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DieseArbeitsmappe" defaultThemeVersion="166925"/>
  <mc:AlternateContent xmlns:mc="http://schemas.openxmlformats.org/markup-compatibility/2006">
    <mc:Choice Requires="x15">
      <x15ac:absPath xmlns:x15ac="http://schemas.microsoft.com/office/spreadsheetml/2010/11/ac" url="C:\Users\U5116\######Desktop21\2023_Heizlasttool_Betreuung\"/>
    </mc:Choice>
  </mc:AlternateContent>
  <xr:revisionPtr revIDLastSave="0" documentId="13_ncr:1_{8EC18C4F-F2DD-483F-85C2-67951D30B3FF}" xr6:coauthVersionLast="47" xr6:coauthVersionMax="47" xr10:uidLastSave="{00000000-0000-0000-0000-000000000000}"/>
  <workbookProtection workbookAlgorithmName="SHA-512" workbookHashValue="oczgTOXujuQPnX2PIfxehWMHlysZRK1TDlIfnSuWge8qeRvpE5pPrFOQBK3xj2QnOJu1LpSxaYmMOOCMXoVXTQ==" workbookSaltValue="f2IHlf6N1rypaYaVqy4p0g==" workbookSpinCount="100000" lockStructure="1"/>
  <bookViews>
    <workbookView xWindow="-120" yWindow="-120" windowWidth="29040" windowHeight="15840" activeTab="1" xr2:uid="{E5E1257A-FF95-412B-BD59-0C0D152E33AF}"/>
  </bookViews>
  <sheets>
    <sheet name="Präampel" sheetId="13" r:id="rId1"/>
    <sheet name="Eingabe" sheetId="12" r:id="rId2"/>
    <sheet name="Gradtage" sheetId="9" state="hidden" r:id="rId3"/>
    <sheet name="Nutzungsgrad " sheetId="3" state="hidden" r:id="rId4"/>
    <sheet name="Vollben. stunden" sheetId="5" state="hidden" r:id="rId5"/>
    <sheet name="Umrechnung Erdgas o. Öl in kWh" sheetId="6" r:id="rId6"/>
  </sheets>
  <definedNames>
    <definedName name="_xlnm.Print_Area" localSheetId="1">Eingabe!$D$1:$E$66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038" i="9" l="1"/>
  <c r="T8039" i="9"/>
  <c r="T8040" i="9" s="1"/>
  <c r="T8041" i="9" s="1"/>
  <c r="T8042" i="9" s="1"/>
  <c r="T8043" i="9" s="1"/>
  <c r="T8044" i="9" s="1"/>
  <c r="T8045" i="9" s="1"/>
  <c r="T8046" i="9" s="1"/>
  <c r="T8047" i="9" s="1"/>
  <c r="T8048" i="9" s="1"/>
  <c r="T8049" i="9" s="1"/>
  <c r="T8050" i="9" s="1"/>
  <c r="T8051" i="9" s="1"/>
  <c r="T8052" i="9" s="1"/>
  <c r="T8053" i="9" s="1"/>
  <c r="T8054" i="9" s="1"/>
  <c r="T8055" i="9" s="1"/>
  <c r="T8056" i="9" s="1"/>
  <c r="T8057" i="9" s="1"/>
  <c r="T8058" i="9" s="1"/>
  <c r="T8059" i="9" s="1"/>
  <c r="T8060" i="9" s="1"/>
  <c r="T8061" i="9" s="1"/>
  <c r="T8062" i="9" s="1"/>
  <c r="T8063" i="9" s="1"/>
  <c r="T8064" i="9" s="1"/>
  <c r="T8065" i="9" s="1"/>
  <c r="T8066" i="9" s="1"/>
  <c r="T8067" i="9" s="1"/>
  <c r="T8068" i="9" s="1"/>
  <c r="T8069" i="9" s="1"/>
  <c r="T8070" i="9" s="1"/>
  <c r="T8071" i="9" s="1"/>
  <c r="T8072" i="9" s="1"/>
  <c r="T8073" i="9" s="1"/>
  <c r="T8074" i="9" s="1"/>
  <c r="T8075" i="9" s="1"/>
  <c r="T8076" i="9" s="1"/>
  <c r="T8077" i="9" s="1"/>
  <c r="T8078" i="9" s="1"/>
  <c r="T8079" i="9" s="1"/>
  <c r="R8052" i="9"/>
  <c r="R8053" i="9"/>
  <c r="R8054" i="9"/>
  <c r="R8055" i="9"/>
  <c r="R8056" i="9"/>
  <c r="R8057" i="9"/>
  <c r="R8058" i="9"/>
  <c r="R8059" i="9"/>
  <c r="R8060" i="9"/>
  <c r="R8061" i="9"/>
  <c r="R8062" i="9"/>
  <c r="R8063" i="9"/>
  <c r="R8064" i="9"/>
  <c r="R8065" i="9"/>
  <c r="R8066" i="9"/>
  <c r="R8067" i="9"/>
  <c r="R8068" i="9"/>
  <c r="R8069" i="9"/>
  <c r="R8070" i="9"/>
  <c r="R8071" i="9"/>
  <c r="R8072" i="9"/>
  <c r="R8073" i="9"/>
  <c r="R8074" i="9"/>
  <c r="R8075" i="9"/>
  <c r="R8076" i="9"/>
  <c r="R8077" i="9"/>
  <c r="R8078" i="9"/>
  <c r="R8079" i="9"/>
  <c r="R8038" i="9"/>
  <c r="R8039" i="9"/>
  <c r="R8040" i="9"/>
  <c r="R8041" i="9"/>
  <c r="R8042" i="9"/>
  <c r="R8043" i="9"/>
  <c r="R8044" i="9"/>
  <c r="R8045" i="9"/>
  <c r="R8046" i="9"/>
  <c r="R8047" i="9"/>
  <c r="R8048" i="9"/>
  <c r="R8049" i="9"/>
  <c r="R8050" i="9"/>
  <c r="R8051" i="9"/>
  <c r="P8079" i="9"/>
  <c r="O8079" i="9"/>
  <c r="N8079" i="9"/>
  <c r="P8078" i="9"/>
  <c r="O8078" i="9"/>
  <c r="N8078" i="9"/>
  <c r="P8077" i="9"/>
  <c r="O8077" i="9"/>
  <c r="N8077" i="9"/>
  <c r="P8076" i="9"/>
  <c r="O8076" i="9"/>
  <c r="N8076" i="9"/>
  <c r="P8075" i="9"/>
  <c r="O8075" i="9"/>
  <c r="N8075" i="9"/>
  <c r="P8074" i="9"/>
  <c r="O8074" i="9"/>
  <c r="N8074" i="9"/>
  <c r="P8073" i="9"/>
  <c r="O8073" i="9"/>
  <c r="N8073" i="9"/>
  <c r="P8072" i="9"/>
  <c r="O8072" i="9"/>
  <c r="N8072" i="9"/>
  <c r="P8071" i="9"/>
  <c r="O8071" i="9"/>
  <c r="N8071" i="9"/>
  <c r="P8070" i="9"/>
  <c r="O8070" i="9"/>
  <c r="N8070" i="9"/>
  <c r="P8069" i="9"/>
  <c r="O8069" i="9"/>
  <c r="N8069" i="9"/>
  <c r="P8068" i="9"/>
  <c r="O8068" i="9"/>
  <c r="N8068" i="9"/>
  <c r="P8067" i="9"/>
  <c r="O8067" i="9"/>
  <c r="N8067" i="9"/>
  <c r="P8066" i="9"/>
  <c r="O8066" i="9"/>
  <c r="N8066" i="9"/>
  <c r="P8065" i="9"/>
  <c r="O8065" i="9"/>
  <c r="N8065" i="9"/>
  <c r="P8064" i="9"/>
  <c r="O8064" i="9"/>
  <c r="N8064" i="9"/>
  <c r="P8063" i="9"/>
  <c r="O8063" i="9"/>
  <c r="N8063" i="9"/>
  <c r="P8062" i="9"/>
  <c r="O8062" i="9"/>
  <c r="N8062" i="9"/>
  <c r="P8061" i="9"/>
  <c r="O8061" i="9"/>
  <c r="N8061" i="9"/>
  <c r="P8060" i="9"/>
  <c r="O8060" i="9"/>
  <c r="N8060" i="9"/>
  <c r="P8059" i="9"/>
  <c r="O8059" i="9"/>
  <c r="N8059" i="9"/>
  <c r="P8058" i="9"/>
  <c r="O8058" i="9"/>
  <c r="N8058" i="9"/>
  <c r="P8057" i="9"/>
  <c r="O8057" i="9"/>
  <c r="N8057" i="9"/>
  <c r="P8056" i="9"/>
  <c r="O8056" i="9"/>
  <c r="N8056" i="9"/>
  <c r="P8055" i="9"/>
  <c r="O8055" i="9"/>
  <c r="N8055" i="9"/>
  <c r="P8054" i="9"/>
  <c r="O8054" i="9"/>
  <c r="N8054" i="9"/>
  <c r="P8053" i="9"/>
  <c r="O8053" i="9"/>
  <c r="N8053" i="9"/>
  <c r="P8052" i="9"/>
  <c r="O8052" i="9"/>
  <c r="N8052" i="9"/>
  <c r="P8051" i="9"/>
  <c r="O8051" i="9"/>
  <c r="N8051" i="9"/>
  <c r="P8050" i="9"/>
  <c r="O8050" i="9"/>
  <c r="N8050" i="9"/>
  <c r="P8049" i="9"/>
  <c r="O8049" i="9"/>
  <c r="N8049" i="9"/>
  <c r="P8048" i="9"/>
  <c r="O8048" i="9"/>
  <c r="N8048" i="9"/>
  <c r="P8047" i="9"/>
  <c r="O8047" i="9"/>
  <c r="N8047" i="9"/>
  <c r="P8046" i="9"/>
  <c r="O8046" i="9"/>
  <c r="N8046" i="9"/>
  <c r="P8045" i="9"/>
  <c r="O8045" i="9"/>
  <c r="N8045" i="9"/>
  <c r="P8044" i="9"/>
  <c r="O8044" i="9"/>
  <c r="N8044" i="9"/>
  <c r="P8043" i="9"/>
  <c r="O8043" i="9"/>
  <c r="N8043" i="9"/>
  <c r="P8042" i="9"/>
  <c r="O8042" i="9"/>
  <c r="N8042" i="9"/>
  <c r="P8041" i="9"/>
  <c r="O8041" i="9"/>
  <c r="N8041" i="9"/>
  <c r="P8040" i="9"/>
  <c r="O8040" i="9"/>
  <c r="N8040" i="9"/>
  <c r="P8039" i="9"/>
  <c r="O8039" i="9"/>
  <c r="N8039" i="9"/>
  <c r="P8038" i="9"/>
  <c r="O8038" i="9"/>
  <c r="N8038" i="9"/>
  <c r="R8037" i="9"/>
  <c r="R8036" i="9"/>
  <c r="R8035" i="9"/>
  <c r="R8034" i="9"/>
  <c r="R8033" i="9"/>
  <c r="R8032" i="9"/>
  <c r="R8031" i="9"/>
  <c r="R8030" i="9"/>
  <c r="R8029" i="9"/>
  <c r="R8028" i="9"/>
  <c r="R8027" i="9"/>
  <c r="R8026" i="9"/>
  <c r="R8025" i="9"/>
  <c r="R8024" i="9"/>
  <c r="R8023" i="9"/>
  <c r="R8022" i="9"/>
  <c r="R8021" i="9"/>
  <c r="R8020" i="9"/>
  <c r="R8019" i="9"/>
  <c r="R8018" i="9"/>
  <c r="R8017" i="9"/>
  <c r="R8016" i="9"/>
  <c r="R8015" i="9"/>
  <c r="R8014" i="9"/>
  <c r="R8013" i="9"/>
  <c r="R8012" i="9"/>
  <c r="R8011" i="9"/>
  <c r="R8010" i="9"/>
  <c r="R8009" i="9"/>
  <c r="R8008" i="9"/>
  <c r="R8007" i="9"/>
  <c r="R8006" i="9"/>
  <c r="R8005" i="9"/>
  <c r="R8004" i="9"/>
  <c r="R8003" i="9"/>
  <c r="R8002" i="9"/>
  <c r="R8001" i="9"/>
  <c r="R8000" i="9"/>
  <c r="R7999" i="9"/>
  <c r="R7998" i="9"/>
  <c r="R7997" i="9"/>
  <c r="R7996" i="9"/>
  <c r="R7995" i="9"/>
  <c r="R7994" i="9"/>
  <c r="R7993" i="9"/>
  <c r="R7992" i="9"/>
  <c r="R7991" i="9"/>
  <c r="R7990" i="9"/>
  <c r="R7989" i="9"/>
  <c r="R7988" i="9"/>
  <c r="R7987" i="9"/>
  <c r="R7986" i="9"/>
  <c r="R7985" i="9"/>
  <c r="R7984" i="9"/>
  <c r="R7983" i="9"/>
  <c r="R7982" i="9"/>
  <c r="R7981" i="9"/>
  <c r="R7980" i="9"/>
  <c r="R7979" i="9"/>
  <c r="R7978" i="9"/>
  <c r="R7977" i="9"/>
  <c r="R7976" i="9"/>
  <c r="R7975" i="9"/>
  <c r="R7974" i="9"/>
  <c r="R7973" i="9"/>
  <c r="R7972" i="9"/>
  <c r="R7971" i="9"/>
  <c r="R7970" i="9"/>
  <c r="R7969" i="9"/>
  <c r="R7968" i="9"/>
  <c r="R7967" i="9"/>
  <c r="R7966" i="9"/>
  <c r="R7965" i="9"/>
  <c r="R7964" i="9"/>
  <c r="R7963" i="9"/>
  <c r="R7962" i="9"/>
  <c r="R7961" i="9"/>
  <c r="R7960" i="9"/>
  <c r="R7959" i="9"/>
  <c r="R7958" i="9"/>
  <c r="R7957" i="9"/>
  <c r="R7956" i="9"/>
  <c r="R7955" i="9"/>
  <c r="R7954" i="9"/>
  <c r="R7953" i="9"/>
  <c r="R7952" i="9"/>
  <c r="R7951" i="9"/>
  <c r="R7950" i="9"/>
  <c r="R7949" i="9"/>
  <c r="R7948" i="9"/>
  <c r="R7947" i="9"/>
  <c r="R7946" i="9"/>
  <c r="R7945" i="9"/>
  <c r="R7944" i="9"/>
  <c r="R7943" i="9"/>
  <c r="R7942" i="9"/>
  <c r="R7941" i="9"/>
  <c r="R7940" i="9"/>
  <c r="R7939" i="9"/>
  <c r="R7938" i="9"/>
  <c r="R7937" i="9"/>
  <c r="R7936" i="9"/>
  <c r="R7935" i="9"/>
  <c r="R7934" i="9"/>
  <c r="R7933" i="9"/>
  <c r="R7932" i="9"/>
  <c r="R7931" i="9"/>
  <c r="R7930" i="9"/>
  <c r="R7929" i="9"/>
  <c r="R7928" i="9"/>
  <c r="R7927" i="9"/>
  <c r="R7926" i="9"/>
  <c r="R7925" i="9"/>
  <c r="R7924" i="9"/>
  <c r="R7923" i="9"/>
  <c r="R7922" i="9"/>
  <c r="R7921" i="9"/>
  <c r="R7920" i="9"/>
  <c r="R7919" i="9"/>
  <c r="R7918" i="9"/>
  <c r="R7917" i="9"/>
  <c r="R7916" i="9"/>
  <c r="R7915" i="9"/>
  <c r="R7914" i="9"/>
  <c r="R7913" i="9"/>
  <c r="R7912" i="9"/>
  <c r="R7911" i="9"/>
  <c r="R7910" i="9"/>
  <c r="R7909" i="9"/>
  <c r="R7908" i="9"/>
  <c r="R7907" i="9"/>
  <c r="R7906" i="9"/>
  <c r="R7905" i="9"/>
  <c r="R7904" i="9"/>
  <c r="R7903" i="9"/>
  <c r="R7902" i="9"/>
  <c r="R7901" i="9"/>
  <c r="R7900" i="9"/>
  <c r="R7899" i="9"/>
  <c r="R7898" i="9"/>
  <c r="R7897" i="9"/>
  <c r="R7896" i="9"/>
  <c r="R7895" i="9"/>
  <c r="R7894" i="9"/>
  <c r="R7893" i="9"/>
  <c r="R7892" i="9"/>
  <c r="R7891" i="9"/>
  <c r="R7890" i="9"/>
  <c r="R7889" i="9"/>
  <c r="R7888" i="9"/>
  <c r="R7887" i="9"/>
  <c r="R7886" i="9"/>
  <c r="R7885" i="9"/>
  <c r="R7884" i="9"/>
  <c r="R7883" i="9"/>
  <c r="R7882" i="9"/>
  <c r="R7881" i="9"/>
  <c r="R7880" i="9"/>
  <c r="R7879" i="9"/>
  <c r="R7878" i="9"/>
  <c r="R7877" i="9"/>
  <c r="R7876" i="9"/>
  <c r="R7875" i="9"/>
  <c r="R7874" i="9"/>
  <c r="R7873" i="9"/>
  <c r="R7872" i="9"/>
  <c r="R7871" i="9"/>
  <c r="R7870" i="9"/>
  <c r="R7869" i="9"/>
  <c r="R7868" i="9"/>
  <c r="R7867" i="9"/>
  <c r="R7866" i="9"/>
  <c r="R7865" i="9"/>
  <c r="R7864" i="9"/>
  <c r="R7863" i="9"/>
  <c r="R7862" i="9"/>
  <c r="R7861" i="9"/>
  <c r="R7860" i="9"/>
  <c r="R7859" i="9"/>
  <c r="R7858" i="9"/>
  <c r="R7857" i="9"/>
  <c r="R7856" i="9"/>
  <c r="R7855" i="9"/>
  <c r="R7854" i="9"/>
  <c r="R7853" i="9"/>
  <c r="R7852" i="9"/>
  <c r="R7851" i="9"/>
  <c r="R7850" i="9"/>
  <c r="R7849" i="9"/>
  <c r="R7848" i="9"/>
  <c r="R7847" i="9"/>
  <c r="R7846" i="9"/>
  <c r="R7845" i="9"/>
  <c r="R7844" i="9"/>
  <c r="R7843" i="9"/>
  <c r="R7842" i="9"/>
  <c r="R7841" i="9"/>
  <c r="R7840" i="9"/>
  <c r="R7839" i="9"/>
  <c r="R7838" i="9"/>
  <c r="R7837" i="9"/>
  <c r="R7836" i="9"/>
  <c r="R7835" i="9"/>
  <c r="R7834" i="9"/>
  <c r="R7833" i="9"/>
  <c r="R7832" i="9"/>
  <c r="R7831" i="9"/>
  <c r="R7830" i="9"/>
  <c r="R7829" i="9"/>
  <c r="R7828" i="9"/>
  <c r="R7827" i="9"/>
  <c r="R7826" i="9"/>
  <c r="R7825" i="9"/>
  <c r="R7824" i="9"/>
  <c r="R7823" i="9"/>
  <c r="R7822" i="9"/>
  <c r="R7821" i="9"/>
  <c r="R7820" i="9"/>
  <c r="R7819" i="9"/>
  <c r="R7818" i="9"/>
  <c r="R7817" i="9"/>
  <c r="R7816" i="9"/>
  <c r="R7815" i="9"/>
  <c r="R7814" i="9"/>
  <c r="R7813" i="9"/>
  <c r="R7812" i="9"/>
  <c r="R7811" i="9"/>
  <c r="R7810" i="9"/>
  <c r="R7809" i="9"/>
  <c r="R7808" i="9"/>
  <c r="R7807" i="9"/>
  <c r="R7806" i="9"/>
  <c r="R7805" i="9"/>
  <c r="R7804" i="9"/>
  <c r="R7803" i="9"/>
  <c r="R7802" i="9"/>
  <c r="R7801" i="9"/>
  <c r="R7800" i="9"/>
  <c r="R7799" i="9"/>
  <c r="R7798" i="9"/>
  <c r="R7797" i="9"/>
  <c r="R7796" i="9"/>
  <c r="R7795" i="9"/>
  <c r="R7794" i="9"/>
  <c r="R7793" i="9"/>
  <c r="R7792" i="9"/>
  <c r="R7791" i="9"/>
  <c r="R7790" i="9"/>
  <c r="R7789" i="9"/>
  <c r="R7788" i="9"/>
  <c r="R7787" i="9"/>
  <c r="R7786" i="9"/>
  <c r="R7785" i="9"/>
  <c r="R7784" i="9"/>
  <c r="R7783" i="9"/>
  <c r="R7782" i="9"/>
  <c r="R7781" i="9"/>
  <c r="R7780" i="9"/>
  <c r="R7779" i="9"/>
  <c r="R7778" i="9"/>
  <c r="R7777" i="9"/>
  <c r="R7776" i="9"/>
  <c r="R7775" i="9"/>
  <c r="R7774" i="9"/>
  <c r="R7773" i="9"/>
  <c r="R7772" i="9"/>
  <c r="R7771" i="9"/>
  <c r="R7770" i="9"/>
  <c r="R7769" i="9"/>
  <c r="R7768" i="9"/>
  <c r="R7767" i="9"/>
  <c r="R7766" i="9"/>
  <c r="R7765" i="9"/>
  <c r="R7764" i="9"/>
  <c r="R7763" i="9"/>
  <c r="R7762" i="9"/>
  <c r="R7761" i="9"/>
  <c r="R7760" i="9"/>
  <c r="R7759" i="9"/>
  <c r="R7758" i="9"/>
  <c r="R7757" i="9"/>
  <c r="R7756" i="9"/>
  <c r="R7755" i="9"/>
  <c r="R7754" i="9"/>
  <c r="R7753" i="9"/>
  <c r="R7752" i="9"/>
  <c r="R7751" i="9"/>
  <c r="R7750" i="9"/>
  <c r="R7749" i="9"/>
  <c r="R7748" i="9"/>
  <c r="R7747" i="9"/>
  <c r="R7746" i="9"/>
  <c r="R7745" i="9"/>
  <c r="R7744" i="9"/>
  <c r="R7743" i="9"/>
  <c r="R7742" i="9"/>
  <c r="R7741" i="9"/>
  <c r="R7740" i="9"/>
  <c r="R7739" i="9"/>
  <c r="R7738" i="9"/>
  <c r="R7737" i="9"/>
  <c r="R7736" i="9"/>
  <c r="R7735" i="9"/>
  <c r="R7734" i="9"/>
  <c r="R7733" i="9"/>
  <c r="R7732" i="9"/>
  <c r="R7731" i="9"/>
  <c r="R7730" i="9"/>
  <c r="R7729" i="9"/>
  <c r="R7728" i="9"/>
  <c r="R7727" i="9"/>
  <c r="R7726" i="9"/>
  <c r="R7725" i="9"/>
  <c r="R7724" i="9"/>
  <c r="R7723" i="9"/>
  <c r="N7829" i="9"/>
  <c r="O7829" i="9"/>
  <c r="P7829" i="9"/>
  <c r="N7830" i="9"/>
  <c r="O7830" i="9"/>
  <c r="P7830" i="9"/>
  <c r="N7831" i="9"/>
  <c r="O7831" i="9"/>
  <c r="P7831" i="9"/>
  <c r="N7832" i="9"/>
  <c r="O7832" i="9"/>
  <c r="P7832" i="9"/>
  <c r="N7833" i="9"/>
  <c r="O7833" i="9"/>
  <c r="P7833" i="9"/>
  <c r="N7834" i="9"/>
  <c r="O7834" i="9"/>
  <c r="P7834" i="9"/>
  <c r="N7835" i="9"/>
  <c r="O7835" i="9"/>
  <c r="P7835" i="9"/>
  <c r="N7836" i="9"/>
  <c r="O7836" i="9"/>
  <c r="P7836" i="9"/>
  <c r="N7837" i="9"/>
  <c r="O7837" i="9"/>
  <c r="P7837" i="9"/>
  <c r="N7838" i="9"/>
  <c r="O7838" i="9"/>
  <c r="P7838" i="9"/>
  <c r="N7839" i="9"/>
  <c r="O7839" i="9"/>
  <c r="P7839" i="9"/>
  <c r="N7840" i="9"/>
  <c r="O7840" i="9"/>
  <c r="P7840" i="9"/>
  <c r="N7841" i="9"/>
  <c r="O7841" i="9"/>
  <c r="P7841" i="9"/>
  <c r="N7842" i="9"/>
  <c r="O7842" i="9"/>
  <c r="P7842" i="9"/>
  <c r="N7843" i="9"/>
  <c r="O7843" i="9"/>
  <c r="P7843" i="9"/>
  <c r="N7844" i="9"/>
  <c r="O7844" i="9"/>
  <c r="P7844" i="9"/>
  <c r="N7845" i="9"/>
  <c r="O7845" i="9"/>
  <c r="P7845" i="9"/>
  <c r="N7846" i="9"/>
  <c r="O7846" i="9"/>
  <c r="P7846" i="9"/>
  <c r="N7847" i="9"/>
  <c r="O7847" i="9"/>
  <c r="P7847" i="9"/>
  <c r="N7848" i="9"/>
  <c r="O7848" i="9"/>
  <c r="P7848" i="9"/>
  <c r="N7849" i="9"/>
  <c r="O7849" i="9"/>
  <c r="P7849" i="9"/>
  <c r="N7850" i="9"/>
  <c r="O7850" i="9"/>
  <c r="P7850" i="9"/>
  <c r="N7851" i="9"/>
  <c r="O7851" i="9"/>
  <c r="P7851" i="9"/>
  <c r="N7852" i="9"/>
  <c r="O7852" i="9"/>
  <c r="P7852" i="9"/>
  <c r="N7853" i="9"/>
  <c r="O7853" i="9"/>
  <c r="P7853" i="9"/>
  <c r="N7854" i="9"/>
  <c r="O7854" i="9"/>
  <c r="P7854" i="9"/>
  <c r="N7855" i="9"/>
  <c r="O7855" i="9"/>
  <c r="P7855" i="9"/>
  <c r="N7856" i="9"/>
  <c r="O7856" i="9"/>
  <c r="P7856" i="9"/>
  <c r="N7857" i="9"/>
  <c r="O7857" i="9"/>
  <c r="P7857" i="9"/>
  <c r="N7858" i="9"/>
  <c r="O7858" i="9"/>
  <c r="P7858" i="9"/>
  <c r="N7859" i="9"/>
  <c r="O7859" i="9"/>
  <c r="P7859" i="9"/>
  <c r="N7860" i="9"/>
  <c r="O7860" i="9"/>
  <c r="P7860" i="9"/>
  <c r="N7861" i="9"/>
  <c r="O7861" i="9"/>
  <c r="P7861" i="9"/>
  <c r="N7862" i="9"/>
  <c r="O7862" i="9"/>
  <c r="P7862" i="9"/>
  <c r="N7863" i="9"/>
  <c r="O7863" i="9"/>
  <c r="P7863" i="9"/>
  <c r="N7864" i="9"/>
  <c r="O7864" i="9"/>
  <c r="P7864" i="9"/>
  <c r="N7865" i="9"/>
  <c r="O7865" i="9"/>
  <c r="P7865" i="9"/>
  <c r="N7866" i="9"/>
  <c r="O7866" i="9"/>
  <c r="P7866" i="9"/>
  <c r="N7867" i="9"/>
  <c r="O7867" i="9"/>
  <c r="P7867" i="9"/>
  <c r="N7868" i="9"/>
  <c r="O7868" i="9"/>
  <c r="P7868" i="9"/>
  <c r="N7869" i="9"/>
  <c r="O7869" i="9"/>
  <c r="P7869" i="9"/>
  <c r="N7870" i="9"/>
  <c r="O7870" i="9"/>
  <c r="P7870" i="9"/>
  <c r="N7871" i="9"/>
  <c r="O7871" i="9"/>
  <c r="P7871" i="9"/>
  <c r="N7872" i="9"/>
  <c r="O7872" i="9"/>
  <c r="P7872" i="9"/>
  <c r="N7873" i="9"/>
  <c r="O7873" i="9"/>
  <c r="P7873" i="9"/>
  <c r="N7874" i="9"/>
  <c r="O7874" i="9"/>
  <c r="P7874" i="9"/>
  <c r="N7875" i="9"/>
  <c r="O7875" i="9"/>
  <c r="P7875" i="9"/>
  <c r="N7876" i="9"/>
  <c r="O7876" i="9"/>
  <c r="P7876" i="9"/>
  <c r="N7877" i="9"/>
  <c r="O7877" i="9"/>
  <c r="P7877" i="9"/>
  <c r="N7878" i="9"/>
  <c r="O7878" i="9"/>
  <c r="P7878" i="9"/>
  <c r="N7879" i="9"/>
  <c r="O7879" i="9"/>
  <c r="P7879" i="9"/>
  <c r="N7880" i="9"/>
  <c r="O7880" i="9"/>
  <c r="P7880" i="9"/>
  <c r="N7881" i="9"/>
  <c r="O7881" i="9"/>
  <c r="P7881" i="9"/>
  <c r="N7882" i="9"/>
  <c r="O7882" i="9"/>
  <c r="P7882" i="9"/>
  <c r="N7883" i="9"/>
  <c r="O7883" i="9"/>
  <c r="P7883" i="9"/>
  <c r="N7884" i="9"/>
  <c r="O7884" i="9"/>
  <c r="P7884" i="9"/>
  <c r="N7885" i="9"/>
  <c r="O7885" i="9"/>
  <c r="P7885" i="9"/>
  <c r="N7886" i="9"/>
  <c r="O7886" i="9"/>
  <c r="P7886" i="9"/>
  <c r="N7887" i="9"/>
  <c r="O7887" i="9"/>
  <c r="P7887" i="9"/>
  <c r="N7888" i="9"/>
  <c r="O7888" i="9"/>
  <c r="P7888" i="9"/>
  <c r="N7889" i="9"/>
  <c r="O7889" i="9"/>
  <c r="P7889" i="9"/>
  <c r="N7890" i="9"/>
  <c r="O7890" i="9"/>
  <c r="P7890" i="9"/>
  <c r="N7891" i="9"/>
  <c r="O7891" i="9"/>
  <c r="P7891" i="9"/>
  <c r="N7892" i="9"/>
  <c r="O7892" i="9"/>
  <c r="P7892" i="9"/>
  <c r="N7893" i="9"/>
  <c r="O7893" i="9"/>
  <c r="P7893" i="9"/>
  <c r="N7894" i="9"/>
  <c r="O7894" i="9"/>
  <c r="P7894" i="9"/>
  <c r="N7895" i="9"/>
  <c r="O7895" i="9"/>
  <c r="P7895" i="9"/>
  <c r="N7896" i="9"/>
  <c r="O7896" i="9"/>
  <c r="P7896" i="9"/>
  <c r="N7897" i="9"/>
  <c r="O7897" i="9"/>
  <c r="P7897" i="9"/>
  <c r="N7898" i="9"/>
  <c r="O7898" i="9"/>
  <c r="P7898" i="9"/>
  <c r="N7899" i="9"/>
  <c r="O7899" i="9"/>
  <c r="P7899" i="9"/>
  <c r="N7900" i="9"/>
  <c r="O7900" i="9"/>
  <c r="P7900" i="9"/>
  <c r="N7901" i="9"/>
  <c r="O7901" i="9"/>
  <c r="P7901" i="9"/>
  <c r="N7902" i="9"/>
  <c r="O7902" i="9"/>
  <c r="P7902" i="9"/>
  <c r="N7903" i="9"/>
  <c r="O7903" i="9"/>
  <c r="P7903" i="9"/>
  <c r="N7904" i="9"/>
  <c r="O7904" i="9"/>
  <c r="P7904" i="9"/>
  <c r="N7905" i="9"/>
  <c r="O7905" i="9"/>
  <c r="P7905" i="9"/>
  <c r="N7906" i="9"/>
  <c r="O7906" i="9"/>
  <c r="P7906" i="9"/>
  <c r="N7907" i="9"/>
  <c r="O7907" i="9"/>
  <c r="P7907" i="9"/>
  <c r="N7908" i="9"/>
  <c r="O7908" i="9"/>
  <c r="P7908" i="9"/>
  <c r="N7909" i="9"/>
  <c r="O7909" i="9"/>
  <c r="P7909" i="9"/>
  <c r="N7910" i="9"/>
  <c r="O7910" i="9"/>
  <c r="P7910" i="9"/>
  <c r="N7911" i="9"/>
  <c r="O7911" i="9"/>
  <c r="P7911" i="9"/>
  <c r="N7912" i="9"/>
  <c r="O7912" i="9"/>
  <c r="P7912" i="9"/>
  <c r="N7913" i="9"/>
  <c r="O7913" i="9"/>
  <c r="P7913" i="9"/>
  <c r="N7914" i="9"/>
  <c r="O7914" i="9"/>
  <c r="P7914" i="9"/>
  <c r="N7915" i="9"/>
  <c r="O7915" i="9"/>
  <c r="P7915" i="9"/>
  <c r="N7916" i="9"/>
  <c r="O7916" i="9"/>
  <c r="P7916" i="9"/>
  <c r="N7917" i="9"/>
  <c r="O7917" i="9"/>
  <c r="P7917" i="9"/>
  <c r="N7918" i="9"/>
  <c r="O7918" i="9"/>
  <c r="P7918" i="9"/>
  <c r="N7919" i="9"/>
  <c r="O7919" i="9"/>
  <c r="P7919" i="9"/>
  <c r="N7920" i="9"/>
  <c r="O7920" i="9"/>
  <c r="P7920" i="9"/>
  <c r="N7921" i="9"/>
  <c r="O7921" i="9"/>
  <c r="P7921" i="9"/>
  <c r="N7922" i="9"/>
  <c r="O7922" i="9"/>
  <c r="P7922" i="9"/>
  <c r="N7923" i="9"/>
  <c r="O7923" i="9"/>
  <c r="P7923" i="9"/>
  <c r="N7924" i="9"/>
  <c r="O7924" i="9"/>
  <c r="P7924" i="9"/>
  <c r="N7925" i="9"/>
  <c r="O7925" i="9"/>
  <c r="P7925" i="9"/>
  <c r="N7926" i="9"/>
  <c r="O7926" i="9"/>
  <c r="P7926" i="9"/>
  <c r="N7927" i="9"/>
  <c r="O7927" i="9"/>
  <c r="P7927" i="9"/>
  <c r="N7928" i="9"/>
  <c r="O7928" i="9"/>
  <c r="P7928" i="9"/>
  <c r="N7929" i="9"/>
  <c r="O7929" i="9"/>
  <c r="P7929" i="9"/>
  <c r="N7930" i="9"/>
  <c r="O7930" i="9"/>
  <c r="P7930" i="9"/>
  <c r="N7931" i="9"/>
  <c r="O7931" i="9"/>
  <c r="P7931" i="9"/>
  <c r="N7932" i="9"/>
  <c r="O7932" i="9"/>
  <c r="P7932" i="9"/>
  <c r="N7933" i="9"/>
  <c r="O7933" i="9"/>
  <c r="P7933" i="9"/>
  <c r="N7934" i="9"/>
  <c r="O7934" i="9"/>
  <c r="P7934" i="9"/>
  <c r="N7935" i="9"/>
  <c r="O7935" i="9"/>
  <c r="P7935" i="9"/>
  <c r="N7936" i="9"/>
  <c r="O7936" i="9"/>
  <c r="P7936" i="9"/>
  <c r="N7937" i="9"/>
  <c r="O7937" i="9"/>
  <c r="P7937" i="9"/>
  <c r="N7938" i="9"/>
  <c r="O7938" i="9"/>
  <c r="P7938" i="9"/>
  <c r="N7939" i="9"/>
  <c r="O7939" i="9"/>
  <c r="P7939" i="9"/>
  <c r="N7940" i="9"/>
  <c r="O7940" i="9"/>
  <c r="P7940" i="9"/>
  <c r="N7941" i="9"/>
  <c r="O7941" i="9"/>
  <c r="P7941" i="9"/>
  <c r="N7942" i="9"/>
  <c r="O7942" i="9"/>
  <c r="P7942" i="9"/>
  <c r="N7943" i="9"/>
  <c r="O7943" i="9"/>
  <c r="P7943" i="9"/>
  <c r="N7944" i="9"/>
  <c r="O7944" i="9"/>
  <c r="P7944" i="9"/>
  <c r="N7945" i="9"/>
  <c r="O7945" i="9"/>
  <c r="P7945" i="9"/>
  <c r="N7946" i="9"/>
  <c r="O7946" i="9"/>
  <c r="P7946" i="9"/>
  <c r="N7947" i="9"/>
  <c r="O7947" i="9"/>
  <c r="P7947" i="9"/>
  <c r="N7948" i="9"/>
  <c r="O7948" i="9"/>
  <c r="P7948" i="9"/>
  <c r="N7949" i="9"/>
  <c r="O7949" i="9"/>
  <c r="P7949" i="9"/>
  <c r="N7950" i="9"/>
  <c r="O7950" i="9"/>
  <c r="P7950" i="9"/>
  <c r="N7951" i="9"/>
  <c r="O7951" i="9"/>
  <c r="P7951" i="9"/>
  <c r="N7952" i="9"/>
  <c r="O7952" i="9"/>
  <c r="P7952" i="9"/>
  <c r="N7953" i="9"/>
  <c r="O7953" i="9"/>
  <c r="P7953" i="9"/>
  <c r="N7954" i="9"/>
  <c r="O7954" i="9"/>
  <c r="P7954" i="9"/>
  <c r="N7955" i="9"/>
  <c r="O7955" i="9"/>
  <c r="P7955" i="9"/>
  <c r="N7956" i="9"/>
  <c r="O7956" i="9"/>
  <c r="P7956" i="9"/>
  <c r="N7957" i="9"/>
  <c r="O7957" i="9"/>
  <c r="P7957" i="9"/>
  <c r="N7958" i="9"/>
  <c r="O7958" i="9"/>
  <c r="P7958" i="9"/>
  <c r="N7959" i="9"/>
  <c r="O7959" i="9"/>
  <c r="P7959" i="9"/>
  <c r="N7960" i="9"/>
  <c r="O7960" i="9"/>
  <c r="P7960" i="9"/>
  <c r="N7961" i="9"/>
  <c r="O7961" i="9"/>
  <c r="P7961" i="9"/>
  <c r="N7962" i="9"/>
  <c r="O7962" i="9"/>
  <c r="P7962" i="9"/>
  <c r="N7963" i="9"/>
  <c r="O7963" i="9"/>
  <c r="P7963" i="9"/>
  <c r="N7964" i="9"/>
  <c r="O7964" i="9"/>
  <c r="P7964" i="9"/>
  <c r="N7965" i="9"/>
  <c r="O7965" i="9"/>
  <c r="P7965" i="9"/>
  <c r="N7966" i="9"/>
  <c r="O7966" i="9"/>
  <c r="P7966" i="9"/>
  <c r="N7967" i="9"/>
  <c r="O7967" i="9"/>
  <c r="P7967" i="9"/>
  <c r="N7968" i="9"/>
  <c r="O7968" i="9"/>
  <c r="P7968" i="9"/>
  <c r="N7969" i="9"/>
  <c r="O7969" i="9"/>
  <c r="P7969" i="9"/>
  <c r="N7970" i="9"/>
  <c r="O7970" i="9"/>
  <c r="P7970" i="9"/>
  <c r="N7971" i="9"/>
  <c r="O7971" i="9"/>
  <c r="P7971" i="9"/>
  <c r="N7972" i="9"/>
  <c r="O7972" i="9"/>
  <c r="P7972" i="9"/>
  <c r="N7973" i="9"/>
  <c r="O7973" i="9"/>
  <c r="P7973" i="9"/>
  <c r="N7974" i="9"/>
  <c r="O7974" i="9"/>
  <c r="P7974" i="9"/>
  <c r="N7975" i="9"/>
  <c r="O7975" i="9"/>
  <c r="P7975" i="9"/>
  <c r="N7976" i="9"/>
  <c r="O7976" i="9"/>
  <c r="P7976" i="9"/>
  <c r="N7977" i="9"/>
  <c r="O7977" i="9"/>
  <c r="P7977" i="9"/>
  <c r="N7978" i="9"/>
  <c r="O7978" i="9"/>
  <c r="P7978" i="9"/>
  <c r="N7979" i="9"/>
  <c r="O7979" i="9"/>
  <c r="P7979" i="9"/>
  <c r="N7980" i="9"/>
  <c r="O7980" i="9"/>
  <c r="P7980" i="9"/>
  <c r="N7981" i="9"/>
  <c r="O7981" i="9"/>
  <c r="P7981" i="9"/>
  <c r="N7982" i="9"/>
  <c r="O7982" i="9"/>
  <c r="P7982" i="9"/>
  <c r="N7983" i="9"/>
  <c r="O7983" i="9"/>
  <c r="P7983" i="9"/>
  <c r="N7984" i="9"/>
  <c r="O7984" i="9"/>
  <c r="P7984" i="9"/>
  <c r="N7985" i="9"/>
  <c r="O7985" i="9"/>
  <c r="P7985" i="9"/>
  <c r="N7986" i="9"/>
  <c r="O7986" i="9"/>
  <c r="P7986" i="9"/>
  <c r="N7987" i="9"/>
  <c r="O7987" i="9"/>
  <c r="P7987" i="9"/>
  <c r="N7988" i="9"/>
  <c r="O7988" i="9"/>
  <c r="P7988" i="9"/>
  <c r="N7989" i="9"/>
  <c r="O7989" i="9"/>
  <c r="P7989" i="9"/>
  <c r="N7990" i="9"/>
  <c r="O7990" i="9"/>
  <c r="P7990" i="9"/>
  <c r="N7991" i="9"/>
  <c r="O7991" i="9"/>
  <c r="P7991" i="9"/>
  <c r="N7992" i="9"/>
  <c r="O7992" i="9"/>
  <c r="P7992" i="9"/>
  <c r="N7993" i="9"/>
  <c r="O7993" i="9"/>
  <c r="P7993" i="9"/>
  <c r="N7994" i="9"/>
  <c r="O7994" i="9"/>
  <c r="P7994" i="9"/>
  <c r="N7995" i="9"/>
  <c r="O7995" i="9"/>
  <c r="P7995" i="9"/>
  <c r="N7996" i="9"/>
  <c r="O7996" i="9"/>
  <c r="P7996" i="9"/>
  <c r="N7997" i="9"/>
  <c r="O7997" i="9"/>
  <c r="P7997" i="9"/>
  <c r="N7998" i="9"/>
  <c r="O7998" i="9"/>
  <c r="P7998" i="9"/>
  <c r="N7999" i="9"/>
  <c r="O7999" i="9"/>
  <c r="P7999" i="9"/>
  <c r="N8000" i="9"/>
  <c r="O8000" i="9"/>
  <c r="P8000" i="9"/>
  <c r="N8001" i="9"/>
  <c r="O8001" i="9"/>
  <c r="P8001" i="9"/>
  <c r="N8002" i="9"/>
  <c r="O8002" i="9"/>
  <c r="P8002" i="9"/>
  <c r="N8003" i="9"/>
  <c r="O8003" i="9"/>
  <c r="P8003" i="9"/>
  <c r="N8004" i="9"/>
  <c r="O8004" i="9"/>
  <c r="P8004" i="9"/>
  <c r="N8005" i="9"/>
  <c r="O8005" i="9"/>
  <c r="P8005" i="9"/>
  <c r="N8006" i="9"/>
  <c r="O8006" i="9"/>
  <c r="P8006" i="9"/>
  <c r="N8007" i="9"/>
  <c r="O8007" i="9"/>
  <c r="P8007" i="9"/>
  <c r="N8008" i="9"/>
  <c r="O8008" i="9"/>
  <c r="P8008" i="9"/>
  <c r="N8009" i="9"/>
  <c r="O8009" i="9"/>
  <c r="P8009" i="9"/>
  <c r="N8010" i="9"/>
  <c r="O8010" i="9"/>
  <c r="P8010" i="9"/>
  <c r="N8011" i="9"/>
  <c r="O8011" i="9"/>
  <c r="P8011" i="9"/>
  <c r="N8012" i="9"/>
  <c r="O8012" i="9"/>
  <c r="P8012" i="9"/>
  <c r="N8013" i="9"/>
  <c r="O8013" i="9"/>
  <c r="P8013" i="9"/>
  <c r="N8014" i="9"/>
  <c r="O8014" i="9"/>
  <c r="P8014" i="9"/>
  <c r="N8015" i="9"/>
  <c r="O8015" i="9"/>
  <c r="P8015" i="9"/>
  <c r="N8016" i="9"/>
  <c r="O8016" i="9"/>
  <c r="P8016" i="9"/>
  <c r="N8017" i="9"/>
  <c r="O8017" i="9"/>
  <c r="P8017" i="9"/>
  <c r="N8018" i="9"/>
  <c r="O8018" i="9"/>
  <c r="P8018" i="9"/>
  <c r="N8019" i="9"/>
  <c r="O8019" i="9"/>
  <c r="P8019" i="9"/>
  <c r="N8020" i="9"/>
  <c r="O8020" i="9"/>
  <c r="P8020" i="9"/>
  <c r="N8021" i="9"/>
  <c r="O8021" i="9"/>
  <c r="P8021" i="9"/>
  <c r="N8022" i="9"/>
  <c r="O8022" i="9"/>
  <c r="P8022" i="9"/>
  <c r="N8023" i="9"/>
  <c r="O8023" i="9"/>
  <c r="P8023" i="9"/>
  <c r="N8024" i="9"/>
  <c r="O8024" i="9"/>
  <c r="P8024" i="9"/>
  <c r="N8025" i="9"/>
  <c r="O8025" i="9"/>
  <c r="P8025" i="9"/>
  <c r="N8026" i="9"/>
  <c r="O8026" i="9"/>
  <c r="P8026" i="9"/>
  <c r="N8027" i="9"/>
  <c r="O8027" i="9"/>
  <c r="P8027" i="9"/>
  <c r="N8028" i="9"/>
  <c r="O8028" i="9"/>
  <c r="P8028" i="9"/>
  <c r="N8029" i="9"/>
  <c r="O8029" i="9"/>
  <c r="P8029" i="9"/>
  <c r="N8030" i="9"/>
  <c r="O8030" i="9"/>
  <c r="P8030" i="9"/>
  <c r="N8031" i="9"/>
  <c r="O8031" i="9"/>
  <c r="P8031" i="9"/>
  <c r="N8032" i="9"/>
  <c r="O8032" i="9"/>
  <c r="P8032" i="9"/>
  <c r="N8033" i="9"/>
  <c r="O8033" i="9"/>
  <c r="P8033" i="9"/>
  <c r="N8034" i="9"/>
  <c r="O8034" i="9"/>
  <c r="P8034" i="9"/>
  <c r="N8035" i="9"/>
  <c r="O8035" i="9"/>
  <c r="P8035" i="9"/>
  <c r="N8036" i="9"/>
  <c r="O8036" i="9"/>
  <c r="P8036" i="9"/>
  <c r="N8037" i="9"/>
  <c r="O8037" i="9"/>
  <c r="P8037" i="9"/>
  <c r="N7741" i="9"/>
  <c r="O7741" i="9"/>
  <c r="P7741" i="9"/>
  <c r="N7742" i="9"/>
  <c r="O7742" i="9"/>
  <c r="P7742" i="9"/>
  <c r="N7743" i="9"/>
  <c r="O7743" i="9"/>
  <c r="P7743" i="9"/>
  <c r="N7744" i="9"/>
  <c r="O7744" i="9"/>
  <c r="P7744" i="9"/>
  <c r="N7745" i="9"/>
  <c r="O7745" i="9"/>
  <c r="P7745" i="9"/>
  <c r="N7746" i="9"/>
  <c r="O7746" i="9"/>
  <c r="P7746" i="9"/>
  <c r="N7747" i="9"/>
  <c r="O7747" i="9"/>
  <c r="P7747" i="9"/>
  <c r="N7748" i="9"/>
  <c r="O7748" i="9"/>
  <c r="P7748" i="9"/>
  <c r="N7749" i="9"/>
  <c r="O7749" i="9"/>
  <c r="P7749" i="9"/>
  <c r="N7750" i="9"/>
  <c r="O7750" i="9"/>
  <c r="P7750" i="9"/>
  <c r="N7751" i="9"/>
  <c r="O7751" i="9"/>
  <c r="P7751" i="9"/>
  <c r="N7752" i="9"/>
  <c r="O7752" i="9"/>
  <c r="P7752" i="9"/>
  <c r="N7753" i="9"/>
  <c r="O7753" i="9"/>
  <c r="P7753" i="9"/>
  <c r="N7754" i="9"/>
  <c r="O7754" i="9"/>
  <c r="P7754" i="9"/>
  <c r="N7755" i="9"/>
  <c r="O7755" i="9"/>
  <c r="P7755" i="9"/>
  <c r="N7756" i="9"/>
  <c r="O7756" i="9"/>
  <c r="P7756" i="9"/>
  <c r="N7757" i="9"/>
  <c r="O7757" i="9"/>
  <c r="P7757" i="9"/>
  <c r="N7758" i="9"/>
  <c r="O7758" i="9"/>
  <c r="P7758" i="9"/>
  <c r="N7759" i="9"/>
  <c r="O7759" i="9"/>
  <c r="P7759" i="9"/>
  <c r="N7760" i="9"/>
  <c r="O7760" i="9"/>
  <c r="P7760" i="9"/>
  <c r="N7761" i="9"/>
  <c r="O7761" i="9"/>
  <c r="P7761" i="9"/>
  <c r="N7762" i="9"/>
  <c r="O7762" i="9"/>
  <c r="P7762" i="9"/>
  <c r="N7763" i="9"/>
  <c r="O7763" i="9"/>
  <c r="P7763" i="9"/>
  <c r="N7764" i="9"/>
  <c r="O7764" i="9"/>
  <c r="P7764" i="9"/>
  <c r="N7765" i="9"/>
  <c r="O7765" i="9"/>
  <c r="P7765" i="9"/>
  <c r="N7766" i="9"/>
  <c r="O7766" i="9"/>
  <c r="P7766" i="9"/>
  <c r="N7767" i="9"/>
  <c r="O7767" i="9"/>
  <c r="P7767" i="9"/>
  <c r="N7768" i="9"/>
  <c r="O7768" i="9"/>
  <c r="P7768" i="9"/>
  <c r="N7769" i="9"/>
  <c r="O7769" i="9"/>
  <c r="P7769" i="9"/>
  <c r="N7770" i="9"/>
  <c r="O7770" i="9"/>
  <c r="P7770" i="9"/>
  <c r="N7771" i="9"/>
  <c r="O7771" i="9"/>
  <c r="P7771" i="9"/>
  <c r="N7772" i="9"/>
  <c r="O7772" i="9"/>
  <c r="P7772" i="9"/>
  <c r="N7773" i="9"/>
  <c r="O7773" i="9"/>
  <c r="P7773" i="9"/>
  <c r="N7774" i="9"/>
  <c r="O7774" i="9"/>
  <c r="P7774" i="9"/>
  <c r="N7775" i="9"/>
  <c r="O7775" i="9"/>
  <c r="P7775" i="9"/>
  <c r="N7776" i="9"/>
  <c r="O7776" i="9"/>
  <c r="P7776" i="9"/>
  <c r="N7777" i="9"/>
  <c r="O7777" i="9"/>
  <c r="P7777" i="9"/>
  <c r="N7778" i="9"/>
  <c r="O7778" i="9"/>
  <c r="P7778" i="9"/>
  <c r="N7779" i="9"/>
  <c r="O7779" i="9"/>
  <c r="P7779" i="9"/>
  <c r="N7780" i="9"/>
  <c r="O7780" i="9"/>
  <c r="P7780" i="9"/>
  <c r="N7781" i="9"/>
  <c r="O7781" i="9"/>
  <c r="P7781" i="9"/>
  <c r="N7782" i="9"/>
  <c r="O7782" i="9"/>
  <c r="P7782" i="9"/>
  <c r="N7783" i="9"/>
  <c r="O7783" i="9"/>
  <c r="P7783" i="9"/>
  <c r="N7784" i="9"/>
  <c r="O7784" i="9"/>
  <c r="P7784" i="9"/>
  <c r="N7785" i="9"/>
  <c r="O7785" i="9"/>
  <c r="P7785" i="9"/>
  <c r="N7786" i="9"/>
  <c r="O7786" i="9"/>
  <c r="P7786" i="9"/>
  <c r="N7787" i="9"/>
  <c r="O7787" i="9"/>
  <c r="P7787" i="9"/>
  <c r="N7788" i="9"/>
  <c r="O7788" i="9"/>
  <c r="P7788" i="9"/>
  <c r="N7789" i="9"/>
  <c r="O7789" i="9"/>
  <c r="P7789" i="9"/>
  <c r="N7790" i="9"/>
  <c r="O7790" i="9"/>
  <c r="P7790" i="9"/>
  <c r="N7791" i="9"/>
  <c r="O7791" i="9"/>
  <c r="P7791" i="9"/>
  <c r="N7792" i="9"/>
  <c r="O7792" i="9"/>
  <c r="P7792" i="9"/>
  <c r="N7793" i="9"/>
  <c r="O7793" i="9"/>
  <c r="P7793" i="9"/>
  <c r="N7794" i="9"/>
  <c r="O7794" i="9"/>
  <c r="P7794" i="9"/>
  <c r="N7795" i="9"/>
  <c r="O7795" i="9"/>
  <c r="P7795" i="9"/>
  <c r="N7796" i="9"/>
  <c r="O7796" i="9"/>
  <c r="P7796" i="9"/>
  <c r="N7797" i="9"/>
  <c r="O7797" i="9"/>
  <c r="P7797" i="9"/>
  <c r="N7798" i="9"/>
  <c r="O7798" i="9"/>
  <c r="P7798" i="9"/>
  <c r="N7799" i="9"/>
  <c r="O7799" i="9"/>
  <c r="P7799" i="9"/>
  <c r="N7800" i="9"/>
  <c r="O7800" i="9"/>
  <c r="P7800" i="9"/>
  <c r="N7801" i="9"/>
  <c r="O7801" i="9"/>
  <c r="P7801" i="9"/>
  <c r="N7802" i="9"/>
  <c r="O7802" i="9"/>
  <c r="P7802" i="9"/>
  <c r="N7803" i="9"/>
  <c r="O7803" i="9"/>
  <c r="P7803" i="9"/>
  <c r="N7804" i="9"/>
  <c r="O7804" i="9"/>
  <c r="P7804" i="9"/>
  <c r="N7805" i="9"/>
  <c r="O7805" i="9"/>
  <c r="P7805" i="9"/>
  <c r="N7806" i="9"/>
  <c r="O7806" i="9"/>
  <c r="P7806" i="9"/>
  <c r="N7807" i="9"/>
  <c r="O7807" i="9"/>
  <c r="P7807" i="9"/>
  <c r="N7808" i="9"/>
  <c r="O7808" i="9"/>
  <c r="P7808" i="9"/>
  <c r="N7809" i="9"/>
  <c r="O7809" i="9"/>
  <c r="P7809" i="9"/>
  <c r="N7810" i="9"/>
  <c r="O7810" i="9"/>
  <c r="P7810" i="9"/>
  <c r="N7811" i="9"/>
  <c r="O7811" i="9"/>
  <c r="P7811" i="9"/>
  <c r="N7812" i="9"/>
  <c r="O7812" i="9"/>
  <c r="P7812" i="9"/>
  <c r="N7813" i="9"/>
  <c r="O7813" i="9"/>
  <c r="P7813" i="9"/>
  <c r="N7814" i="9"/>
  <c r="O7814" i="9"/>
  <c r="P7814" i="9"/>
  <c r="N7815" i="9"/>
  <c r="O7815" i="9"/>
  <c r="P7815" i="9"/>
  <c r="N7816" i="9"/>
  <c r="O7816" i="9"/>
  <c r="P7816" i="9"/>
  <c r="N7817" i="9"/>
  <c r="O7817" i="9"/>
  <c r="P7817" i="9"/>
  <c r="N7818" i="9"/>
  <c r="O7818" i="9"/>
  <c r="P7818" i="9"/>
  <c r="N7819" i="9"/>
  <c r="O7819" i="9"/>
  <c r="P7819" i="9"/>
  <c r="N7820" i="9"/>
  <c r="O7820" i="9"/>
  <c r="P7820" i="9"/>
  <c r="N7821" i="9"/>
  <c r="O7821" i="9"/>
  <c r="P7821" i="9"/>
  <c r="N7822" i="9"/>
  <c r="O7822" i="9"/>
  <c r="P7822" i="9"/>
  <c r="N7823" i="9"/>
  <c r="O7823" i="9"/>
  <c r="P7823" i="9"/>
  <c r="N7824" i="9"/>
  <c r="O7824" i="9"/>
  <c r="P7824" i="9"/>
  <c r="N7825" i="9"/>
  <c r="O7825" i="9"/>
  <c r="P7825" i="9"/>
  <c r="N7826" i="9"/>
  <c r="O7826" i="9"/>
  <c r="P7826" i="9"/>
  <c r="N7827" i="9"/>
  <c r="O7827" i="9"/>
  <c r="P7827" i="9"/>
  <c r="N7828" i="9"/>
  <c r="O7828" i="9"/>
  <c r="P7828" i="9"/>
  <c r="N7731" i="9"/>
  <c r="O7731" i="9"/>
  <c r="P7731" i="9"/>
  <c r="N7732" i="9"/>
  <c r="O7732" i="9"/>
  <c r="P7732" i="9"/>
  <c r="N7733" i="9"/>
  <c r="O7733" i="9"/>
  <c r="P7733" i="9"/>
  <c r="N7734" i="9"/>
  <c r="O7734" i="9"/>
  <c r="P7734" i="9"/>
  <c r="N7735" i="9"/>
  <c r="O7735" i="9"/>
  <c r="P7735" i="9"/>
  <c r="N7736" i="9"/>
  <c r="O7736" i="9"/>
  <c r="P7736" i="9"/>
  <c r="N7737" i="9"/>
  <c r="O7737" i="9"/>
  <c r="P7737" i="9"/>
  <c r="N7738" i="9"/>
  <c r="O7738" i="9"/>
  <c r="P7738" i="9"/>
  <c r="N7739" i="9"/>
  <c r="O7739" i="9"/>
  <c r="P7739" i="9"/>
  <c r="N7740" i="9"/>
  <c r="O7740" i="9"/>
  <c r="P7740" i="9"/>
  <c r="N7723" i="9"/>
  <c r="O7723" i="9"/>
  <c r="P7723" i="9"/>
  <c r="N7724" i="9"/>
  <c r="O7724" i="9"/>
  <c r="P7724" i="9"/>
  <c r="N7725" i="9"/>
  <c r="O7725" i="9"/>
  <c r="P7725" i="9"/>
  <c r="N7726" i="9"/>
  <c r="O7726" i="9"/>
  <c r="P7726" i="9"/>
  <c r="N7727" i="9"/>
  <c r="O7727" i="9"/>
  <c r="P7727" i="9"/>
  <c r="N7728" i="9"/>
  <c r="O7728" i="9"/>
  <c r="P7728" i="9"/>
  <c r="N7729" i="9"/>
  <c r="O7729" i="9"/>
  <c r="P7729" i="9"/>
  <c r="N7730" i="9"/>
  <c r="O7730" i="9"/>
  <c r="P7730" i="9"/>
  <c r="D65" i="12"/>
  <c r="E52" i="12"/>
  <c r="C11" i="6"/>
  <c r="E62" i="12"/>
  <c r="G35" i="12"/>
  <c r="E35" i="12" s="1"/>
  <c r="D55" i="12" l="1"/>
  <c r="E54" i="12"/>
  <c r="E43" i="12"/>
  <c r="R3" i="9" l="1"/>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R237" i="9"/>
  <c r="R238" i="9"/>
  <c r="R239" i="9"/>
  <c r="R240" i="9"/>
  <c r="R241" i="9"/>
  <c r="R242" i="9"/>
  <c r="R243" i="9"/>
  <c r="R244" i="9"/>
  <c r="R245" i="9"/>
  <c r="R246" i="9"/>
  <c r="R247" i="9"/>
  <c r="R248" i="9"/>
  <c r="R249" i="9"/>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R1001" i="9"/>
  <c r="R1002" i="9"/>
  <c r="R1003" i="9"/>
  <c r="R1004" i="9"/>
  <c r="R1005" i="9"/>
  <c r="R1006" i="9"/>
  <c r="R1007" i="9"/>
  <c r="R1008" i="9"/>
  <c r="R1009" i="9"/>
  <c r="R1010" i="9"/>
  <c r="R1011" i="9"/>
  <c r="R1012" i="9"/>
  <c r="R1013" i="9"/>
  <c r="R1014" i="9"/>
  <c r="R1015" i="9"/>
  <c r="R1016" i="9"/>
  <c r="R1017" i="9"/>
  <c r="R1018" i="9"/>
  <c r="R1019" i="9"/>
  <c r="R1020" i="9"/>
  <c r="R1021" i="9"/>
  <c r="R1022" i="9"/>
  <c r="R1023" i="9"/>
  <c r="R1024" i="9"/>
  <c r="R1025" i="9"/>
  <c r="R1026" i="9"/>
  <c r="R1027" i="9"/>
  <c r="R1028" i="9"/>
  <c r="R1029" i="9"/>
  <c r="R1030" i="9"/>
  <c r="R1031" i="9"/>
  <c r="R1032" i="9"/>
  <c r="R1033" i="9"/>
  <c r="R1034" i="9"/>
  <c r="R1035" i="9"/>
  <c r="R1036" i="9"/>
  <c r="R1037" i="9"/>
  <c r="R1038" i="9"/>
  <c r="R1039" i="9"/>
  <c r="R1040" i="9"/>
  <c r="R1041" i="9"/>
  <c r="R1042" i="9"/>
  <c r="R1043" i="9"/>
  <c r="R1044" i="9"/>
  <c r="R1045" i="9"/>
  <c r="R1046" i="9"/>
  <c r="R1047" i="9"/>
  <c r="R1048" i="9"/>
  <c r="R1049" i="9"/>
  <c r="R1050" i="9"/>
  <c r="R1051" i="9"/>
  <c r="R1052" i="9"/>
  <c r="R1053" i="9"/>
  <c r="R1054" i="9"/>
  <c r="R1055" i="9"/>
  <c r="R1056" i="9"/>
  <c r="R1057" i="9"/>
  <c r="R1058" i="9"/>
  <c r="R1059" i="9"/>
  <c r="R1060" i="9"/>
  <c r="R1061" i="9"/>
  <c r="R1062" i="9"/>
  <c r="R1063" i="9"/>
  <c r="R1064" i="9"/>
  <c r="R1065" i="9"/>
  <c r="R1066" i="9"/>
  <c r="R1067" i="9"/>
  <c r="R1068" i="9"/>
  <c r="R1069" i="9"/>
  <c r="R1070" i="9"/>
  <c r="R1071" i="9"/>
  <c r="R1072" i="9"/>
  <c r="R1073" i="9"/>
  <c r="R1074" i="9"/>
  <c r="R1075" i="9"/>
  <c r="R1076" i="9"/>
  <c r="R1077" i="9"/>
  <c r="R1078" i="9"/>
  <c r="R1079" i="9"/>
  <c r="R1080" i="9"/>
  <c r="R1081" i="9"/>
  <c r="R1082" i="9"/>
  <c r="R1083" i="9"/>
  <c r="R1084" i="9"/>
  <c r="R1085" i="9"/>
  <c r="R1086" i="9"/>
  <c r="R1087" i="9"/>
  <c r="R1088" i="9"/>
  <c r="R1089" i="9"/>
  <c r="R1090" i="9"/>
  <c r="R1091" i="9"/>
  <c r="R1092" i="9"/>
  <c r="R1093" i="9"/>
  <c r="R1094" i="9"/>
  <c r="R1095" i="9"/>
  <c r="R1096" i="9"/>
  <c r="R1097" i="9"/>
  <c r="R1098" i="9"/>
  <c r="R1099" i="9"/>
  <c r="R1100" i="9"/>
  <c r="R1101" i="9"/>
  <c r="R1102" i="9"/>
  <c r="R1103" i="9"/>
  <c r="R1104" i="9"/>
  <c r="R1105" i="9"/>
  <c r="R1106" i="9"/>
  <c r="R1107" i="9"/>
  <c r="R1108" i="9"/>
  <c r="R1109" i="9"/>
  <c r="R1110" i="9"/>
  <c r="R1111" i="9"/>
  <c r="R1112" i="9"/>
  <c r="R1113" i="9"/>
  <c r="R1114" i="9"/>
  <c r="R1115" i="9"/>
  <c r="R1116" i="9"/>
  <c r="R1117" i="9"/>
  <c r="R1118" i="9"/>
  <c r="R1119" i="9"/>
  <c r="R1120" i="9"/>
  <c r="R1121" i="9"/>
  <c r="R1122" i="9"/>
  <c r="R1123" i="9"/>
  <c r="R1124" i="9"/>
  <c r="R1125" i="9"/>
  <c r="R1126" i="9"/>
  <c r="R1127" i="9"/>
  <c r="R1128" i="9"/>
  <c r="R1129" i="9"/>
  <c r="R1130" i="9"/>
  <c r="R1131" i="9"/>
  <c r="R1132" i="9"/>
  <c r="R1133" i="9"/>
  <c r="R1134" i="9"/>
  <c r="R1135" i="9"/>
  <c r="R1136" i="9"/>
  <c r="R1137" i="9"/>
  <c r="R1138" i="9"/>
  <c r="R1139" i="9"/>
  <c r="R1140" i="9"/>
  <c r="R1141" i="9"/>
  <c r="R1142" i="9"/>
  <c r="R1143" i="9"/>
  <c r="R1144" i="9"/>
  <c r="R1145" i="9"/>
  <c r="R1146" i="9"/>
  <c r="R1147" i="9"/>
  <c r="R1148" i="9"/>
  <c r="R1149" i="9"/>
  <c r="R1150" i="9"/>
  <c r="R1151" i="9"/>
  <c r="R1152" i="9"/>
  <c r="R1153" i="9"/>
  <c r="R1154" i="9"/>
  <c r="R1155" i="9"/>
  <c r="R1156" i="9"/>
  <c r="R1157" i="9"/>
  <c r="R1158" i="9"/>
  <c r="R1159" i="9"/>
  <c r="R1160" i="9"/>
  <c r="R1161" i="9"/>
  <c r="R1162" i="9"/>
  <c r="R1163" i="9"/>
  <c r="R1164" i="9"/>
  <c r="R1165" i="9"/>
  <c r="R1166" i="9"/>
  <c r="R1167" i="9"/>
  <c r="R1168" i="9"/>
  <c r="R1169" i="9"/>
  <c r="R1170" i="9"/>
  <c r="R1171" i="9"/>
  <c r="R1172" i="9"/>
  <c r="R1173" i="9"/>
  <c r="R1174" i="9"/>
  <c r="R1175" i="9"/>
  <c r="R1176" i="9"/>
  <c r="R1177" i="9"/>
  <c r="R1178" i="9"/>
  <c r="R1179" i="9"/>
  <c r="R1180" i="9"/>
  <c r="R1181" i="9"/>
  <c r="R1182" i="9"/>
  <c r="R1183" i="9"/>
  <c r="R1184" i="9"/>
  <c r="R1185" i="9"/>
  <c r="R1186" i="9"/>
  <c r="R1187" i="9"/>
  <c r="R1188" i="9"/>
  <c r="R1189" i="9"/>
  <c r="R1190" i="9"/>
  <c r="R1191" i="9"/>
  <c r="R1192" i="9"/>
  <c r="R1193" i="9"/>
  <c r="R1194" i="9"/>
  <c r="R1195" i="9"/>
  <c r="R1196" i="9"/>
  <c r="R1197" i="9"/>
  <c r="R1198" i="9"/>
  <c r="R1199" i="9"/>
  <c r="R1200" i="9"/>
  <c r="R1201" i="9"/>
  <c r="R1202" i="9"/>
  <c r="R1203" i="9"/>
  <c r="R1204" i="9"/>
  <c r="R1205" i="9"/>
  <c r="R1206" i="9"/>
  <c r="R1207" i="9"/>
  <c r="R1208" i="9"/>
  <c r="R1209" i="9"/>
  <c r="R1210" i="9"/>
  <c r="R1211" i="9"/>
  <c r="R1212" i="9"/>
  <c r="R1213" i="9"/>
  <c r="R1214" i="9"/>
  <c r="R1215" i="9"/>
  <c r="R1216" i="9"/>
  <c r="R1217" i="9"/>
  <c r="R1218" i="9"/>
  <c r="R1219" i="9"/>
  <c r="R1220" i="9"/>
  <c r="R1221" i="9"/>
  <c r="R1222" i="9"/>
  <c r="R1223" i="9"/>
  <c r="R1224" i="9"/>
  <c r="R1225" i="9"/>
  <c r="R1226" i="9"/>
  <c r="R1227" i="9"/>
  <c r="R1228" i="9"/>
  <c r="R1229" i="9"/>
  <c r="R1230" i="9"/>
  <c r="R1231" i="9"/>
  <c r="R1232" i="9"/>
  <c r="R1233" i="9"/>
  <c r="R1234" i="9"/>
  <c r="R1235" i="9"/>
  <c r="R1236" i="9"/>
  <c r="R1237" i="9"/>
  <c r="R1238" i="9"/>
  <c r="R1239" i="9"/>
  <c r="R1240" i="9"/>
  <c r="R1241" i="9"/>
  <c r="R1242" i="9"/>
  <c r="R1243" i="9"/>
  <c r="R1244" i="9"/>
  <c r="R1245" i="9"/>
  <c r="R1246" i="9"/>
  <c r="R1247" i="9"/>
  <c r="R1248" i="9"/>
  <c r="R1249" i="9"/>
  <c r="R1250" i="9"/>
  <c r="R1251" i="9"/>
  <c r="R1252" i="9"/>
  <c r="R1253" i="9"/>
  <c r="R1254" i="9"/>
  <c r="R1255" i="9"/>
  <c r="R1256" i="9"/>
  <c r="R1257" i="9"/>
  <c r="R1258" i="9"/>
  <c r="R1259" i="9"/>
  <c r="R1260" i="9"/>
  <c r="R1261" i="9"/>
  <c r="R1262" i="9"/>
  <c r="R1263" i="9"/>
  <c r="R1264" i="9"/>
  <c r="R1265" i="9"/>
  <c r="R1266" i="9"/>
  <c r="R1267" i="9"/>
  <c r="R1268" i="9"/>
  <c r="R1269" i="9"/>
  <c r="R1270" i="9"/>
  <c r="R1271" i="9"/>
  <c r="R1272" i="9"/>
  <c r="R1273" i="9"/>
  <c r="R1274" i="9"/>
  <c r="R1275" i="9"/>
  <c r="R1276" i="9"/>
  <c r="R1277" i="9"/>
  <c r="R1278" i="9"/>
  <c r="R1279" i="9"/>
  <c r="R1280" i="9"/>
  <c r="R1281" i="9"/>
  <c r="R1282" i="9"/>
  <c r="R1283" i="9"/>
  <c r="R1284" i="9"/>
  <c r="R1285" i="9"/>
  <c r="R1286" i="9"/>
  <c r="R1287" i="9"/>
  <c r="R1288" i="9"/>
  <c r="R1289" i="9"/>
  <c r="R1290" i="9"/>
  <c r="R1291" i="9"/>
  <c r="R1292" i="9"/>
  <c r="R1293" i="9"/>
  <c r="R1294" i="9"/>
  <c r="R1295" i="9"/>
  <c r="R1296" i="9"/>
  <c r="R1297" i="9"/>
  <c r="R1298" i="9"/>
  <c r="R1299" i="9"/>
  <c r="R1300" i="9"/>
  <c r="R1301" i="9"/>
  <c r="R1302" i="9"/>
  <c r="R1303" i="9"/>
  <c r="R1304" i="9"/>
  <c r="R1305" i="9"/>
  <c r="R1306" i="9"/>
  <c r="R1307" i="9"/>
  <c r="R1308" i="9"/>
  <c r="R1309" i="9"/>
  <c r="R1310" i="9"/>
  <c r="R1311" i="9"/>
  <c r="R1312" i="9"/>
  <c r="R1313" i="9"/>
  <c r="R1314" i="9"/>
  <c r="R1315" i="9"/>
  <c r="R1316" i="9"/>
  <c r="R1317" i="9"/>
  <c r="R1318" i="9"/>
  <c r="R1319" i="9"/>
  <c r="R1320" i="9"/>
  <c r="R1321" i="9"/>
  <c r="R1322" i="9"/>
  <c r="R1323" i="9"/>
  <c r="R1324" i="9"/>
  <c r="R1325" i="9"/>
  <c r="R1326" i="9"/>
  <c r="R1327" i="9"/>
  <c r="R1328" i="9"/>
  <c r="R1329" i="9"/>
  <c r="R1330" i="9"/>
  <c r="R1331" i="9"/>
  <c r="R1332" i="9"/>
  <c r="R1333" i="9"/>
  <c r="R1334" i="9"/>
  <c r="R1335" i="9"/>
  <c r="R1336" i="9"/>
  <c r="R1337" i="9"/>
  <c r="R1338" i="9"/>
  <c r="R1339" i="9"/>
  <c r="R1340" i="9"/>
  <c r="R1341" i="9"/>
  <c r="R1342" i="9"/>
  <c r="R1343" i="9"/>
  <c r="R1344" i="9"/>
  <c r="R1345" i="9"/>
  <c r="R1346" i="9"/>
  <c r="R1347" i="9"/>
  <c r="R1348" i="9"/>
  <c r="R1349" i="9"/>
  <c r="R1350" i="9"/>
  <c r="R1351" i="9"/>
  <c r="R1352" i="9"/>
  <c r="R1353" i="9"/>
  <c r="R1354" i="9"/>
  <c r="R1355" i="9"/>
  <c r="R1356" i="9"/>
  <c r="R1357" i="9"/>
  <c r="R1358" i="9"/>
  <c r="R1359" i="9"/>
  <c r="R1360" i="9"/>
  <c r="R1361" i="9"/>
  <c r="R1362" i="9"/>
  <c r="R1363" i="9"/>
  <c r="R1364" i="9"/>
  <c r="R1365" i="9"/>
  <c r="R1366" i="9"/>
  <c r="R1367" i="9"/>
  <c r="R1368" i="9"/>
  <c r="R1369" i="9"/>
  <c r="R1370" i="9"/>
  <c r="R1371" i="9"/>
  <c r="R1372" i="9"/>
  <c r="R1373" i="9"/>
  <c r="R1374" i="9"/>
  <c r="R1375" i="9"/>
  <c r="R1376" i="9"/>
  <c r="R1377" i="9"/>
  <c r="R1378" i="9"/>
  <c r="R1379" i="9"/>
  <c r="R1380" i="9"/>
  <c r="R1381" i="9"/>
  <c r="R1382" i="9"/>
  <c r="R1383" i="9"/>
  <c r="R1384" i="9"/>
  <c r="R1385" i="9"/>
  <c r="R1386" i="9"/>
  <c r="R1387" i="9"/>
  <c r="R1388" i="9"/>
  <c r="R1389" i="9"/>
  <c r="R1390" i="9"/>
  <c r="R1391" i="9"/>
  <c r="R1392" i="9"/>
  <c r="R1393" i="9"/>
  <c r="R1394" i="9"/>
  <c r="R1395" i="9"/>
  <c r="R1396" i="9"/>
  <c r="R1397" i="9"/>
  <c r="R1398" i="9"/>
  <c r="R1399" i="9"/>
  <c r="R1400" i="9"/>
  <c r="R1401" i="9"/>
  <c r="R1402" i="9"/>
  <c r="R1403" i="9"/>
  <c r="R1404" i="9"/>
  <c r="R1405" i="9"/>
  <c r="R1406" i="9"/>
  <c r="R1407" i="9"/>
  <c r="R1408" i="9"/>
  <c r="R1409" i="9"/>
  <c r="R1410" i="9"/>
  <c r="R1411" i="9"/>
  <c r="R1412" i="9"/>
  <c r="R1413" i="9"/>
  <c r="R1414" i="9"/>
  <c r="R1415" i="9"/>
  <c r="R1416" i="9"/>
  <c r="R1417" i="9"/>
  <c r="R1418" i="9"/>
  <c r="R1419" i="9"/>
  <c r="R1420" i="9"/>
  <c r="R1421" i="9"/>
  <c r="R1422" i="9"/>
  <c r="R1423" i="9"/>
  <c r="R1424" i="9"/>
  <c r="R1425" i="9"/>
  <c r="R1426" i="9"/>
  <c r="R1427" i="9"/>
  <c r="R1428" i="9"/>
  <c r="R1429" i="9"/>
  <c r="R1430" i="9"/>
  <c r="R1431" i="9"/>
  <c r="R1432" i="9"/>
  <c r="R1433" i="9"/>
  <c r="R1434" i="9"/>
  <c r="R1435" i="9"/>
  <c r="R1436" i="9"/>
  <c r="R1437" i="9"/>
  <c r="R1438" i="9"/>
  <c r="R1439" i="9"/>
  <c r="R1440" i="9"/>
  <c r="R1441" i="9"/>
  <c r="R1442" i="9"/>
  <c r="R1443" i="9"/>
  <c r="R1444" i="9"/>
  <c r="R1445" i="9"/>
  <c r="R1446" i="9"/>
  <c r="R1447" i="9"/>
  <c r="R1448" i="9"/>
  <c r="R1449" i="9"/>
  <c r="R1450" i="9"/>
  <c r="R1451" i="9"/>
  <c r="R1452" i="9"/>
  <c r="R1453" i="9"/>
  <c r="R1454" i="9"/>
  <c r="R1455" i="9"/>
  <c r="R1456" i="9"/>
  <c r="R1457" i="9"/>
  <c r="R1458" i="9"/>
  <c r="R1459" i="9"/>
  <c r="R1460" i="9"/>
  <c r="R1461" i="9"/>
  <c r="R1462" i="9"/>
  <c r="R1463" i="9"/>
  <c r="R1464" i="9"/>
  <c r="R1465" i="9"/>
  <c r="R1466" i="9"/>
  <c r="R1467" i="9"/>
  <c r="R1468" i="9"/>
  <c r="R1469" i="9"/>
  <c r="R1470" i="9"/>
  <c r="R1471" i="9"/>
  <c r="R1472" i="9"/>
  <c r="R1473" i="9"/>
  <c r="R1474" i="9"/>
  <c r="R1475" i="9"/>
  <c r="R1476" i="9"/>
  <c r="R1477" i="9"/>
  <c r="R1478" i="9"/>
  <c r="R1479" i="9"/>
  <c r="R1480" i="9"/>
  <c r="R1481" i="9"/>
  <c r="R1482" i="9"/>
  <c r="R1483" i="9"/>
  <c r="R1484" i="9"/>
  <c r="R1485" i="9"/>
  <c r="R1486" i="9"/>
  <c r="R1487" i="9"/>
  <c r="R1488" i="9"/>
  <c r="R1489" i="9"/>
  <c r="R1490" i="9"/>
  <c r="R1491" i="9"/>
  <c r="R1492" i="9"/>
  <c r="R1493" i="9"/>
  <c r="R1494" i="9"/>
  <c r="R1495" i="9"/>
  <c r="R1496" i="9"/>
  <c r="R1497" i="9"/>
  <c r="R1498" i="9"/>
  <c r="R1499" i="9"/>
  <c r="R1500" i="9"/>
  <c r="R1501" i="9"/>
  <c r="R1502" i="9"/>
  <c r="R1503" i="9"/>
  <c r="R1504" i="9"/>
  <c r="R1505" i="9"/>
  <c r="R1506" i="9"/>
  <c r="R1507" i="9"/>
  <c r="R1508" i="9"/>
  <c r="R1509" i="9"/>
  <c r="R1510" i="9"/>
  <c r="R1511" i="9"/>
  <c r="R1512" i="9"/>
  <c r="R1513" i="9"/>
  <c r="R1514" i="9"/>
  <c r="R1515" i="9"/>
  <c r="R1516" i="9"/>
  <c r="R1517" i="9"/>
  <c r="R1518" i="9"/>
  <c r="R1519" i="9"/>
  <c r="R1520" i="9"/>
  <c r="R1521" i="9"/>
  <c r="R1522" i="9"/>
  <c r="R1523" i="9"/>
  <c r="R1524" i="9"/>
  <c r="R1525" i="9"/>
  <c r="R1526" i="9"/>
  <c r="R1527" i="9"/>
  <c r="R1528" i="9"/>
  <c r="R1529" i="9"/>
  <c r="R1530" i="9"/>
  <c r="R1531" i="9"/>
  <c r="R1532" i="9"/>
  <c r="R1533" i="9"/>
  <c r="R1534" i="9"/>
  <c r="R1535" i="9"/>
  <c r="R1536" i="9"/>
  <c r="R1537" i="9"/>
  <c r="R1538" i="9"/>
  <c r="R1539" i="9"/>
  <c r="R1540" i="9"/>
  <c r="R1541" i="9"/>
  <c r="R1542" i="9"/>
  <c r="R1543" i="9"/>
  <c r="R1544" i="9"/>
  <c r="R1545" i="9"/>
  <c r="R1546" i="9"/>
  <c r="R1547" i="9"/>
  <c r="R1548" i="9"/>
  <c r="R1549" i="9"/>
  <c r="R1550" i="9"/>
  <c r="R1551" i="9"/>
  <c r="R1552" i="9"/>
  <c r="R1553" i="9"/>
  <c r="R1554" i="9"/>
  <c r="R1555" i="9"/>
  <c r="R1556" i="9"/>
  <c r="R1557" i="9"/>
  <c r="R1558" i="9"/>
  <c r="R1559" i="9"/>
  <c r="R1560" i="9"/>
  <c r="R1561" i="9"/>
  <c r="R1562" i="9"/>
  <c r="R1563" i="9"/>
  <c r="R1564" i="9"/>
  <c r="R1565" i="9"/>
  <c r="R1566" i="9"/>
  <c r="R1567" i="9"/>
  <c r="R1568" i="9"/>
  <c r="R1569" i="9"/>
  <c r="R1570" i="9"/>
  <c r="R1571" i="9"/>
  <c r="R1572" i="9"/>
  <c r="R1573" i="9"/>
  <c r="R1574" i="9"/>
  <c r="R1575" i="9"/>
  <c r="R1576" i="9"/>
  <c r="R1577" i="9"/>
  <c r="R1578" i="9"/>
  <c r="R1579" i="9"/>
  <c r="R1580" i="9"/>
  <c r="R1581" i="9"/>
  <c r="R1582" i="9"/>
  <c r="R1583" i="9"/>
  <c r="R1584" i="9"/>
  <c r="R1585" i="9"/>
  <c r="R1586" i="9"/>
  <c r="R1587" i="9"/>
  <c r="R1588" i="9"/>
  <c r="R1589" i="9"/>
  <c r="R1590" i="9"/>
  <c r="R1591" i="9"/>
  <c r="R1592" i="9"/>
  <c r="R1593" i="9"/>
  <c r="R1594" i="9"/>
  <c r="R1595" i="9"/>
  <c r="R1596" i="9"/>
  <c r="R1597" i="9"/>
  <c r="R1598" i="9"/>
  <c r="R1599" i="9"/>
  <c r="R1600" i="9"/>
  <c r="R1601" i="9"/>
  <c r="R1602" i="9"/>
  <c r="R1603" i="9"/>
  <c r="R1604" i="9"/>
  <c r="R1605" i="9"/>
  <c r="R1606" i="9"/>
  <c r="R1607" i="9"/>
  <c r="R1608" i="9"/>
  <c r="R1609" i="9"/>
  <c r="R1610" i="9"/>
  <c r="R1611" i="9"/>
  <c r="R1612" i="9"/>
  <c r="R1613" i="9"/>
  <c r="R1614" i="9"/>
  <c r="R1615" i="9"/>
  <c r="R1616" i="9"/>
  <c r="R1617" i="9"/>
  <c r="R1618" i="9"/>
  <c r="R1619" i="9"/>
  <c r="R1620" i="9"/>
  <c r="R1621" i="9"/>
  <c r="R1622" i="9"/>
  <c r="R1623" i="9"/>
  <c r="R1624" i="9"/>
  <c r="R1625" i="9"/>
  <c r="R1626" i="9"/>
  <c r="R1627" i="9"/>
  <c r="R1628" i="9"/>
  <c r="R1629" i="9"/>
  <c r="R1630" i="9"/>
  <c r="R1631" i="9"/>
  <c r="R1632" i="9"/>
  <c r="R1633" i="9"/>
  <c r="R1634" i="9"/>
  <c r="R1635" i="9"/>
  <c r="R1636" i="9"/>
  <c r="R1637" i="9"/>
  <c r="R1638" i="9"/>
  <c r="R1639" i="9"/>
  <c r="R1640" i="9"/>
  <c r="R1641" i="9"/>
  <c r="R1642" i="9"/>
  <c r="R1643" i="9"/>
  <c r="R1644" i="9"/>
  <c r="R1645" i="9"/>
  <c r="R1646" i="9"/>
  <c r="R1647" i="9"/>
  <c r="R1648" i="9"/>
  <c r="R1649" i="9"/>
  <c r="R1650" i="9"/>
  <c r="R1651" i="9"/>
  <c r="R1652" i="9"/>
  <c r="R1653" i="9"/>
  <c r="R1654" i="9"/>
  <c r="R1655" i="9"/>
  <c r="R1656" i="9"/>
  <c r="R1657" i="9"/>
  <c r="R1658" i="9"/>
  <c r="R1659" i="9"/>
  <c r="R1660" i="9"/>
  <c r="R1661" i="9"/>
  <c r="R1662" i="9"/>
  <c r="R1663" i="9"/>
  <c r="R1664" i="9"/>
  <c r="R1665" i="9"/>
  <c r="R1666" i="9"/>
  <c r="R1667" i="9"/>
  <c r="R1668" i="9"/>
  <c r="R1669" i="9"/>
  <c r="R1670" i="9"/>
  <c r="R1671" i="9"/>
  <c r="R1672" i="9"/>
  <c r="R1673" i="9"/>
  <c r="R1674" i="9"/>
  <c r="R1675" i="9"/>
  <c r="R1676" i="9"/>
  <c r="R1677" i="9"/>
  <c r="R1678" i="9"/>
  <c r="R1679" i="9"/>
  <c r="R1680" i="9"/>
  <c r="R1681" i="9"/>
  <c r="R1682" i="9"/>
  <c r="R1683" i="9"/>
  <c r="R1684" i="9"/>
  <c r="R1685" i="9"/>
  <c r="R1686" i="9"/>
  <c r="R1687" i="9"/>
  <c r="R1688" i="9"/>
  <c r="R1689" i="9"/>
  <c r="R1690" i="9"/>
  <c r="R1691" i="9"/>
  <c r="R1692" i="9"/>
  <c r="R1693" i="9"/>
  <c r="R1694" i="9"/>
  <c r="R1695" i="9"/>
  <c r="R1696" i="9"/>
  <c r="R1697" i="9"/>
  <c r="R1698" i="9"/>
  <c r="R1699" i="9"/>
  <c r="R1700" i="9"/>
  <c r="R1701" i="9"/>
  <c r="R1702" i="9"/>
  <c r="R1703" i="9"/>
  <c r="R1704" i="9"/>
  <c r="R1705" i="9"/>
  <c r="R1706" i="9"/>
  <c r="R1707" i="9"/>
  <c r="R1708" i="9"/>
  <c r="R1709" i="9"/>
  <c r="R1710" i="9"/>
  <c r="R1711" i="9"/>
  <c r="R1712" i="9"/>
  <c r="R1713" i="9"/>
  <c r="R1714" i="9"/>
  <c r="R1715" i="9"/>
  <c r="R1716" i="9"/>
  <c r="R1717" i="9"/>
  <c r="R1718" i="9"/>
  <c r="R1719" i="9"/>
  <c r="R1720" i="9"/>
  <c r="R1721" i="9"/>
  <c r="R1722" i="9"/>
  <c r="R1723" i="9"/>
  <c r="R1724" i="9"/>
  <c r="R1725" i="9"/>
  <c r="R1726" i="9"/>
  <c r="R1727" i="9"/>
  <c r="R1728" i="9"/>
  <c r="R1729" i="9"/>
  <c r="R1730" i="9"/>
  <c r="R1731" i="9"/>
  <c r="R1732" i="9"/>
  <c r="R1733" i="9"/>
  <c r="R1734" i="9"/>
  <c r="R1735" i="9"/>
  <c r="R1736" i="9"/>
  <c r="R1737" i="9"/>
  <c r="R1738" i="9"/>
  <c r="R1739" i="9"/>
  <c r="R1740" i="9"/>
  <c r="R1741" i="9"/>
  <c r="R1742" i="9"/>
  <c r="R1743" i="9"/>
  <c r="R1744" i="9"/>
  <c r="R1745" i="9"/>
  <c r="R1746" i="9"/>
  <c r="R1747" i="9"/>
  <c r="R1748" i="9"/>
  <c r="R1749" i="9"/>
  <c r="R1750" i="9"/>
  <c r="R1751" i="9"/>
  <c r="R1752" i="9"/>
  <c r="R1753" i="9"/>
  <c r="R1754" i="9"/>
  <c r="R1755" i="9"/>
  <c r="R1756" i="9"/>
  <c r="R1757" i="9"/>
  <c r="R1758" i="9"/>
  <c r="R1759" i="9"/>
  <c r="R1760" i="9"/>
  <c r="R1761" i="9"/>
  <c r="R1762" i="9"/>
  <c r="R1763" i="9"/>
  <c r="R1764" i="9"/>
  <c r="R1765" i="9"/>
  <c r="R1766" i="9"/>
  <c r="R1767" i="9"/>
  <c r="R1768" i="9"/>
  <c r="R1769" i="9"/>
  <c r="R1770" i="9"/>
  <c r="R1771" i="9"/>
  <c r="R1772" i="9"/>
  <c r="R1773" i="9"/>
  <c r="R1774" i="9"/>
  <c r="R1775" i="9"/>
  <c r="R1776" i="9"/>
  <c r="R1777" i="9"/>
  <c r="R1778" i="9"/>
  <c r="R1779" i="9"/>
  <c r="R1780" i="9"/>
  <c r="R1781" i="9"/>
  <c r="R1782" i="9"/>
  <c r="R1783" i="9"/>
  <c r="R1784" i="9"/>
  <c r="R1785" i="9"/>
  <c r="R1786" i="9"/>
  <c r="R1787" i="9"/>
  <c r="R1788" i="9"/>
  <c r="R1789" i="9"/>
  <c r="R1790" i="9"/>
  <c r="R1791" i="9"/>
  <c r="R1792" i="9"/>
  <c r="R1793" i="9"/>
  <c r="R1794" i="9"/>
  <c r="R1795" i="9"/>
  <c r="R1796" i="9"/>
  <c r="R1797" i="9"/>
  <c r="R1798" i="9"/>
  <c r="R1799" i="9"/>
  <c r="R1800" i="9"/>
  <c r="R1801" i="9"/>
  <c r="R1802" i="9"/>
  <c r="R1803" i="9"/>
  <c r="R1804" i="9"/>
  <c r="R1805" i="9"/>
  <c r="R1806" i="9"/>
  <c r="R1807" i="9"/>
  <c r="R1808" i="9"/>
  <c r="R1809" i="9"/>
  <c r="R1810" i="9"/>
  <c r="R1811" i="9"/>
  <c r="R1812" i="9"/>
  <c r="R1813" i="9"/>
  <c r="R1814" i="9"/>
  <c r="R1815" i="9"/>
  <c r="R1816" i="9"/>
  <c r="R1817" i="9"/>
  <c r="R1818" i="9"/>
  <c r="R1819" i="9"/>
  <c r="R1820" i="9"/>
  <c r="R1821" i="9"/>
  <c r="R1822" i="9"/>
  <c r="R1823" i="9"/>
  <c r="R1824" i="9"/>
  <c r="R1825" i="9"/>
  <c r="R1826" i="9"/>
  <c r="R1827" i="9"/>
  <c r="R1828" i="9"/>
  <c r="R1829" i="9"/>
  <c r="R1830" i="9"/>
  <c r="R1831" i="9"/>
  <c r="R1832" i="9"/>
  <c r="R1833" i="9"/>
  <c r="R1834" i="9"/>
  <c r="R1835" i="9"/>
  <c r="R1836" i="9"/>
  <c r="R1837" i="9"/>
  <c r="R1838" i="9"/>
  <c r="R1839" i="9"/>
  <c r="R1840" i="9"/>
  <c r="R1841" i="9"/>
  <c r="R1842" i="9"/>
  <c r="R1843" i="9"/>
  <c r="R1844" i="9"/>
  <c r="R1845" i="9"/>
  <c r="R1846" i="9"/>
  <c r="R1847" i="9"/>
  <c r="R1848" i="9"/>
  <c r="R1849" i="9"/>
  <c r="R1850" i="9"/>
  <c r="R1851" i="9"/>
  <c r="R1852" i="9"/>
  <c r="R1853" i="9"/>
  <c r="R1854" i="9"/>
  <c r="R1855" i="9"/>
  <c r="R1856" i="9"/>
  <c r="R1857" i="9"/>
  <c r="R1858" i="9"/>
  <c r="R1859" i="9"/>
  <c r="R1860" i="9"/>
  <c r="R1861" i="9"/>
  <c r="R1862" i="9"/>
  <c r="R1863" i="9"/>
  <c r="R1864" i="9"/>
  <c r="R1865" i="9"/>
  <c r="R1866" i="9"/>
  <c r="R1867" i="9"/>
  <c r="R1868" i="9"/>
  <c r="R1869" i="9"/>
  <c r="R1870" i="9"/>
  <c r="R1871" i="9"/>
  <c r="R1872" i="9"/>
  <c r="R1873" i="9"/>
  <c r="R1874" i="9"/>
  <c r="R1875" i="9"/>
  <c r="R1876" i="9"/>
  <c r="R1877" i="9"/>
  <c r="R1878" i="9"/>
  <c r="R1879" i="9"/>
  <c r="R1880" i="9"/>
  <c r="R1881" i="9"/>
  <c r="R1882" i="9"/>
  <c r="R1883" i="9"/>
  <c r="R1884" i="9"/>
  <c r="R1885" i="9"/>
  <c r="R1886" i="9"/>
  <c r="R1887" i="9"/>
  <c r="R1888" i="9"/>
  <c r="R1889" i="9"/>
  <c r="R1890" i="9"/>
  <c r="R1891" i="9"/>
  <c r="R1892" i="9"/>
  <c r="R1893" i="9"/>
  <c r="R1894" i="9"/>
  <c r="R1895" i="9"/>
  <c r="R1896" i="9"/>
  <c r="R1897" i="9"/>
  <c r="R1898" i="9"/>
  <c r="R1899" i="9"/>
  <c r="R1900" i="9"/>
  <c r="R1901" i="9"/>
  <c r="R1902" i="9"/>
  <c r="R1903" i="9"/>
  <c r="R1904" i="9"/>
  <c r="R1905" i="9"/>
  <c r="R1906" i="9"/>
  <c r="R1907" i="9"/>
  <c r="R1908" i="9"/>
  <c r="R1909" i="9"/>
  <c r="R1910" i="9"/>
  <c r="R1911" i="9"/>
  <c r="R1912" i="9"/>
  <c r="R1913" i="9"/>
  <c r="R1914" i="9"/>
  <c r="R1915" i="9"/>
  <c r="R1916" i="9"/>
  <c r="R1917" i="9"/>
  <c r="R1918" i="9"/>
  <c r="R1919" i="9"/>
  <c r="R1920" i="9"/>
  <c r="R1921" i="9"/>
  <c r="R1922" i="9"/>
  <c r="R1923" i="9"/>
  <c r="R1924" i="9"/>
  <c r="R1925" i="9"/>
  <c r="R1926" i="9"/>
  <c r="R1927" i="9"/>
  <c r="R1928" i="9"/>
  <c r="R1929" i="9"/>
  <c r="R1930" i="9"/>
  <c r="R1931" i="9"/>
  <c r="R1932" i="9"/>
  <c r="R1933" i="9"/>
  <c r="R1934" i="9"/>
  <c r="R1935" i="9"/>
  <c r="R1936" i="9"/>
  <c r="R1937" i="9"/>
  <c r="R1938" i="9"/>
  <c r="R1939" i="9"/>
  <c r="R1940" i="9"/>
  <c r="R1941" i="9"/>
  <c r="R1942" i="9"/>
  <c r="R1943" i="9"/>
  <c r="R1944" i="9"/>
  <c r="R1945" i="9"/>
  <c r="R1946" i="9"/>
  <c r="R1947" i="9"/>
  <c r="R1948" i="9"/>
  <c r="R1949" i="9"/>
  <c r="R1950" i="9"/>
  <c r="R1951" i="9"/>
  <c r="R1952" i="9"/>
  <c r="R1953" i="9"/>
  <c r="R1954" i="9"/>
  <c r="R1955" i="9"/>
  <c r="R1956" i="9"/>
  <c r="R1957" i="9"/>
  <c r="R1958" i="9"/>
  <c r="R1959" i="9"/>
  <c r="R1960" i="9"/>
  <c r="R1961" i="9"/>
  <c r="R1962" i="9"/>
  <c r="R1963" i="9"/>
  <c r="R1964" i="9"/>
  <c r="R1965" i="9"/>
  <c r="R1966" i="9"/>
  <c r="R1967" i="9"/>
  <c r="R1968" i="9"/>
  <c r="R1969" i="9"/>
  <c r="R1970" i="9"/>
  <c r="R1971" i="9"/>
  <c r="R1972" i="9"/>
  <c r="R1973" i="9"/>
  <c r="R1974" i="9"/>
  <c r="R1975" i="9"/>
  <c r="R1976" i="9"/>
  <c r="R1977" i="9"/>
  <c r="R1978" i="9"/>
  <c r="R1979" i="9"/>
  <c r="R1980" i="9"/>
  <c r="R1981" i="9"/>
  <c r="R1982" i="9"/>
  <c r="R1983" i="9"/>
  <c r="R1984" i="9"/>
  <c r="R1985" i="9"/>
  <c r="R1986" i="9"/>
  <c r="R1987" i="9"/>
  <c r="R1988" i="9"/>
  <c r="R1989" i="9"/>
  <c r="R1990" i="9"/>
  <c r="R1991" i="9"/>
  <c r="R1992" i="9"/>
  <c r="R1993" i="9"/>
  <c r="R1994" i="9"/>
  <c r="R1995" i="9"/>
  <c r="R1996" i="9"/>
  <c r="R1997" i="9"/>
  <c r="R1998" i="9"/>
  <c r="R1999" i="9"/>
  <c r="R2000" i="9"/>
  <c r="R2001" i="9"/>
  <c r="R2002" i="9"/>
  <c r="R2003" i="9"/>
  <c r="R2004" i="9"/>
  <c r="R2005" i="9"/>
  <c r="R2006" i="9"/>
  <c r="R2007" i="9"/>
  <c r="R2008" i="9"/>
  <c r="R2009" i="9"/>
  <c r="R2010" i="9"/>
  <c r="R2011" i="9"/>
  <c r="R2012" i="9"/>
  <c r="R2013" i="9"/>
  <c r="R2014" i="9"/>
  <c r="R2015" i="9"/>
  <c r="R2016" i="9"/>
  <c r="R2017" i="9"/>
  <c r="R2018" i="9"/>
  <c r="R2019" i="9"/>
  <c r="R2020" i="9"/>
  <c r="R2021" i="9"/>
  <c r="R2022" i="9"/>
  <c r="R2023" i="9"/>
  <c r="R2024" i="9"/>
  <c r="R2025" i="9"/>
  <c r="R2026" i="9"/>
  <c r="R2027" i="9"/>
  <c r="R2028" i="9"/>
  <c r="R2029" i="9"/>
  <c r="R2030" i="9"/>
  <c r="R2031" i="9"/>
  <c r="R2032" i="9"/>
  <c r="R2033" i="9"/>
  <c r="R2034" i="9"/>
  <c r="R2035" i="9"/>
  <c r="R2036" i="9"/>
  <c r="R2037" i="9"/>
  <c r="R2038" i="9"/>
  <c r="R2039" i="9"/>
  <c r="R2040" i="9"/>
  <c r="R2041" i="9"/>
  <c r="R2042" i="9"/>
  <c r="R2043" i="9"/>
  <c r="R2044" i="9"/>
  <c r="R2045" i="9"/>
  <c r="R2046" i="9"/>
  <c r="R2047" i="9"/>
  <c r="R2048" i="9"/>
  <c r="R2049" i="9"/>
  <c r="R2050" i="9"/>
  <c r="R2051" i="9"/>
  <c r="R2052" i="9"/>
  <c r="R2053" i="9"/>
  <c r="R2054" i="9"/>
  <c r="R2055" i="9"/>
  <c r="R2056" i="9"/>
  <c r="R2057" i="9"/>
  <c r="R2058" i="9"/>
  <c r="R2059" i="9"/>
  <c r="R2060" i="9"/>
  <c r="R2061" i="9"/>
  <c r="R2062" i="9"/>
  <c r="R2063" i="9"/>
  <c r="R2064" i="9"/>
  <c r="R2065" i="9"/>
  <c r="R2066" i="9"/>
  <c r="R2067" i="9"/>
  <c r="R2068" i="9"/>
  <c r="R2069" i="9"/>
  <c r="R2070" i="9"/>
  <c r="R2071" i="9"/>
  <c r="R2072" i="9"/>
  <c r="R2073" i="9"/>
  <c r="R2074" i="9"/>
  <c r="R2075" i="9"/>
  <c r="R2076" i="9"/>
  <c r="R2077" i="9"/>
  <c r="R2078" i="9"/>
  <c r="R2079" i="9"/>
  <c r="R2080" i="9"/>
  <c r="R2081" i="9"/>
  <c r="R2082" i="9"/>
  <c r="R2083" i="9"/>
  <c r="R2084" i="9"/>
  <c r="R2085" i="9"/>
  <c r="R2086" i="9"/>
  <c r="R2087" i="9"/>
  <c r="R2088" i="9"/>
  <c r="R2089" i="9"/>
  <c r="R2090" i="9"/>
  <c r="R2091" i="9"/>
  <c r="R2092" i="9"/>
  <c r="R2093" i="9"/>
  <c r="R2094" i="9"/>
  <c r="R2095" i="9"/>
  <c r="R2096" i="9"/>
  <c r="R2097" i="9"/>
  <c r="R2098" i="9"/>
  <c r="R2099" i="9"/>
  <c r="R2100" i="9"/>
  <c r="R2101" i="9"/>
  <c r="R2102" i="9"/>
  <c r="R2103" i="9"/>
  <c r="R2104" i="9"/>
  <c r="R2105" i="9"/>
  <c r="R2106" i="9"/>
  <c r="R2107" i="9"/>
  <c r="R2108" i="9"/>
  <c r="R2109" i="9"/>
  <c r="R2110" i="9"/>
  <c r="R2111" i="9"/>
  <c r="R2112" i="9"/>
  <c r="R2113" i="9"/>
  <c r="R2114" i="9"/>
  <c r="R2115" i="9"/>
  <c r="R2116" i="9"/>
  <c r="R2117" i="9"/>
  <c r="R2118" i="9"/>
  <c r="R2119" i="9"/>
  <c r="R2120" i="9"/>
  <c r="R2121" i="9"/>
  <c r="R2122" i="9"/>
  <c r="R2123" i="9"/>
  <c r="R2124" i="9"/>
  <c r="R2125" i="9"/>
  <c r="R2126" i="9"/>
  <c r="R2127" i="9"/>
  <c r="R2128" i="9"/>
  <c r="R2129" i="9"/>
  <c r="R2130" i="9"/>
  <c r="R2131" i="9"/>
  <c r="R2132" i="9"/>
  <c r="R2133" i="9"/>
  <c r="R2134" i="9"/>
  <c r="R2135" i="9"/>
  <c r="R2136" i="9"/>
  <c r="R2137" i="9"/>
  <c r="R2138" i="9"/>
  <c r="R2139" i="9"/>
  <c r="R2140" i="9"/>
  <c r="R2141" i="9"/>
  <c r="R2142" i="9"/>
  <c r="R2143" i="9"/>
  <c r="R2144" i="9"/>
  <c r="R2145" i="9"/>
  <c r="R2146" i="9"/>
  <c r="R2147" i="9"/>
  <c r="R2148" i="9"/>
  <c r="R2149" i="9"/>
  <c r="R2150" i="9"/>
  <c r="R2151" i="9"/>
  <c r="R2152" i="9"/>
  <c r="R2153" i="9"/>
  <c r="R2154" i="9"/>
  <c r="R2155" i="9"/>
  <c r="R2156" i="9"/>
  <c r="R2157" i="9"/>
  <c r="R2158" i="9"/>
  <c r="R2159" i="9"/>
  <c r="R2160" i="9"/>
  <c r="R2161" i="9"/>
  <c r="R2162" i="9"/>
  <c r="R2163" i="9"/>
  <c r="R2164" i="9"/>
  <c r="R2165" i="9"/>
  <c r="R2166" i="9"/>
  <c r="R2167" i="9"/>
  <c r="R2168" i="9"/>
  <c r="R2169" i="9"/>
  <c r="R2170" i="9"/>
  <c r="R2171" i="9"/>
  <c r="R2172" i="9"/>
  <c r="R2173" i="9"/>
  <c r="R2174" i="9"/>
  <c r="R2175" i="9"/>
  <c r="R2176" i="9"/>
  <c r="R2177" i="9"/>
  <c r="R2178" i="9"/>
  <c r="R2179" i="9"/>
  <c r="R2180" i="9"/>
  <c r="R2181" i="9"/>
  <c r="R2182" i="9"/>
  <c r="R2183" i="9"/>
  <c r="R2184" i="9"/>
  <c r="R2185" i="9"/>
  <c r="R2186" i="9"/>
  <c r="R2187" i="9"/>
  <c r="R2188" i="9"/>
  <c r="R2189" i="9"/>
  <c r="R2190" i="9"/>
  <c r="R2191" i="9"/>
  <c r="R2192" i="9"/>
  <c r="R2193" i="9"/>
  <c r="R2194" i="9"/>
  <c r="R2195" i="9"/>
  <c r="R2196" i="9"/>
  <c r="R2197" i="9"/>
  <c r="R2198" i="9"/>
  <c r="R2199" i="9"/>
  <c r="R2200" i="9"/>
  <c r="R2201" i="9"/>
  <c r="R2202" i="9"/>
  <c r="R2203" i="9"/>
  <c r="R2204" i="9"/>
  <c r="R2205" i="9"/>
  <c r="R2206" i="9"/>
  <c r="R2207" i="9"/>
  <c r="R2208" i="9"/>
  <c r="R2209" i="9"/>
  <c r="R2210" i="9"/>
  <c r="R2211" i="9"/>
  <c r="R2212" i="9"/>
  <c r="R2213" i="9"/>
  <c r="R2214" i="9"/>
  <c r="R2215" i="9"/>
  <c r="R2216" i="9"/>
  <c r="R2217" i="9"/>
  <c r="R2218" i="9"/>
  <c r="R2219" i="9"/>
  <c r="R2220" i="9"/>
  <c r="R2221" i="9"/>
  <c r="R2222" i="9"/>
  <c r="R2223" i="9"/>
  <c r="R2224" i="9"/>
  <c r="R2225" i="9"/>
  <c r="R2226" i="9"/>
  <c r="R2227" i="9"/>
  <c r="R2228" i="9"/>
  <c r="R2229" i="9"/>
  <c r="R2230" i="9"/>
  <c r="R2231" i="9"/>
  <c r="R2232" i="9"/>
  <c r="R2233" i="9"/>
  <c r="R2234" i="9"/>
  <c r="R2235" i="9"/>
  <c r="R2236" i="9"/>
  <c r="R2237" i="9"/>
  <c r="R2238" i="9"/>
  <c r="R2239" i="9"/>
  <c r="R2240" i="9"/>
  <c r="R2241" i="9"/>
  <c r="R2242" i="9"/>
  <c r="R2243" i="9"/>
  <c r="R2244" i="9"/>
  <c r="R2245" i="9"/>
  <c r="R2246" i="9"/>
  <c r="R2247" i="9"/>
  <c r="R2248" i="9"/>
  <c r="R2249" i="9"/>
  <c r="R2250" i="9"/>
  <c r="R2251" i="9"/>
  <c r="R2252" i="9"/>
  <c r="R2253" i="9"/>
  <c r="R2254" i="9"/>
  <c r="R2255" i="9"/>
  <c r="R2256" i="9"/>
  <c r="R2257" i="9"/>
  <c r="R2258" i="9"/>
  <c r="R2259" i="9"/>
  <c r="R2260" i="9"/>
  <c r="R2261" i="9"/>
  <c r="R2262" i="9"/>
  <c r="R2263" i="9"/>
  <c r="R2264" i="9"/>
  <c r="R2265" i="9"/>
  <c r="R2266" i="9"/>
  <c r="R2267" i="9"/>
  <c r="R2268" i="9"/>
  <c r="R2269" i="9"/>
  <c r="R2270" i="9"/>
  <c r="R2271" i="9"/>
  <c r="R2272" i="9"/>
  <c r="R2273" i="9"/>
  <c r="R2274" i="9"/>
  <c r="R2275" i="9"/>
  <c r="R2276" i="9"/>
  <c r="R2277" i="9"/>
  <c r="R2278" i="9"/>
  <c r="R2279" i="9"/>
  <c r="R2280" i="9"/>
  <c r="R2281" i="9"/>
  <c r="R2282" i="9"/>
  <c r="R2283" i="9"/>
  <c r="R2284" i="9"/>
  <c r="R2285" i="9"/>
  <c r="R2286" i="9"/>
  <c r="R2287" i="9"/>
  <c r="R2288" i="9"/>
  <c r="R2289" i="9"/>
  <c r="R2290" i="9"/>
  <c r="R2291" i="9"/>
  <c r="R2292" i="9"/>
  <c r="R2293" i="9"/>
  <c r="R2294" i="9"/>
  <c r="R2295" i="9"/>
  <c r="R2296" i="9"/>
  <c r="R2297" i="9"/>
  <c r="R2298" i="9"/>
  <c r="R2299" i="9"/>
  <c r="R2300" i="9"/>
  <c r="R2301" i="9"/>
  <c r="R2302" i="9"/>
  <c r="R2303" i="9"/>
  <c r="R2304" i="9"/>
  <c r="R2305" i="9"/>
  <c r="R2306" i="9"/>
  <c r="R2307" i="9"/>
  <c r="R2308" i="9"/>
  <c r="R2309" i="9"/>
  <c r="R2310" i="9"/>
  <c r="R2311" i="9"/>
  <c r="R2312" i="9"/>
  <c r="R2313" i="9"/>
  <c r="R2314" i="9"/>
  <c r="R2315" i="9"/>
  <c r="R2316" i="9"/>
  <c r="R2317" i="9"/>
  <c r="R2318" i="9"/>
  <c r="R2319" i="9"/>
  <c r="R2320" i="9"/>
  <c r="R2321" i="9"/>
  <c r="R2322" i="9"/>
  <c r="R2323" i="9"/>
  <c r="R2324" i="9"/>
  <c r="R2325" i="9"/>
  <c r="R2326" i="9"/>
  <c r="R2327" i="9"/>
  <c r="R2328" i="9"/>
  <c r="R2329" i="9"/>
  <c r="R2330" i="9"/>
  <c r="R2331" i="9"/>
  <c r="R2332" i="9"/>
  <c r="R2333" i="9"/>
  <c r="R2334" i="9"/>
  <c r="R2335" i="9"/>
  <c r="R2336" i="9"/>
  <c r="R2337" i="9"/>
  <c r="R2338" i="9"/>
  <c r="R2339" i="9"/>
  <c r="R2340" i="9"/>
  <c r="R2341" i="9"/>
  <c r="R2342" i="9"/>
  <c r="R2343" i="9"/>
  <c r="R2344" i="9"/>
  <c r="R2345" i="9"/>
  <c r="R2346" i="9"/>
  <c r="R2347" i="9"/>
  <c r="R2348" i="9"/>
  <c r="R2349" i="9"/>
  <c r="R2350" i="9"/>
  <c r="R2351" i="9"/>
  <c r="R2352" i="9"/>
  <c r="R2353" i="9"/>
  <c r="R2354" i="9"/>
  <c r="R2355" i="9"/>
  <c r="R2356" i="9"/>
  <c r="R2357" i="9"/>
  <c r="R2358" i="9"/>
  <c r="R2359" i="9"/>
  <c r="R2360" i="9"/>
  <c r="R2361" i="9"/>
  <c r="R2362" i="9"/>
  <c r="R2363" i="9"/>
  <c r="R2364" i="9"/>
  <c r="R2365" i="9"/>
  <c r="R2366" i="9"/>
  <c r="R2367" i="9"/>
  <c r="R2368" i="9"/>
  <c r="R2369" i="9"/>
  <c r="R2370" i="9"/>
  <c r="R2371" i="9"/>
  <c r="R2372" i="9"/>
  <c r="R2373" i="9"/>
  <c r="R2374" i="9"/>
  <c r="R2375" i="9"/>
  <c r="R2376" i="9"/>
  <c r="R2377" i="9"/>
  <c r="R2378" i="9"/>
  <c r="R2379" i="9"/>
  <c r="R2380" i="9"/>
  <c r="R2381" i="9"/>
  <c r="R2382" i="9"/>
  <c r="R2383" i="9"/>
  <c r="R2384" i="9"/>
  <c r="R2385" i="9"/>
  <c r="R2386" i="9"/>
  <c r="R2387" i="9"/>
  <c r="R2388" i="9"/>
  <c r="R2389" i="9"/>
  <c r="R2390" i="9"/>
  <c r="R2391" i="9"/>
  <c r="R2392" i="9"/>
  <c r="R2393" i="9"/>
  <c r="R2394" i="9"/>
  <c r="R2395" i="9"/>
  <c r="R2396" i="9"/>
  <c r="R2397" i="9"/>
  <c r="R2398" i="9"/>
  <c r="R2399" i="9"/>
  <c r="R2400" i="9"/>
  <c r="R2401" i="9"/>
  <c r="R2402" i="9"/>
  <c r="R2403" i="9"/>
  <c r="R2404" i="9"/>
  <c r="R2405" i="9"/>
  <c r="R2406" i="9"/>
  <c r="R2407" i="9"/>
  <c r="R2408" i="9"/>
  <c r="R2409" i="9"/>
  <c r="R2410" i="9"/>
  <c r="R2411" i="9"/>
  <c r="R2412" i="9"/>
  <c r="R2413" i="9"/>
  <c r="R2414" i="9"/>
  <c r="R2415" i="9"/>
  <c r="R2416" i="9"/>
  <c r="R2417" i="9"/>
  <c r="R2418" i="9"/>
  <c r="R2419" i="9"/>
  <c r="R2420" i="9"/>
  <c r="R2421" i="9"/>
  <c r="R2422" i="9"/>
  <c r="R2423" i="9"/>
  <c r="R2424" i="9"/>
  <c r="R2425" i="9"/>
  <c r="R2426" i="9"/>
  <c r="R2427" i="9"/>
  <c r="R2428" i="9"/>
  <c r="R2429" i="9"/>
  <c r="R2430" i="9"/>
  <c r="R2431" i="9"/>
  <c r="R2432" i="9"/>
  <c r="R2433" i="9"/>
  <c r="R2434" i="9"/>
  <c r="R2435" i="9"/>
  <c r="R2436" i="9"/>
  <c r="R2437" i="9"/>
  <c r="R2438" i="9"/>
  <c r="R2439" i="9"/>
  <c r="R2440" i="9"/>
  <c r="R2441" i="9"/>
  <c r="R2442" i="9"/>
  <c r="R2443" i="9"/>
  <c r="R2444" i="9"/>
  <c r="R2445" i="9"/>
  <c r="R2446" i="9"/>
  <c r="R2447" i="9"/>
  <c r="R2448" i="9"/>
  <c r="R2449" i="9"/>
  <c r="R2450" i="9"/>
  <c r="R2451" i="9"/>
  <c r="R2452" i="9"/>
  <c r="R2453" i="9"/>
  <c r="R2454" i="9"/>
  <c r="R2455" i="9"/>
  <c r="R2456" i="9"/>
  <c r="R2457" i="9"/>
  <c r="R2458" i="9"/>
  <c r="R2459" i="9"/>
  <c r="R2460" i="9"/>
  <c r="R2461" i="9"/>
  <c r="R2462" i="9"/>
  <c r="R2463" i="9"/>
  <c r="R2464" i="9"/>
  <c r="R2465" i="9"/>
  <c r="R2466" i="9"/>
  <c r="R2467" i="9"/>
  <c r="R2468" i="9"/>
  <c r="R2469" i="9"/>
  <c r="R2470" i="9"/>
  <c r="R2471" i="9"/>
  <c r="R2472" i="9"/>
  <c r="R2473" i="9"/>
  <c r="R2474" i="9"/>
  <c r="R2475" i="9"/>
  <c r="R2476" i="9"/>
  <c r="R2477" i="9"/>
  <c r="R2478" i="9"/>
  <c r="R2479" i="9"/>
  <c r="R2480" i="9"/>
  <c r="R2481" i="9"/>
  <c r="R2482" i="9"/>
  <c r="R2483" i="9"/>
  <c r="R2484" i="9"/>
  <c r="R2485" i="9"/>
  <c r="R2486" i="9"/>
  <c r="R2487" i="9"/>
  <c r="R2488" i="9"/>
  <c r="R2489" i="9"/>
  <c r="R2490" i="9"/>
  <c r="R2491" i="9"/>
  <c r="R2492" i="9"/>
  <c r="R2493" i="9"/>
  <c r="R2494" i="9"/>
  <c r="R2495" i="9"/>
  <c r="R2496" i="9"/>
  <c r="R2497" i="9"/>
  <c r="R2498" i="9"/>
  <c r="R2499" i="9"/>
  <c r="R2500" i="9"/>
  <c r="R2501" i="9"/>
  <c r="R2502" i="9"/>
  <c r="R2503" i="9"/>
  <c r="R2504" i="9"/>
  <c r="R2505" i="9"/>
  <c r="R2506" i="9"/>
  <c r="R2507" i="9"/>
  <c r="R2508" i="9"/>
  <c r="R2509" i="9"/>
  <c r="R2510" i="9"/>
  <c r="R2511" i="9"/>
  <c r="R2512" i="9"/>
  <c r="R2513" i="9"/>
  <c r="R2514" i="9"/>
  <c r="R2515" i="9"/>
  <c r="R2516" i="9"/>
  <c r="R2517" i="9"/>
  <c r="R2518" i="9"/>
  <c r="R2519" i="9"/>
  <c r="R2520" i="9"/>
  <c r="R2521" i="9"/>
  <c r="R2522" i="9"/>
  <c r="R2523" i="9"/>
  <c r="R2524" i="9"/>
  <c r="R2525" i="9"/>
  <c r="R2526" i="9"/>
  <c r="R2527" i="9"/>
  <c r="R2528" i="9"/>
  <c r="R2529" i="9"/>
  <c r="R2530" i="9"/>
  <c r="R2531" i="9"/>
  <c r="R2532" i="9"/>
  <c r="R2533" i="9"/>
  <c r="R2534" i="9"/>
  <c r="R2535" i="9"/>
  <c r="R2536" i="9"/>
  <c r="R2537" i="9"/>
  <c r="R2538" i="9"/>
  <c r="R2539" i="9"/>
  <c r="R2540" i="9"/>
  <c r="R2541" i="9"/>
  <c r="R2542" i="9"/>
  <c r="R2543" i="9"/>
  <c r="R2544" i="9"/>
  <c r="R2545" i="9"/>
  <c r="R2546" i="9"/>
  <c r="R2547" i="9"/>
  <c r="R2548" i="9"/>
  <c r="R2549" i="9"/>
  <c r="R2550" i="9"/>
  <c r="R2551" i="9"/>
  <c r="R2552" i="9"/>
  <c r="R2553" i="9"/>
  <c r="R2554" i="9"/>
  <c r="R2555" i="9"/>
  <c r="R2556" i="9"/>
  <c r="R2557" i="9"/>
  <c r="R2558" i="9"/>
  <c r="R2559" i="9"/>
  <c r="R2560" i="9"/>
  <c r="R2561" i="9"/>
  <c r="R2562" i="9"/>
  <c r="R2563" i="9"/>
  <c r="R2564" i="9"/>
  <c r="R2565" i="9"/>
  <c r="R2566" i="9"/>
  <c r="R2567" i="9"/>
  <c r="R2568" i="9"/>
  <c r="R2569" i="9"/>
  <c r="R2570" i="9"/>
  <c r="R2571" i="9"/>
  <c r="R2572" i="9"/>
  <c r="R2573" i="9"/>
  <c r="R2574" i="9"/>
  <c r="R2575" i="9"/>
  <c r="R2576" i="9"/>
  <c r="R2577" i="9"/>
  <c r="R2578" i="9"/>
  <c r="R2579" i="9"/>
  <c r="R2580" i="9"/>
  <c r="R2581" i="9"/>
  <c r="R2582" i="9"/>
  <c r="R2583" i="9"/>
  <c r="R2584" i="9"/>
  <c r="R2585" i="9"/>
  <c r="R2586" i="9"/>
  <c r="R2587" i="9"/>
  <c r="R2588" i="9"/>
  <c r="R2589" i="9"/>
  <c r="R2590" i="9"/>
  <c r="R2591" i="9"/>
  <c r="R2592" i="9"/>
  <c r="R2593" i="9"/>
  <c r="R2594" i="9"/>
  <c r="R2595" i="9"/>
  <c r="R2596" i="9"/>
  <c r="R2597" i="9"/>
  <c r="R2598" i="9"/>
  <c r="R2599" i="9"/>
  <c r="R2600" i="9"/>
  <c r="R2601" i="9"/>
  <c r="R2602" i="9"/>
  <c r="R2603" i="9"/>
  <c r="R2604" i="9"/>
  <c r="R2605" i="9"/>
  <c r="R2606" i="9"/>
  <c r="R2607" i="9"/>
  <c r="R2608" i="9"/>
  <c r="R2609" i="9"/>
  <c r="R2610" i="9"/>
  <c r="R2611" i="9"/>
  <c r="R2612" i="9"/>
  <c r="R2613" i="9"/>
  <c r="R2614" i="9"/>
  <c r="R2615" i="9"/>
  <c r="R2616" i="9"/>
  <c r="R2617" i="9"/>
  <c r="R2618" i="9"/>
  <c r="R2619" i="9"/>
  <c r="R2620" i="9"/>
  <c r="R2621" i="9"/>
  <c r="R2622" i="9"/>
  <c r="R2623" i="9"/>
  <c r="R2624" i="9"/>
  <c r="R2625" i="9"/>
  <c r="R2626" i="9"/>
  <c r="R2627" i="9"/>
  <c r="R2628" i="9"/>
  <c r="R2629" i="9"/>
  <c r="R2630" i="9"/>
  <c r="R2631" i="9"/>
  <c r="R2632" i="9"/>
  <c r="R2633" i="9"/>
  <c r="R2634" i="9"/>
  <c r="R2635" i="9"/>
  <c r="R2636" i="9"/>
  <c r="R2637" i="9"/>
  <c r="R2638" i="9"/>
  <c r="R2639" i="9"/>
  <c r="R2640" i="9"/>
  <c r="R2641" i="9"/>
  <c r="R2642" i="9"/>
  <c r="R2643" i="9"/>
  <c r="R2644" i="9"/>
  <c r="R2645" i="9"/>
  <c r="R2646" i="9"/>
  <c r="R2647" i="9"/>
  <c r="R2648" i="9"/>
  <c r="R2649" i="9"/>
  <c r="R2650" i="9"/>
  <c r="R2651" i="9"/>
  <c r="R2652" i="9"/>
  <c r="R2653" i="9"/>
  <c r="R2654" i="9"/>
  <c r="R2655" i="9"/>
  <c r="R2656" i="9"/>
  <c r="R2657" i="9"/>
  <c r="R2658" i="9"/>
  <c r="R2659" i="9"/>
  <c r="R2660" i="9"/>
  <c r="R2661" i="9"/>
  <c r="R2662" i="9"/>
  <c r="R2663" i="9"/>
  <c r="R2664" i="9"/>
  <c r="R2665" i="9"/>
  <c r="R2666" i="9"/>
  <c r="R2667" i="9"/>
  <c r="R2668" i="9"/>
  <c r="R2669" i="9"/>
  <c r="R2670" i="9"/>
  <c r="R2671" i="9"/>
  <c r="R2672" i="9"/>
  <c r="R2673" i="9"/>
  <c r="R2674" i="9"/>
  <c r="R2675" i="9"/>
  <c r="R2676" i="9"/>
  <c r="R2677" i="9"/>
  <c r="R2678" i="9"/>
  <c r="R2679" i="9"/>
  <c r="R2680" i="9"/>
  <c r="R2681" i="9"/>
  <c r="R2682" i="9"/>
  <c r="R2683" i="9"/>
  <c r="R2684" i="9"/>
  <c r="R2685" i="9"/>
  <c r="R2686" i="9"/>
  <c r="R2687" i="9"/>
  <c r="R2688" i="9"/>
  <c r="R2689" i="9"/>
  <c r="R2690" i="9"/>
  <c r="R2691" i="9"/>
  <c r="R2692" i="9"/>
  <c r="R2693" i="9"/>
  <c r="R2694" i="9"/>
  <c r="R2695" i="9"/>
  <c r="R2696" i="9"/>
  <c r="R2697" i="9"/>
  <c r="R2698" i="9"/>
  <c r="R2699" i="9"/>
  <c r="R2700" i="9"/>
  <c r="R2701" i="9"/>
  <c r="R2702" i="9"/>
  <c r="R2703" i="9"/>
  <c r="R2704" i="9"/>
  <c r="R2705" i="9"/>
  <c r="R2706" i="9"/>
  <c r="R2707" i="9"/>
  <c r="R2708" i="9"/>
  <c r="R2709" i="9"/>
  <c r="R2710" i="9"/>
  <c r="R2711" i="9"/>
  <c r="R2712" i="9"/>
  <c r="R2713" i="9"/>
  <c r="R2714" i="9"/>
  <c r="R2715" i="9"/>
  <c r="R2716" i="9"/>
  <c r="R2717" i="9"/>
  <c r="R2718" i="9"/>
  <c r="R2719" i="9"/>
  <c r="R2720" i="9"/>
  <c r="R2721" i="9"/>
  <c r="R2722" i="9"/>
  <c r="R2723" i="9"/>
  <c r="R2724" i="9"/>
  <c r="R2725" i="9"/>
  <c r="R2726" i="9"/>
  <c r="R2727" i="9"/>
  <c r="R2728" i="9"/>
  <c r="R2729" i="9"/>
  <c r="R2730" i="9"/>
  <c r="R2731" i="9"/>
  <c r="R2732" i="9"/>
  <c r="R2733" i="9"/>
  <c r="R2734" i="9"/>
  <c r="R2735" i="9"/>
  <c r="R2736" i="9"/>
  <c r="R2737" i="9"/>
  <c r="R2738" i="9"/>
  <c r="R2739" i="9"/>
  <c r="R2740" i="9"/>
  <c r="R2741" i="9"/>
  <c r="R2742" i="9"/>
  <c r="R2743" i="9"/>
  <c r="R2744" i="9"/>
  <c r="R2745" i="9"/>
  <c r="R2746" i="9"/>
  <c r="R2747" i="9"/>
  <c r="R2748" i="9"/>
  <c r="R2749" i="9"/>
  <c r="R2750" i="9"/>
  <c r="R2751" i="9"/>
  <c r="R2752" i="9"/>
  <c r="R2753" i="9"/>
  <c r="R2754" i="9"/>
  <c r="R2755" i="9"/>
  <c r="R2756" i="9"/>
  <c r="R2757" i="9"/>
  <c r="R2758" i="9"/>
  <c r="R2759" i="9"/>
  <c r="R2760" i="9"/>
  <c r="R2761" i="9"/>
  <c r="R2762" i="9"/>
  <c r="R2763" i="9"/>
  <c r="R2764" i="9"/>
  <c r="R2765" i="9"/>
  <c r="R2766" i="9"/>
  <c r="R2767" i="9"/>
  <c r="R2768" i="9"/>
  <c r="R2769" i="9"/>
  <c r="R2770" i="9"/>
  <c r="R2771" i="9"/>
  <c r="R2772" i="9"/>
  <c r="R2773" i="9"/>
  <c r="R2774" i="9"/>
  <c r="R2775" i="9"/>
  <c r="R2776" i="9"/>
  <c r="R2777" i="9"/>
  <c r="R2778" i="9"/>
  <c r="R2779" i="9"/>
  <c r="R2780" i="9"/>
  <c r="R2781" i="9"/>
  <c r="R2782" i="9"/>
  <c r="R2783" i="9"/>
  <c r="R2784" i="9"/>
  <c r="R2785" i="9"/>
  <c r="R2786" i="9"/>
  <c r="R2787" i="9"/>
  <c r="R2788" i="9"/>
  <c r="R2789" i="9"/>
  <c r="R2790" i="9"/>
  <c r="R2791" i="9"/>
  <c r="R2792" i="9"/>
  <c r="R2793" i="9"/>
  <c r="R2794" i="9"/>
  <c r="R2795" i="9"/>
  <c r="R2796" i="9"/>
  <c r="R2797" i="9"/>
  <c r="R2798" i="9"/>
  <c r="R2799" i="9"/>
  <c r="R2800" i="9"/>
  <c r="R2801" i="9"/>
  <c r="R2802" i="9"/>
  <c r="R2803" i="9"/>
  <c r="R2804" i="9"/>
  <c r="R2805" i="9"/>
  <c r="R2806" i="9"/>
  <c r="R2807" i="9"/>
  <c r="R2808" i="9"/>
  <c r="R2809" i="9"/>
  <c r="R2810" i="9"/>
  <c r="R2811" i="9"/>
  <c r="R2812" i="9"/>
  <c r="R2813" i="9"/>
  <c r="R2814" i="9"/>
  <c r="R2815" i="9"/>
  <c r="R2816" i="9"/>
  <c r="R2817" i="9"/>
  <c r="R2818" i="9"/>
  <c r="R2819" i="9"/>
  <c r="R2820" i="9"/>
  <c r="R2821" i="9"/>
  <c r="R2822" i="9"/>
  <c r="R2823" i="9"/>
  <c r="R2824" i="9"/>
  <c r="R2825" i="9"/>
  <c r="R2826" i="9"/>
  <c r="R2827" i="9"/>
  <c r="R2828" i="9"/>
  <c r="R2829" i="9"/>
  <c r="R2830" i="9"/>
  <c r="R2831" i="9"/>
  <c r="R2832" i="9"/>
  <c r="R2833" i="9"/>
  <c r="R2834" i="9"/>
  <c r="R2835" i="9"/>
  <c r="R2836" i="9"/>
  <c r="R2837" i="9"/>
  <c r="R2838" i="9"/>
  <c r="R2839" i="9"/>
  <c r="R2840" i="9"/>
  <c r="R2841" i="9"/>
  <c r="R2842" i="9"/>
  <c r="R2843" i="9"/>
  <c r="R2844" i="9"/>
  <c r="R2845" i="9"/>
  <c r="R2846" i="9"/>
  <c r="R2847" i="9"/>
  <c r="R2848" i="9"/>
  <c r="R2849" i="9"/>
  <c r="R2850" i="9"/>
  <c r="R2851" i="9"/>
  <c r="R2852" i="9"/>
  <c r="R2853" i="9"/>
  <c r="R2854" i="9"/>
  <c r="R2855" i="9"/>
  <c r="R2856" i="9"/>
  <c r="R2857" i="9"/>
  <c r="R2858" i="9"/>
  <c r="R2859" i="9"/>
  <c r="R2860" i="9"/>
  <c r="R2861" i="9"/>
  <c r="R2862" i="9"/>
  <c r="R2863" i="9"/>
  <c r="R2864" i="9"/>
  <c r="R2865" i="9"/>
  <c r="R2866" i="9"/>
  <c r="R2867" i="9"/>
  <c r="R2868" i="9"/>
  <c r="R2869" i="9"/>
  <c r="R2870" i="9"/>
  <c r="R2871" i="9"/>
  <c r="R2872" i="9"/>
  <c r="R2873" i="9"/>
  <c r="R2874" i="9"/>
  <c r="R2875" i="9"/>
  <c r="R2876" i="9"/>
  <c r="R2877" i="9"/>
  <c r="R2878" i="9"/>
  <c r="R2879" i="9"/>
  <c r="R2880" i="9"/>
  <c r="R2881" i="9"/>
  <c r="R2882" i="9"/>
  <c r="R2883" i="9"/>
  <c r="R2884" i="9"/>
  <c r="R2885" i="9"/>
  <c r="R2886" i="9"/>
  <c r="R2887" i="9"/>
  <c r="R2888" i="9"/>
  <c r="R2889" i="9"/>
  <c r="R2890" i="9"/>
  <c r="R2891" i="9"/>
  <c r="R2892" i="9"/>
  <c r="R2893" i="9"/>
  <c r="R2894" i="9"/>
  <c r="R2895" i="9"/>
  <c r="R2896" i="9"/>
  <c r="R2897" i="9"/>
  <c r="R2898" i="9"/>
  <c r="R2899" i="9"/>
  <c r="R2900" i="9"/>
  <c r="R2901" i="9"/>
  <c r="R2902" i="9"/>
  <c r="R2903" i="9"/>
  <c r="R2904" i="9"/>
  <c r="R2905" i="9"/>
  <c r="R2906" i="9"/>
  <c r="R2907" i="9"/>
  <c r="R2908" i="9"/>
  <c r="R2909" i="9"/>
  <c r="R2910" i="9"/>
  <c r="R2911" i="9"/>
  <c r="R2912" i="9"/>
  <c r="R2913" i="9"/>
  <c r="R2914" i="9"/>
  <c r="R2915" i="9"/>
  <c r="R2916" i="9"/>
  <c r="R2917" i="9"/>
  <c r="R2918" i="9"/>
  <c r="R2919" i="9"/>
  <c r="R2920" i="9"/>
  <c r="R2921" i="9"/>
  <c r="R2922" i="9"/>
  <c r="R2923" i="9"/>
  <c r="R2924" i="9"/>
  <c r="R2925" i="9"/>
  <c r="R2926" i="9"/>
  <c r="R2927" i="9"/>
  <c r="R2928" i="9"/>
  <c r="R2929" i="9"/>
  <c r="R2930" i="9"/>
  <c r="R2931" i="9"/>
  <c r="R2932" i="9"/>
  <c r="R2933" i="9"/>
  <c r="R2934" i="9"/>
  <c r="R2935" i="9"/>
  <c r="R2936" i="9"/>
  <c r="R2937" i="9"/>
  <c r="R2938" i="9"/>
  <c r="R2939" i="9"/>
  <c r="R2940" i="9"/>
  <c r="R2941" i="9"/>
  <c r="R2942" i="9"/>
  <c r="R2943" i="9"/>
  <c r="R2944" i="9"/>
  <c r="R2945" i="9"/>
  <c r="R2946" i="9"/>
  <c r="R2947" i="9"/>
  <c r="R2948" i="9"/>
  <c r="R2949" i="9"/>
  <c r="R2950" i="9"/>
  <c r="R2951" i="9"/>
  <c r="R2952" i="9"/>
  <c r="R2953" i="9"/>
  <c r="R2954" i="9"/>
  <c r="R2955" i="9"/>
  <c r="R2956" i="9"/>
  <c r="R2957" i="9"/>
  <c r="R2958" i="9"/>
  <c r="R2959" i="9"/>
  <c r="R2960" i="9"/>
  <c r="R2961" i="9"/>
  <c r="R2962" i="9"/>
  <c r="R2963" i="9"/>
  <c r="R2964" i="9"/>
  <c r="R2965" i="9"/>
  <c r="R2966" i="9"/>
  <c r="R2967" i="9"/>
  <c r="R2968" i="9"/>
  <c r="R2969" i="9"/>
  <c r="R2970" i="9"/>
  <c r="R2971" i="9"/>
  <c r="R2972" i="9"/>
  <c r="R2973" i="9"/>
  <c r="R2974" i="9"/>
  <c r="R2975" i="9"/>
  <c r="R2976" i="9"/>
  <c r="R2977" i="9"/>
  <c r="R2978" i="9"/>
  <c r="R2979" i="9"/>
  <c r="R2980" i="9"/>
  <c r="R2981" i="9"/>
  <c r="R2982" i="9"/>
  <c r="R2983" i="9"/>
  <c r="R2984" i="9"/>
  <c r="R2985" i="9"/>
  <c r="R2986" i="9"/>
  <c r="R2987" i="9"/>
  <c r="R2988" i="9"/>
  <c r="R2989" i="9"/>
  <c r="R2990" i="9"/>
  <c r="R2991" i="9"/>
  <c r="R2992" i="9"/>
  <c r="R2993" i="9"/>
  <c r="R2994" i="9"/>
  <c r="R2995" i="9"/>
  <c r="R2996" i="9"/>
  <c r="R2997" i="9"/>
  <c r="R2998" i="9"/>
  <c r="R2999" i="9"/>
  <c r="R3000" i="9"/>
  <c r="R3001" i="9"/>
  <c r="R3002" i="9"/>
  <c r="R3003" i="9"/>
  <c r="R3004" i="9"/>
  <c r="R3005" i="9"/>
  <c r="R3006" i="9"/>
  <c r="R3007" i="9"/>
  <c r="R3008" i="9"/>
  <c r="R3009" i="9"/>
  <c r="R3010" i="9"/>
  <c r="R3011" i="9"/>
  <c r="R3012" i="9"/>
  <c r="R3013" i="9"/>
  <c r="R3014" i="9"/>
  <c r="R3015" i="9"/>
  <c r="R3016" i="9"/>
  <c r="R3017" i="9"/>
  <c r="R3018" i="9"/>
  <c r="R3019" i="9"/>
  <c r="R3020" i="9"/>
  <c r="R3021" i="9"/>
  <c r="R3022" i="9"/>
  <c r="R3023" i="9"/>
  <c r="R3024" i="9"/>
  <c r="R3025" i="9"/>
  <c r="R3026" i="9"/>
  <c r="R3027" i="9"/>
  <c r="R3028" i="9"/>
  <c r="R3029" i="9"/>
  <c r="R3030" i="9"/>
  <c r="R3031" i="9"/>
  <c r="R3032" i="9"/>
  <c r="R3033" i="9"/>
  <c r="R3034" i="9"/>
  <c r="R3035" i="9"/>
  <c r="R3036" i="9"/>
  <c r="R3037" i="9"/>
  <c r="R3038" i="9"/>
  <c r="R3039" i="9"/>
  <c r="R3040" i="9"/>
  <c r="R3041" i="9"/>
  <c r="R3042" i="9"/>
  <c r="R3043" i="9"/>
  <c r="R3044" i="9"/>
  <c r="R3045" i="9"/>
  <c r="R3046" i="9"/>
  <c r="R3047" i="9"/>
  <c r="R3048" i="9"/>
  <c r="R3049" i="9"/>
  <c r="R3050" i="9"/>
  <c r="R3051" i="9"/>
  <c r="R3052" i="9"/>
  <c r="R3053" i="9"/>
  <c r="R3054" i="9"/>
  <c r="R3055" i="9"/>
  <c r="R3056" i="9"/>
  <c r="R3057" i="9"/>
  <c r="R3058" i="9"/>
  <c r="R3059" i="9"/>
  <c r="R3060" i="9"/>
  <c r="R3061" i="9"/>
  <c r="R3062" i="9"/>
  <c r="R3063" i="9"/>
  <c r="R3064" i="9"/>
  <c r="R3065" i="9"/>
  <c r="R3066" i="9"/>
  <c r="R3067" i="9"/>
  <c r="R3068" i="9"/>
  <c r="R3069" i="9"/>
  <c r="R3070" i="9"/>
  <c r="R3071" i="9"/>
  <c r="R3072" i="9"/>
  <c r="R3073" i="9"/>
  <c r="R3074" i="9"/>
  <c r="R3075" i="9"/>
  <c r="R3076" i="9"/>
  <c r="R3077" i="9"/>
  <c r="R3078" i="9"/>
  <c r="R3079" i="9"/>
  <c r="R3080" i="9"/>
  <c r="R3081" i="9"/>
  <c r="R3082" i="9"/>
  <c r="R3083" i="9"/>
  <c r="R3084" i="9"/>
  <c r="R3085" i="9"/>
  <c r="R3086" i="9"/>
  <c r="R3087" i="9"/>
  <c r="R3088" i="9"/>
  <c r="R3089" i="9"/>
  <c r="R3090" i="9"/>
  <c r="R3091" i="9"/>
  <c r="R3092" i="9"/>
  <c r="R3093" i="9"/>
  <c r="R3094" i="9"/>
  <c r="R3095" i="9"/>
  <c r="R3096" i="9"/>
  <c r="R3097" i="9"/>
  <c r="R3098" i="9"/>
  <c r="R3099" i="9"/>
  <c r="R3100" i="9"/>
  <c r="R3101" i="9"/>
  <c r="R3102" i="9"/>
  <c r="R3103" i="9"/>
  <c r="R3104" i="9"/>
  <c r="R3105" i="9"/>
  <c r="R3106" i="9"/>
  <c r="R3107" i="9"/>
  <c r="R3108" i="9"/>
  <c r="R3109" i="9"/>
  <c r="R3110" i="9"/>
  <c r="R3111" i="9"/>
  <c r="R3112" i="9"/>
  <c r="R3113" i="9"/>
  <c r="R3114" i="9"/>
  <c r="R3115" i="9"/>
  <c r="R3116" i="9"/>
  <c r="R3117" i="9"/>
  <c r="R3118" i="9"/>
  <c r="R3119" i="9"/>
  <c r="R3120" i="9"/>
  <c r="R3121" i="9"/>
  <c r="R3122" i="9"/>
  <c r="R3123" i="9"/>
  <c r="R3124" i="9"/>
  <c r="R3125" i="9"/>
  <c r="R3126" i="9"/>
  <c r="R3127" i="9"/>
  <c r="R3128" i="9"/>
  <c r="R3129" i="9"/>
  <c r="R3130" i="9"/>
  <c r="R3131" i="9"/>
  <c r="R3132" i="9"/>
  <c r="R3133" i="9"/>
  <c r="R3134" i="9"/>
  <c r="R3135" i="9"/>
  <c r="R3136" i="9"/>
  <c r="R3137" i="9"/>
  <c r="R3138" i="9"/>
  <c r="R3139" i="9"/>
  <c r="R3140" i="9"/>
  <c r="R3141" i="9"/>
  <c r="R3142" i="9"/>
  <c r="R3143" i="9"/>
  <c r="R3144" i="9"/>
  <c r="R3145" i="9"/>
  <c r="R3146" i="9"/>
  <c r="R3147" i="9"/>
  <c r="R3148" i="9"/>
  <c r="R3149" i="9"/>
  <c r="R3150" i="9"/>
  <c r="R3151" i="9"/>
  <c r="R3152" i="9"/>
  <c r="R3153" i="9"/>
  <c r="R3154" i="9"/>
  <c r="R3155" i="9"/>
  <c r="R3156" i="9"/>
  <c r="R3157" i="9"/>
  <c r="R3158" i="9"/>
  <c r="R3159" i="9"/>
  <c r="R3160" i="9"/>
  <c r="R3161" i="9"/>
  <c r="R3162" i="9"/>
  <c r="R3163" i="9"/>
  <c r="R3164" i="9"/>
  <c r="R3165" i="9"/>
  <c r="R3166" i="9"/>
  <c r="R3167" i="9"/>
  <c r="R3168" i="9"/>
  <c r="R3169" i="9"/>
  <c r="R3170" i="9"/>
  <c r="R3171" i="9"/>
  <c r="R3172" i="9"/>
  <c r="R3173" i="9"/>
  <c r="R3174" i="9"/>
  <c r="R3175" i="9"/>
  <c r="R3176" i="9"/>
  <c r="R3177" i="9"/>
  <c r="R3178" i="9"/>
  <c r="R3179" i="9"/>
  <c r="R3180" i="9"/>
  <c r="R3181" i="9"/>
  <c r="R3182" i="9"/>
  <c r="R3183" i="9"/>
  <c r="R3184" i="9"/>
  <c r="R3185" i="9"/>
  <c r="R3186" i="9"/>
  <c r="R3187" i="9"/>
  <c r="R3188" i="9"/>
  <c r="R3189" i="9"/>
  <c r="R3190" i="9"/>
  <c r="R3191" i="9"/>
  <c r="R3192" i="9"/>
  <c r="R3193" i="9"/>
  <c r="R3194" i="9"/>
  <c r="R3195" i="9"/>
  <c r="R3196" i="9"/>
  <c r="R3197" i="9"/>
  <c r="R3198" i="9"/>
  <c r="R3199" i="9"/>
  <c r="R3200" i="9"/>
  <c r="R3201" i="9"/>
  <c r="R3202" i="9"/>
  <c r="R3203" i="9"/>
  <c r="R3204" i="9"/>
  <c r="R3205" i="9"/>
  <c r="R3206" i="9"/>
  <c r="R3207" i="9"/>
  <c r="R3208" i="9"/>
  <c r="R3209" i="9"/>
  <c r="R3210" i="9"/>
  <c r="R3211" i="9"/>
  <c r="R3212" i="9"/>
  <c r="R3213" i="9"/>
  <c r="R3214" i="9"/>
  <c r="R3215" i="9"/>
  <c r="R3216" i="9"/>
  <c r="R3217" i="9"/>
  <c r="R3218" i="9"/>
  <c r="R3219" i="9"/>
  <c r="R3220" i="9"/>
  <c r="R3221" i="9"/>
  <c r="R3222" i="9"/>
  <c r="R3223" i="9"/>
  <c r="R3224" i="9"/>
  <c r="R3225" i="9"/>
  <c r="R3226" i="9"/>
  <c r="R3227" i="9"/>
  <c r="R3228" i="9"/>
  <c r="R3229" i="9"/>
  <c r="R3230" i="9"/>
  <c r="R3231" i="9"/>
  <c r="R3232" i="9"/>
  <c r="R3233" i="9"/>
  <c r="R3234" i="9"/>
  <c r="R3235" i="9"/>
  <c r="R3236" i="9"/>
  <c r="R3237" i="9"/>
  <c r="R3238" i="9"/>
  <c r="R3239" i="9"/>
  <c r="R3240" i="9"/>
  <c r="R3241" i="9"/>
  <c r="R3242" i="9"/>
  <c r="R3243" i="9"/>
  <c r="R3244" i="9"/>
  <c r="R3245" i="9"/>
  <c r="R3246" i="9"/>
  <c r="R3247" i="9"/>
  <c r="R3248" i="9"/>
  <c r="R3249" i="9"/>
  <c r="R3250" i="9"/>
  <c r="R3251" i="9"/>
  <c r="R3252" i="9"/>
  <c r="R3253" i="9"/>
  <c r="R3254" i="9"/>
  <c r="R3255" i="9"/>
  <c r="R3256" i="9"/>
  <c r="R3257" i="9"/>
  <c r="R3258" i="9"/>
  <c r="R3259" i="9"/>
  <c r="R3260" i="9"/>
  <c r="R3261" i="9"/>
  <c r="R3262" i="9"/>
  <c r="R3263" i="9"/>
  <c r="R3264" i="9"/>
  <c r="R3265" i="9"/>
  <c r="R3266" i="9"/>
  <c r="R3267" i="9"/>
  <c r="R3268" i="9"/>
  <c r="R3269" i="9"/>
  <c r="R3270" i="9"/>
  <c r="R3271" i="9"/>
  <c r="R3272" i="9"/>
  <c r="R3273" i="9"/>
  <c r="R3274" i="9"/>
  <c r="R3275" i="9"/>
  <c r="R3276" i="9"/>
  <c r="R3277" i="9"/>
  <c r="R3278" i="9"/>
  <c r="R3279" i="9"/>
  <c r="R3280" i="9"/>
  <c r="R3281" i="9"/>
  <c r="R3282" i="9"/>
  <c r="R3283" i="9"/>
  <c r="R3284" i="9"/>
  <c r="R3285" i="9"/>
  <c r="R3286" i="9"/>
  <c r="R3287" i="9"/>
  <c r="R3288" i="9"/>
  <c r="R3289" i="9"/>
  <c r="R3290" i="9"/>
  <c r="R3291" i="9"/>
  <c r="R3292" i="9"/>
  <c r="R3293" i="9"/>
  <c r="R3294" i="9"/>
  <c r="R3295" i="9"/>
  <c r="R3296" i="9"/>
  <c r="R3297" i="9"/>
  <c r="R3298" i="9"/>
  <c r="R3299" i="9"/>
  <c r="R3300" i="9"/>
  <c r="R3301" i="9"/>
  <c r="R3302" i="9"/>
  <c r="R3303" i="9"/>
  <c r="R3304" i="9"/>
  <c r="R3305" i="9"/>
  <c r="R3306" i="9"/>
  <c r="R3307" i="9"/>
  <c r="R3308" i="9"/>
  <c r="R3309" i="9"/>
  <c r="R3310" i="9"/>
  <c r="R3311" i="9"/>
  <c r="R3312" i="9"/>
  <c r="R3313" i="9"/>
  <c r="R3314" i="9"/>
  <c r="R3315" i="9"/>
  <c r="R3316" i="9"/>
  <c r="R3317" i="9"/>
  <c r="R3318" i="9"/>
  <c r="R3319" i="9"/>
  <c r="R3320" i="9"/>
  <c r="R3321" i="9"/>
  <c r="R3322" i="9"/>
  <c r="R3323" i="9"/>
  <c r="R3324" i="9"/>
  <c r="R3325" i="9"/>
  <c r="R3326" i="9"/>
  <c r="R3327" i="9"/>
  <c r="R3328" i="9"/>
  <c r="R3329" i="9"/>
  <c r="R3330" i="9"/>
  <c r="R3331" i="9"/>
  <c r="R3332" i="9"/>
  <c r="R3333" i="9"/>
  <c r="R3334" i="9"/>
  <c r="R3335" i="9"/>
  <c r="R3336" i="9"/>
  <c r="R3337" i="9"/>
  <c r="R3338" i="9"/>
  <c r="R3339" i="9"/>
  <c r="R3340" i="9"/>
  <c r="R3341" i="9"/>
  <c r="R3342" i="9"/>
  <c r="R3343" i="9"/>
  <c r="R3344" i="9"/>
  <c r="R3345" i="9"/>
  <c r="R3346" i="9"/>
  <c r="R3347" i="9"/>
  <c r="R3348" i="9"/>
  <c r="R3349" i="9"/>
  <c r="R3350" i="9"/>
  <c r="R3351" i="9"/>
  <c r="R3352" i="9"/>
  <c r="R3353" i="9"/>
  <c r="R3354" i="9"/>
  <c r="R3355" i="9"/>
  <c r="R3356" i="9"/>
  <c r="R3357" i="9"/>
  <c r="R3358" i="9"/>
  <c r="R3359" i="9"/>
  <c r="R3360" i="9"/>
  <c r="R3361" i="9"/>
  <c r="R3362" i="9"/>
  <c r="R3363" i="9"/>
  <c r="R3364" i="9"/>
  <c r="R3365" i="9"/>
  <c r="R3366" i="9"/>
  <c r="R3367" i="9"/>
  <c r="R3368" i="9"/>
  <c r="R3369" i="9"/>
  <c r="R3370" i="9"/>
  <c r="R3371" i="9"/>
  <c r="R3372" i="9"/>
  <c r="R3373" i="9"/>
  <c r="R3374" i="9"/>
  <c r="R3375" i="9"/>
  <c r="R3376" i="9"/>
  <c r="R3377" i="9"/>
  <c r="R3378" i="9"/>
  <c r="R3379" i="9"/>
  <c r="R3380" i="9"/>
  <c r="R3381" i="9"/>
  <c r="R3382" i="9"/>
  <c r="R3383" i="9"/>
  <c r="R3384" i="9"/>
  <c r="R3385" i="9"/>
  <c r="R3386" i="9"/>
  <c r="R3387" i="9"/>
  <c r="R3388" i="9"/>
  <c r="R3389" i="9"/>
  <c r="R3390" i="9"/>
  <c r="R3391" i="9"/>
  <c r="R3392" i="9"/>
  <c r="R3393" i="9"/>
  <c r="R3394" i="9"/>
  <c r="R3395" i="9"/>
  <c r="R3396" i="9"/>
  <c r="R3397" i="9"/>
  <c r="R3398" i="9"/>
  <c r="R3399" i="9"/>
  <c r="R3400" i="9"/>
  <c r="R3401" i="9"/>
  <c r="R3402" i="9"/>
  <c r="R3403" i="9"/>
  <c r="R3404" i="9"/>
  <c r="R3405" i="9"/>
  <c r="R3406" i="9"/>
  <c r="R3407" i="9"/>
  <c r="R3408" i="9"/>
  <c r="R3409" i="9"/>
  <c r="R3410" i="9"/>
  <c r="R3411" i="9"/>
  <c r="R3412" i="9"/>
  <c r="R3413" i="9"/>
  <c r="R3414" i="9"/>
  <c r="R3415" i="9"/>
  <c r="R3416" i="9"/>
  <c r="R3417" i="9"/>
  <c r="R3418" i="9"/>
  <c r="R3419" i="9"/>
  <c r="R3420" i="9"/>
  <c r="R3421" i="9"/>
  <c r="R3422" i="9"/>
  <c r="R3423" i="9"/>
  <c r="R3424" i="9"/>
  <c r="R3425" i="9"/>
  <c r="R3426" i="9"/>
  <c r="R3427" i="9"/>
  <c r="R3428" i="9"/>
  <c r="R3429" i="9"/>
  <c r="R3430" i="9"/>
  <c r="R3431" i="9"/>
  <c r="R3432" i="9"/>
  <c r="R3433" i="9"/>
  <c r="R3434" i="9"/>
  <c r="R3435" i="9"/>
  <c r="R3436" i="9"/>
  <c r="R3437" i="9"/>
  <c r="R3438" i="9"/>
  <c r="R3439" i="9"/>
  <c r="R3440" i="9"/>
  <c r="R3441" i="9"/>
  <c r="R3442" i="9"/>
  <c r="R3443" i="9"/>
  <c r="R3444" i="9"/>
  <c r="R3445" i="9"/>
  <c r="R3446" i="9"/>
  <c r="R3447" i="9"/>
  <c r="R3448" i="9"/>
  <c r="R3449" i="9"/>
  <c r="R3450" i="9"/>
  <c r="R3451" i="9"/>
  <c r="R3452" i="9"/>
  <c r="R3453" i="9"/>
  <c r="R3454" i="9"/>
  <c r="R3455" i="9"/>
  <c r="R3456" i="9"/>
  <c r="R3457" i="9"/>
  <c r="R3458" i="9"/>
  <c r="R3459" i="9"/>
  <c r="R3460" i="9"/>
  <c r="R3461" i="9"/>
  <c r="R3462" i="9"/>
  <c r="R3463" i="9"/>
  <c r="R3464" i="9"/>
  <c r="R3465" i="9"/>
  <c r="R3466" i="9"/>
  <c r="R3467" i="9"/>
  <c r="R3468" i="9"/>
  <c r="R3469" i="9"/>
  <c r="R3470" i="9"/>
  <c r="R3471" i="9"/>
  <c r="R3472" i="9"/>
  <c r="R3473" i="9"/>
  <c r="R3474" i="9"/>
  <c r="R3475" i="9"/>
  <c r="R3476" i="9"/>
  <c r="R3477" i="9"/>
  <c r="R3478" i="9"/>
  <c r="R3479" i="9"/>
  <c r="R3480" i="9"/>
  <c r="R3481" i="9"/>
  <c r="R3482" i="9"/>
  <c r="R3483" i="9"/>
  <c r="R3484" i="9"/>
  <c r="R3485" i="9"/>
  <c r="R3486" i="9"/>
  <c r="R3487" i="9"/>
  <c r="R3488" i="9"/>
  <c r="R3489" i="9"/>
  <c r="R3490" i="9"/>
  <c r="R3491" i="9"/>
  <c r="R3492" i="9"/>
  <c r="R3493" i="9"/>
  <c r="R3494" i="9"/>
  <c r="R3495" i="9"/>
  <c r="R3496" i="9"/>
  <c r="R3497" i="9"/>
  <c r="R3498" i="9"/>
  <c r="R3499" i="9"/>
  <c r="R3500" i="9"/>
  <c r="R3501" i="9"/>
  <c r="R3502" i="9"/>
  <c r="R3503" i="9"/>
  <c r="R3504" i="9"/>
  <c r="R3505" i="9"/>
  <c r="R3506" i="9"/>
  <c r="R3507" i="9"/>
  <c r="R3508" i="9"/>
  <c r="R3509" i="9"/>
  <c r="R3510" i="9"/>
  <c r="R3511" i="9"/>
  <c r="R3512" i="9"/>
  <c r="R3513" i="9"/>
  <c r="R3514" i="9"/>
  <c r="R3515" i="9"/>
  <c r="R3516" i="9"/>
  <c r="R3517" i="9"/>
  <c r="R3518" i="9"/>
  <c r="R3519" i="9"/>
  <c r="R3520" i="9"/>
  <c r="R3521" i="9"/>
  <c r="R3522" i="9"/>
  <c r="R3523" i="9"/>
  <c r="R3524" i="9"/>
  <c r="R3525" i="9"/>
  <c r="R3526" i="9"/>
  <c r="R3527" i="9"/>
  <c r="R3528" i="9"/>
  <c r="R3529" i="9"/>
  <c r="R3530" i="9"/>
  <c r="R3531" i="9"/>
  <c r="R3532" i="9"/>
  <c r="R3533" i="9"/>
  <c r="R3534" i="9"/>
  <c r="R3535" i="9"/>
  <c r="R3536" i="9"/>
  <c r="R3537" i="9"/>
  <c r="R3538" i="9"/>
  <c r="R3539" i="9"/>
  <c r="R3540" i="9"/>
  <c r="R3541" i="9"/>
  <c r="R3542" i="9"/>
  <c r="R3543" i="9"/>
  <c r="R3544" i="9"/>
  <c r="R3545" i="9"/>
  <c r="R3546" i="9"/>
  <c r="R3547" i="9"/>
  <c r="R3548" i="9"/>
  <c r="R3549" i="9"/>
  <c r="R3550" i="9"/>
  <c r="R3551" i="9"/>
  <c r="R3552" i="9"/>
  <c r="R3553" i="9"/>
  <c r="R3554" i="9"/>
  <c r="R3555" i="9"/>
  <c r="R3556" i="9"/>
  <c r="R3557" i="9"/>
  <c r="R3558" i="9"/>
  <c r="R3559" i="9"/>
  <c r="R3560" i="9"/>
  <c r="R3561" i="9"/>
  <c r="R3562" i="9"/>
  <c r="R3563" i="9"/>
  <c r="R3564" i="9"/>
  <c r="R3565" i="9"/>
  <c r="R3566" i="9"/>
  <c r="R3567" i="9"/>
  <c r="R3568" i="9"/>
  <c r="R3569" i="9"/>
  <c r="R3570" i="9"/>
  <c r="R3571" i="9"/>
  <c r="R3572" i="9"/>
  <c r="R3573" i="9"/>
  <c r="R3574" i="9"/>
  <c r="R3575" i="9"/>
  <c r="R3576" i="9"/>
  <c r="R3577" i="9"/>
  <c r="R3578" i="9"/>
  <c r="R3579" i="9"/>
  <c r="R3580" i="9"/>
  <c r="R3581" i="9"/>
  <c r="R3582" i="9"/>
  <c r="R3583" i="9"/>
  <c r="R3584" i="9"/>
  <c r="R3585" i="9"/>
  <c r="R3586" i="9"/>
  <c r="R3587" i="9"/>
  <c r="R3588" i="9"/>
  <c r="R3589" i="9"/>
  <c r="R3590" i="9"/>
  <c r="R3591" i="9"/>
  <c r="R3592" i="9"/>
  <c r="R3593" i="9"/>
  <c r="R3594" i="9"/>
  <c r="R3595" i="9"/>
  <c r="R3596" i="9"/>
  <c r="R3597" i="9"/>
  <c r="R3598" i="9"/>
  <c r="R3599" i="9"/>
  <c r="R3600" i="9"/>
  <c r="R3601" i="9"/>
  <c r="R3602" i="9"/>
  <c r="R3603" i="9"/>
  <c r="R3604" i="9"/>
  <c r="R3605" i="9"/>
  <c r="R3606" i="9"/>
  <c r="R3607" i="9"/>
  <c r="R3608" i="9"/>
  <c r="R3609" i="9"/>
  <c r="R3610" i="9"/>
  <c r="R3611" i="9"/>
  <c r="R3612" i="9"/>
  <c r="R3613" i="9"/>
  <c r="R3614" i="9"/>
  <c r="R3615" i="9"/>
  <c r="R3616" i="9"/>
  <c r="R3617" i="9"/>
  <c r="R3618" i="9"/>
  <c r="R3619" i="9"/>
  <c r="R3620" i="9"/>
  <c r="R3621" i="9"/>
  <c r="R3622" i="9"/>
  <c r="R3623" i="9"/>
  <c r="R3624" i="9"/>
  <c r="R3625" i="9"/>
  <c r="R3626" i="9"/>
  <c r="R3627" i="9"/>
  <c r="R3628" i="9"/>
  <c r="R3629" i="9"/>
  <c r="R3630" i="9"/>
  <c r="R3631" i="9"/>
  <c r="R3632" i="9"/>
  <c r="R3633" i="9"/>
  <c r="R3634" i="9"/>
  <c r="R3635" i="9"/>
  <c r="R3636" i="9"/>
  <c r="R3637" i="9"/>
  <c r="R3638" i="9"/>
  <c r="R3639" i="9"/>
  <c r="R3640" i="9"/>
  <c r="R3641" i="9"/>
  <c r="R3642" i="9"/>
  <c r="R3643" i="9"/>
  <c r="R3644" i="9"/>
  <c r="R3645" i="9"/>
  <c r="R3646" i="9"/>
  <c r="R3647" i="9"/>
  <c r="R3648" i="9"/>
  <c r="R3649" i="9"/>
  <c r="R3650" i="9"/>
  <c r="R3651" i="9"/>
  <c r="R3652" i="9"/>
  <c r="R3653" i="9"/>
  <c r="R3654" i="9"/>
  <c r="R3655" i="9"/>
  <c r="R3656" i="9"/>
  <c r="R3657" i="9"/>
  <c r="R3658" i="9"/>
  <c r="R3659" i="9"/>
  <c r="R3660" i="9"/>
  <c r="R3661" i="9"/>
  <c r="R3662" i="9"/>
  <c r="R3663" i="9"/>
  <c r="R3664" i="9"/>
  <c r="R3665" i="9"/>
  <c r="R3666" i="9"/>
  <c r="R3667" i="9"/>
  <c r="R3668" i="9"/>
  <c r="R3669" i="9"/>
  <c r="R3670" i="9"/>
  <c r="R3671" i="9"/>
  <c r="R3672" i="9"/>
  <c r="R3673" i="9"/>
  <c r="R3674" i="9"/>
  <c r="R3675" i="9"/>
  <c r="R3676" i="9"/>
  <c r="R3677" i="9"/>
  <c r="R3678" i="9"/>
  <c r="R3679" i="9"/>
  <c r="R3680" i="9"/>
  <c r="R3681" i="9"/>
  <c r="R3682" i="9"/>
  <c r="R3683" i="9"/>
  <c r="R3684" i="9"/>
  <c r="R3685" i="9"/>
  <c r="R3686" i="9"/>
  <c r="R3687" i="9"/>
  <c r="R3688" i="9"/>
  <c r="R3689" i="9"/>
  <c r="R3690" i="9"/>
  <c r="R3691" i="9"/>
  <c r="R3692" i="9"/>
  <c r="R3693" i="9"/>
  <c r="R3694" i="9"/>
  <c r="R3695" i="9"/>
  <c r="R3696" i="9"/>
  <c r="R3697" i="9"/>
  <c r="R3698" i="9"/>
  <c r="R3699" i="9"/>
  <c r="R3700" i="9"/>
  <c r="R3701" i="9"/>
  <c r="R3702" i="9"/>
  <c r="R3703" i="9"/>
  <c r="R3704" i="9"/>
  <c r="R3705" i="9"/>
  <c r="R3706" i="9"/>
  <c r="R3707" i="9"/>
  <c r="R3708" i="9"/>
  <c r="R3709" i="9"/>
  <c r="R3710" i="9"/>
  <c r="R3711" i="9"/>
  <c r="R3712" i="9"/>
  <c r="R3713" i="9"/>
  <c r="R3714" i="9"/>
  <c r="R3715" i="9"/>
  <c r="R3716" i="9"/>
  <c r="R3717" i="9"/>
  <c r="R3718" i="9"/>
  <c r="R3719" i="9"/>
  <c r="R3720" i="9"/>
  <c r="R3721" i="9"/>
  <c r="R3722" i="9"/>
  <c r="R3723" i="9"/>
  <c r="R3724" i="9"/>
  <c r="R3725" i="9"/>
  <c r="R3726" i="9"/>
  <c r="R3727" i="9"/>
  <c r="R3728" i="9"/>
  <c r="R3729" i="9"/>
  <c r="R3730" i="9"/>
  <c r="R3731" i="9"/>
  <c r="R3732" i="9"/>
  <c r="R3733" i="9"/>
  <c r="R3734" i="9"/>
  <c r="R3735" i="9"/>
  <c r="R3736" i="9"/>
  <c r="R3737" i="9"/>
  <c r="R3738" i="9"/>
  <c r="R3739" i="9"/>
  <c r="R3740" i="9"/>
  <c r="R3741" i="9"/>
  <c r="R3742" i="9"/>
  <c r="R3743" i="9"/>
  <c r="R3744" i="9"/>
  <c r="R3745" i="9"/>
  <c r="R3746" i="9"/>
  <c r="R3747" i="9"/>
  <c r="R3748" i="9"/>
  <c r="R3749" i="9"/>
  <c r="R3750" i="9"/>
  <c r="R3751" i="9"/>
  <c r="R3752" i="9"/>
  <c r="R3753" i="9"/>
  <c r="R3754" i="9"/>
  <c r="R3755" i="9"/>
  <c r="R3756" i="9"/>
  <c r="R3757" i="9"/>
  <c r="R3758" i="9"/>
  <c r="R3759" i="9"/>
  <c r="R3760" i="9"/>
  <c r="R3761" i="9"/>
  <c r="R3762" i="9"/>
  <c r="R3763" i="9"/>
  <c r="R3764" i="9"/>
  <c r="R3765" i="9"/>
  <c r="R3766" i="9"/>
  <c r="R3767" i="9"/>
  <c r="R3768" i="9"/>
  <c r="R3769" i="9"/>
  <c r="R3770" i="9"/>
  <c r="R3771" i="9"/>
  <c r="R3772" i="9"/>
  <c r="R3773" i="9"/>
  <c r="R3774" i="9"/>
  <c r="R3775" i="9"/>
  <c r="R3776" i="9"/>
  <c r="R3777" i="9"/>
  <c r="R3778" i="9"/>
  <c r="R3779" i="9"/>
  <c r="R3780" i="9"/>
  <c r="R3781" i="9"/>
  <c r="R3782" i="9"/>
  <c r="R3783" i="9"/>
  <c r="R3784" i="9"/>
  <c r="R3785" i="9"/>
  <c r="R3786" i="9"/>
  <c r="R3787" i="9"/>
  <c r="R3788" i="9"/>
  <c r="R3789" i="9"/>
  <c r="R3790" i="9"/>
  <c r="R3791" i="9"/>
  <c r="R3792" i="9"/>
  <c r="R3793" i="9"/>
  <c r="R3794" i="9"/>
  <c r="R3795" i="9"/>
  <c r="R3796" i="9"/>
  <c r="R3797" i="9"/>
  <c r="R3798" i="9"/>
  <c r="R3799" i="9"/>
  <c r="R3800" i="9"/>
  <c r="R3801" i="9"/>
  <c r="R3802" i="9"/>
  <c r="R3803" i="9"/>
  <c r="R3804" i="9"/>
  <c r="R3805" i="9"/>
  <c r="R3806" i="9"/>
  <c r="R3807" i="9"/>
  <c r="R3808" i="9"/>
  <c r="R3809" i="9"/>
  <c r="R3810" i="9"/>
  <c r="R3811" i="9"/>
  <c r="R3812" i="9"/>
  <c r="R3813" i="9"/>
  <c r="R3814" i="9"/>
  <c r="R3815" i="9"/>
  <c r="R3816" i="9"/>
  <c r="R3817" i="9"/>
  <c r="R3818" i="9"/>
  <c r="R3819" i="9"/>
  <c r="R3820" i="9"/>
  <c r="R3821" i="9"/>
  <c r="R3822" i="9"/>
  <c r="R3823" i="9"/>
  <c r="R3824" i="9"/>
  <c r="R3825" i="9"/>
  <c r="R3826" i="9"/>
  <c r="R3827" i="9"/>
  <c r="R3828" i="9"/>
  <c r="R3829" i="9"/>
  <c r="R3830" i="9"/>
  <c r="R3831" i="9"/>
  <c r="R3832" i="9"/>
  <c r="R3833" i="9"/>
  <c r="R3834" i="9"/>
  <c r="R3835" i="9"/>
  <c r="R3836" i="9"/>
  <c r="R3837" i="9"/>
  <c r="R3838" i="9"/>
  <c r="R3839" i="9"/>
  <c r="R3840" i="9"/>
  <c r="R3841" i="9"/>
  <c r="R3842" i="9"/>
  <c r="R3843" i="9"/>
  <c r="R3844" i="9"/>
  <c r="R3845" i="9"/>
  <c r="R3846" i="9"/>
  <c r="R3847" i="9"/>
  <c r="R3848" i="9"/>
  <c r="R3849" i="9"/>
  <c r="R3850" i="9"/>
  <c r="R3851" i="9"/>
  <c r="R3852" i="9"/>
  <c r="R3853" i="9"/>
  <c r="R3854" i="9"/>
  <c r="R3855" i="9"/>
  <c r="R3856" i="9"/>
  <c r="R3857" i="9"/>
  <c r="R3858" i="9"/>
  <c r="R3859" i="9"/>
  <c r="R3860" i="9"/>
  <c r="R3861" i="9"/>
  <c r="R3862" i="9"/>
  <c r="R3863" i="9"/>
  <c r="R3864" i="9"/>
  <c r="R3865" i="9"/>
  <c r="R3866" i="9"/>
  <c r="R3867" i="9"/>
  <c r="R3868" i="9"/>
  <c r="R3869" i="9"/>
  <c r="R3870" i="9"/>
  <c r="R3871" i="9"/>
  <c r="R3872" i="9"/>
  <c r="R3873" i="9"/>
  <c r="R3874" i="9"/>
  <c r="R3875" i="9"/>
  <c r="R3876" i="9"/>
  <c r="R3877" i="9"/>
  <c r="R3878" i="9"/>
  <c r="R3879" i="9"/>
  <c r="R3880" i="9"/>
  <c r="R3881" i="9"/>
  <c r="R3882" i="9"/>
  <c r="R3883" i="9"/>
  <c r="R3884" i="9"/>
  <c r="R3885" i="9"/>
  <c r="R3886" i="9"/>
  <c r="R3887" i="9"/>
  <c r="R3888" i="9"/>
  <c r="R3889" i="9"/>
  <c r="R3890" i="9"/>
  <c r="R3891" i="9"/>
  <c r="R3892" i="9"/>
  <c r="R3893" i="9"/>
  <c r="R3894" i="9"/>
  <c r="R3895" i="9"/>
  <c r="R3896" i="9"/>
  <c r="R3897" i="9"/>
  <c r="R3898" i="9"/>
  <c r="R3899" i="9"/>
  <c r="R3900" i="9"/>
  <c r="R3901" i="9"/>
  <c r="R3902" i="9"/>
  <c r="R3903" i="9"/>
  <c r="R3904" i="9"/>
  <c r="R3905" i="9"/>
  <c r="R3906" i="9"/>
  <c r="R3907" i="9"/>
  <c r="R3908" i="9"/>
  <c r="R3909" i="9"/>
  <c r="R3910" i="9"/>
  <c r="R3911" i="9"/>
  <c r="R3912" i="9"/>
  <c r="R3913" i="9"/>
  <c r="R3914" i="9"/>
  <c r="R3915" i="9"/>
  <c r="R3916" i="9"/>
  <c r="R3917" i="9"/>
  <c r="R3918" i="9"/>
  <c r="R3919" i="9"/>
  <c r="R3920" i="9"/>
  <c r="R3921" i="9"/>
  <c r="R3922" i="9"/>
  <c r="R3923" i="9"/>
  <c r="R3924" i="9"/>
  <c r="R3925" i="9"/>
  <c r="R3926" i="9"/>
  <c r="R3927" i="9"/>
  <c r="R3928" i="9"/>
  <c r="R3929" i="9"/>
  <c r="R3930" i="9"/>
  <c r="R3931" i="9"/>
  <c r="R3932" i="9"/>
  <c r="R3933" i="9"/>
  <c r="R3934" i="9"/>
  <c r="R3935" i="9"/>
  <c r="R3936" i="9"/>
  <c r="R3937" i="9"/>
  <c r="R3938" i="9"/>
  <c r="R3939" i="9"/>
  <c r="R3940" i="9"/>
  <c r="R3941" i="9"/>
  <c r="R3942" i="9"/>
  <c r="R3943" i="9"/>
  <c r="R3944" i="9"/>
  <c r="R3945" i="9"/>
  <c r="R3946" i="9"/>
  <c r="R3947" i="9"/>
  <c r="R3948" i="9"/>
  <c r="R3949" i="9"/>
  <c r="R3950" i="9"/>
  <c r="R3951" i="9"/>
  <c r="R3952" i="9"/>
  <c r="R3953" i="9"/>
  <c r="R3954" i="9"/>
  <c r="R3955" i="9"/>
  <c r="R3956" i="9"/>
  <c r="R3957" i="9"/>
  <c r="R3958" i="9"/>
  <c r="R3959" i="9"/>
  <c r="R3960" i="9"/>
  <c r="R3961" i="9"/>
  <c r="R3962" i="9"/>
  <c r="R3963" i="9"/>
  <c r="R3964" i="9"/>
  <c r="R3965" i="9"/>
  <c r="R3966" i="9"/>
  <c r="R3967" i="9"/>
  <c r="R3968" i="9"/>
  <c r="R3969" i="9"/>
  <c r="R3970" i="9"/>
  <c r="R3971" i="9"/>
  <c r="R3972" i="9"/>
  <c r="R3973" i="9"/>
  <c r="R3974" i="9"/>
  <c r="R3975" i="9"/>
  <c r="R3976" i="9"/>
  <c r="R3977" i="9"/>
  <c r="R3978" i="9"/>
  <c r="R3979" i="9"/>
  <c r="R3980" i="9"/>
  <c r="R3981" i="9"/>
  <c r="R3982" i="9"/>
  <c r="R3983" i="9"/>
  <c r="R3984" i="9"/>
  <c r="R3985" i="9"/>
  <c r="R3986" i="9"/>
  <c r="R3987" i="9"/>
  <c r="R3988" i="9"/>
  <c r="R3989" i="9"/>
  <c r="R3990" i="9"/>
  <c r="R3991" i="9"/>
  <c r="R3992" i="9"/>
  <c r="R3993" i="9"/>
  <c r="R3994" i="9"/>
  <c r="R3995" i="9"/>
  <c r="R3996" i="9"/>
  <c r="R3997" i="9"/>
  <c r="R3998" i="9"/>
  <c r="R3999" i="9"/>
  <c r="R4000" i="9"/>
  <c r="R4001" i="9"/>
  <c r="R4002" i="9"/>
  <c r="R4003" i="9"/>
  <c r="R4004" i="9"/>
  <c r="R4005" i="9"/>
  <c r="R4006" i="9"/>
  <c r="R4007" i="9"/>
  <c r="R4008" i="9"/>
  <c r="R4009" i="9"/>
  <c r="R4010" i="9"/>
  <c r="R4011" i="9"/>
  <c r="R4012" i="9"/>
  <c r="R4013" i="9"/>
  <c r="R4014" i="9"/>
  <c r="R4015" i="9"/>
  <c r="R4016" i="9"/>
  <c r="R4017" i="9"/>
  <c r="R4018" i="9"/>
  <c r="R4019" i="9"/>
  <c r="R4020" i="9"/>
  <c r="R4021" i="9"/>
  <c r="R4022" i="9"/>
  <c r="R4023" i="9"/>
  <c r="R4024" i="9"/>
  <c r="R4025" i="9"/>
  <c r="R4026" i="9"/>
  <c r="R4027" i="9"/>
  <c r="R4028" i="9"/>
  <c r="R4029" i="9"/>
  <c r="R4030" i="9"/>
  <c r="R4031" i="9"/>
  <c r="R4032" i="9"/>
  <c r="R4033" i="9"/>
  <c r="R4034" i="9"/>
  <c r="R4035" i="9"/>
  <c r="R4036" i="9"/>
  <c r="R4037" i="9"/>
  <c r="R4038" i="9"/>
  <c r="R4039" i="9"/>
  <c r="R4040" i="9"/>
  <c r="R4041" i="9"/>
  <c r="R4042" i="9"/>
  <c r="R4043" i="9"/>
  <c r="R4044" i="9"/>
  <c r="R4045" i="9"/>
  <c r="R4046" i="9"/>
  <c r="R4047" i="9"/>
  <c r="R4048" i="9"/>
  <c r="R4049" i="9"/>
  <c r="R4050" i="9"/>
  <c r="R4051" i="9"/>
  <c r="R4052" i="9"/>
  <c r="R4053" i="9"/>
  <c r="R4054" i="9"/>
  <c r="R4055" i="9"/>
  <c r="R4056" i="9"/>
  <c r="R4057" i="9"/>
  <c r="R4058" i="9"/>
  <c r="R4059" i="9"/>
  <c r="R4060" i="9"/>
  <c r="R4061" i="9"/>
  <c r="R4062" i="9"/>
  <c r="R4063" i="9"/>
  <c r="R4064" i="9"/>
  <c r="R4065" i="9"/>
  <c r="R4066" i="9"/>
  <c r="R4067" i="9"/>
  <c r="R4068" i="9"/>
  <c r="R4069" i="9"/>
  <c r="R4070" i="9"/>
  <c r="R4071" i="9"/>
  <c r="R4072" i="9"/>
  <c r="R4073" i="9"/>
  <c r="R4074" i="9"/>
  <c r="R4075" i="9"/>
  <c r="R4076" i="9"/>
  <c r="R4077" i="9"/>
  <c r="R4078" i="9"/>
  <c r="R4079" i="9"/>
  <c r="R4080" i="9"/>
  <c r="R4081" i="9"/>
  <c r="R4082" i="9"/>
  <c r="R4083" i="9"/>
  <c r="R4084" i="9"/>
  <c r="R4085" i="9"/>
  <c r="R4086" i="9"/>
  <c r="R4087" i="9"/>
  <c r="R4088" i="9"/>
  <c r="R4089" i="9"/>
  <c r="R4090" i="9"/>
  <c r="R4091" i="9"/>
  <c r="R4092" i="9"/>
  <c r="R4093" i="9"/>
  <c r="R4094" i="9"/>
  <c r="R4095" i="9"/>
  <c r="R4096" i="9"/>
  <c r="R4097" i="9"/>
  <c r="R4098" i="9"/>
  <c r="R4099" i="9"/>
  <c r="R4100" i="9"/>
  <c r="R4101" i="9"/>
  <c r="R4102" i="9"/>
  <c r="R4103" i="9"/>
  <c r="R4104" i="9"/>
  <c r="R4105" i="9"/>
  <c r="R4106" i="9"/>
  <c r="R4107" i="9"/>
  <c r="R4108" i="9"/>
  <c r="R4109" i="9"/>
  <c r="R4110" i="9"/>
  <c r="R4111" i="9"/>
  <c r="R4112" i="9"/>
  <c r="R4113" i="9"/>
  <c r="R4114" i="9"/>
  <c r="R4115" i="9"/>
  <c r="R4116" i="9"/>
  <c r="R4117" i="9"/>
  <c r="R4118" i="9"/>
  <c r="R4119" i="9"/>
  <c r="R4120" i="9"/>
  <c r="R4121" i="9"/>
  <c r="R4122" i="9"/>
  <c r="R4123" i="9"/>
  <c r="R4124" i="9"/>
  <c r="R4125" i="9"/>
  <c r="R4126" i="9"/>
  <c r="R4127" i="9"/>
  <c r="R4128" i="9"/>
  <c r="R4129" i="9"/>
  <c r="R4130" i="9"/>
  <c r="R4131" i="9"/>
  <c r="R4132" i="9"/>
  <c r="R4133" i="9"/>
  <c r="R4134" i="9"/>
  <c r="R4135" i="9"/>
  <c r="R4136" i="9"/>
  <c r="R4137" i="9"/>
  <c r="R4138" i="9"/>
  <c r="R4139" i="9"/>
  <c r="R4140" i="9"/>
  <c r="R4141" i="9"/>
  <c r="R4142" i="9"/>
  <c r="R4143" i="9"/>
  <c r="R4144" i="9"/>
  <c r="R4145" i="9"/>
  <c r="R4146" i="9"/>
  <c r="R4147" i="9"/>
  <c r="R4148" i="9"/>
  <c r="R4149" i="9"/>
  <c r="R4150" i="9"/>
  <c r="R4151" i="9"/>
  <c r="R4152" i="9"/>
  <c r="R4153" i="9"/>
  <c r="R4154" i="9"/>
  <c r="R4155" i="9"/>
  <c r="R4156" i="9"/>
  <c r="R4157" i="9"/>
  <c r="R4158" i="9"/>
  <c r="R4159" i="9"/>
  <c r="R4160" i="9"/>
  <c r="R4161" i="9"/>
  <c r="R4162" i="9"/>
  <c r="R4163" i="9"/>
  <c r="R4164" i="9"/>
  <c r="R4165" i="9"/>
  <c r="R4166" i="9"/>
  <c r="R4167" i="9"/>
  <c r="R4168" i="9"/>
  <c r="R4169" i="9"/>
  <c r="R4170" i="9"/>
  <c r="R4171" i="9"/>
  <c r="R4172" i="9"/>
  <c r="R4173" i="9"/>
  <c r="R4174" i="9"/>
  <c r="R4175" i="9"/>
  <c r="R4176" i="9"/>
  <c r="R4177" i="9"/>
  <c r="R4178" i="9"/>
  <c r="R4179" i="9"/>
  <c r="R4180" i="9"/>
  <c r="R4181" i="9"/>
  <c r="R4182" i="9"/>
  <c r="R4183" i="9"/>
  <c r="R4184" i="9"/>
  <c r="R4185" i="9"/>
  <c r="R4186" i="9"/>
  <c r="R4187" i="9"/>
  <c r="R4188" i="9"/>
  <c r="R4189" i="9"/>
  <c r="R4190" i="9"/>
  <c r="R4191" i="9"/>
  <c r="R4192" i="9"/>
  <c r="R4193" i="9"/>
  <c r="R4194" i="9"/>
  <c r="R4195" i="9"/>
  <c r="R4196" i="9"/>
  <c r="R4197" i="9"/>
  <c r="R4198" i="9"/>
  <c r="R4199" i="9"/>
  <c r="R4200" i="9"/>
  <c r="R4201" i="9"/>
  <c r="R4202" i="9"/>
  <c r="R4203" i="9"/>
  <c r="R4204" i="9"/>
  <c r="R4205" i="9"/>
  <c r="R4206" i="9"/>
  <c r="R4207" i="9"/>
  <c r="R4208" i="9"/>
  <c r="R4209" i="9"/>
  <c r="R4210" i="9"/>
  <c r="R4211" i="9"/>
  <c r="R4212" i="9"/>
  <c r="R4213" i="9"/>
  <c r="R4214" i="9"/>
  <c r="R4215" i="9"/>
  <c r="R4216" i="9"/>
  <c r="R4217" i="9"/>
  <c r="R4218" i="9"/>
  <c r="R4219" i="9"/>
  <c r="R4220" i="9"/>
  <c r="R4221" i="9"/>
  <c r="R4222" i="9"/>
  <c r="R4223" i="9"/>
  <c r="R4224" i="9"/>
  <c r="R4225" i="9"/>
  <c r="R4226" i="9"/>
  <c r="R4227" i="9"/>
  <c r="R4228" i="9"/>
  <c r="R4229" i="9"/>
  <c r="R4230" i="9"/>
  <c r="R4231" i="9"/>
  <c r="R4232" i="9"/>
  <c r="R4233" i="9"/>
  <c r="R4234" i="9"/>
  <c r="R4235" i="9"/>
  <c r="R4236" i="9"/>
  <c r="R4237" i="9"/>
  <c r="R4238" i="9"/>
  <c r="R4239" i="9"/>
  <c r="R4240" i="9"/>
  <c r="R4241" i="9"/>
  <c r="R4242" i="9"/>
  <c r="R4243" i="9"/>
  <c r="R4244" i="9"/>
  <c r="R4245" i="9"/>
  <c r="R4246" i="9"/>
  <c r="R4247" i="9"/>
  <c r="R4248" i="9"/>
  <c r="R4249" i="9"/>
  <c r="R4250" i="9"/>
  <c r="R4251" i="9"/>
  <c r="R4252" i="9"/>
  <c r="R4253" i="9"/>
  <c r="R4254" i="9"/>
  <c r="R4255" i="9"/>
  <c r="R4256" i="9"/>
  <c r="R4257" i="9"/>
  <c r="R4258" i="9"/>
  <c r="R4259" i="9"/>
  <c r="R4260" i="9"/>
  <c r="R4261" i="9"/>
  <c r="R4262" i="9"/>
  <c r="R4263" i="9"/>
  <c r="R4264" i="9"/>
  <c r="R4265" i="9"/>
  <c r="R4266" i="9"/>
  <c r="R4267" i="9"/>
  <c r="R4268" i="9"/>
  <c r="R4269" i="9"/>
  <c r="R4270" i="9"/>
  <c r="R4271" i="9"/>
  <c r="R4272" i="9"/>
  <c r="R4273" i="9"/>
  <c r="R4274" i="9"/>
  <c r="R4275" i="9"/>
  <c r="R4276" i="9"/>
  <c r="R4277" i="9"/>
  <c r="R4278" i="9"/>
  <c r="R4279" i="9"/>
  <c r="R4280" i="9"/>
  <c r="R4281" i="9"/>
  <c r="R4282" i="9"/>
  <c r="R4283" i="9"/>
  <c r="R4284" i="9"/>
  <c r="R4285" i="9"/>
  <c r="R4286" i="9"/>
  <c r="R4287" i="9"/>
  <c r="R4288" i="9"/>
  <c r="R4289" i="9"/>
  <c r="R4290" i="9"/>
  <c r="R4291" i="9"/>
  <c r="R4292" i="9"/>
  <c r="R4293" i="9"/>
  <c r="R4294" i="9"/>
  <c r="R4295" i="9"/>
  <c r="R4296" i="9"/>
  <c r="R4297" i="9"/>
  <c r="R4298" i="9"/>
  <c r="R4299" i="9"/>
  <c r="R4300" i="9"/>
  <c r="R4301" i="9"/>
  <c r="R4302" i="9"/>
  <c r="R4303" i="9"/>
  <c r="R4304" i="9"/>
  <c r="R4305" i="9"/>
  <c r="R4306" i="9"/>
  <c r="R4307" i="9"/>
  <c r="R4308" i="9"/>
  <c r="R4309" i="9"/>
  <c r="R4310" i="9"/>
  <c r="R4311" i="9"/>
  <c r="R4312" i="9"/>
  <c r="R4313" i="9"/>
  <c r="R4314" i="9"/>
  <c r="R4315" i="9"/>
  <c r="R4316" i="9"/>
  <c r="R4317" i="9"/>
  <c r="R4318" i="9"/>
  <c r="R4319" i="9"/>
  <c r="R4320" i="9"/>
  <c r="R4321" i="9"/>
  <c r="R4322" i="9"/>
  <c r="R4323" i="9"/>
  <c r="R4324" i="9"/>
  <c r="R4325" i="9"/>
  <c r="R4326" i="9"/>
  <c r="R4327" i="9"/>
  <c r="R4328" i="9"/>
  <c r="R4329" i="9"/>
  <c r="R4330" i="9"/>
  <c r="R4331" i="9"/>
  <c r="R4332" i="9"/>
  <c r="R4333" i="9"/>
  <c r="R4334" i="9"/>
  <c r="R4335" i="9"/>
  <c r="R4336" i="9"/>
  <c r="R4337" i="9"/>
  <c r="R4338" i="9"/>
  <c r="R4339" i="9"/>
  <c r="R4340" i="9"/>
  <c r="R4341" i="9"/>
  <c r="R4342" i="9"/>
  <c r="R4343" i="9"/>
  <c r="R4344" i="9"/>
  <c r="R4345" i="9"/>
  <c r="R4346" i="9"/>
  <c r="R4347" i="9"/>
  <c r="R4348" i="9"/>
  <c r="R4349" i="9"/>
  <c r="R4350" i="9"/>
  <c r="R4351" i="9"/>
  <c r="R4352" i="9"/>
  <c r="R4353" i="9"/>
  <c r="R4354" i="9"/>
  <c r="R4355" i="9"/>
  <c r="R4356" i="9"/>
  <c r="R4357" i="9"/>
  <c r="R4358" i="9"/>
  <c r="R4359" i="9"/>
  <c r="R4360" i="9"/>
  <c r="R4361" i="9"/>
  <c r="R4362" i="9"/>
  <c r="R4363" i="9"/>
  <c r="R4364" i="9"/>
  <c r="R4365" i="9"/>
  <c r="R4366" i="9"/>
  <c r="R4367" i="9"/>
  <c r="R4368" i="9"/>
  <c r="R4369" i="9"/>
  <c r="R4370" i="9"/>
  <c r="R4371" i="9"/>
  <c r="R4372" i="9"/>
  <c r="R4373" i="9"/>
  <c r="R4374" i="9"/>
  <c r="R4375" i="9"/>
  <c r="R4376" i="9"/>
  <c r="R4377" i="9"/>
  <c r="R4378" i="9"/>
  <c r="R4379" i="9"/>
  <c r="R4380" i="9"/>
  <c r="R4381" i="9"/>
  <c r="R4382" i="9"/>
  <c r="R4383" i="9"/>
  <c r="R4384" i="9"/>
  <c r="R4385" i="9"/>
  <c r="R4386" i="9"/>
  <c r="R4387" i="9"/>
  <c r="R4388" i="9"/>
  <c r="R4389" i="9"/>
  <c r="R4390" i="9"/>
  <c r="R4391" i="9"/>
  <c r="R4392" i="9"/>
  <c r="R4393" i="9"/>
  <c r="R4394" i="9"/>
  <c r="R4395" i="9"/>
  <c r="R4396" i="9"/>
  <c r="R4397" i="9"/>
  <c r="R4398" i="9"/>
  <c r="R4399" i="9"/>
  <c r="R4400" i="9"/>
  <c r="R4401" i="9"/>
  <c r="R4402" i="9"/>
  <c r="R4403" i="9"/>
  <c r="R4404" i="9"/>
  <c r="R4405" i="9"/>
  <c r="R4406" i="9"/>
  <c r="R4407" i="9"/>
  <c r="R4408" i="9"/>
  <c r="R4409" i="9"/>
  <c r="R4410" i="9"/>
  <c r="R4411" i="9"/>
  <c r="R4412" i="9"/>
  <c r="R4413" i="9"/>
  <c r="R4414" i="9"/>
  <c r="R4415" i="9"/>
  <c r="R4416" i="9"/>
  <c r="R4417" i="9"/>
  <c r="R4418" i="9"/>
  <c r="R4419" i="9"/>
  <c r="R4420" i="9"/>
  <c r="R4421" i="9"/>
  <c r="R4422" i="9"/>
  <c r="R4423" i="9"/>
  <c r="R4424" i="9"/>
  <c r="R4425" i="9"/>
  <c r="R4426" i="9"/>
  <c r="R4427" i="9"/>
  <c r="R4428" i="9"/>
  <c r="R4429" i="9"/>
  <c r="R4430" i="9"/>
  <c r="R4431" i="9"/>
  <c r="R4432" i="9"/>
  <c r="R4433" i="9"/>
  <c r="R4434" i="9"/>
  <c r="R4435" i="9"/>
  <c r="R4436" i="9"/>
  <c r="R4437" i="9"/>
  <c r="R4438" i="9"/>
  <c r="R4439" i="9"/>
  <c r="R4440" i="9"/>
  <c r="R4441" i="9"/>
  <c r="R4442" i="9"/>
  <c r="R4443" i="9"/>
  <c r="R4444" i="9"/>
  <c r="R4445" i="9"/>
  <c r="R4446" i="9"/>
  <c r="R4447" i="9"/>
  <c r="R4448" i="9"/>
  <c r="R4449" i="9"/>
  <c r="R4450" i="9"/>
  <c r="R4451" i="9"/>
  <c r="R4452" i="9"/>
  <c r="R4453" i="9"/>
  <c r="R4454" i="9"/>
  <c r="R4455" i="9"/>
  <c r="R4456" i="9"/>
  <c r="R4457" i="9"/>
  <c r="R4458" i="9"/>
  <c r="R4459" i="9"/>
  <c r="R4460" i="9"/>
  <c r="R4461" i="9"/>
  <c r="R4462" i="9"/>
  <c r="R4463" i="9"/>
  <c r="R4464" i="9"/>
  <c r="R4465" i="9"/>
  <c r="R4466" i="9"/>
  <c r="R4467" i="9"/>
  <c r="R4468" i="9"/>
  <c r="R4469" i="9"/>
  <c r="R4470" i="9"/>
  <c r="R4471" i="9"/>
  <c r="R4472" i="9"/>
  <c r="R4473" i="9"/>
  <c r="R4474" i="9"/>
  <c r="R4475" i="9"/>
  <c r="R4476" i="9"/>
  <c r="R4477" i="9"/>
  <c r="R4478" i="9"/>
  <c r="R4479" i="9"/>
  <c r="R4480" i="9"/>
  <c r="R4481" i="9"/>
  <c r="R4482" i="9"/>
  <c r="R4483" i="9"/>
  <c r="R4484" i="9"/>
  <c r="R4485" i="9"/>
  <c r="R4486" i="9"/>
  <c r="R4487" i="9"/>
  <c r="R4488" i="9"/>
  <c r="R4489" i="9"/>
  <c r="R4490" i="9"/>
  <c r="R4491" i="9"/>
  <c r="R4492" i="9"/>
  <c r="R4493" i="9"/>
  <c r="R4494" i="9"/>
  <c r="R4495" i="9"/>
  <c r="R4496" i="9"/>
  <c r="R4497" i="9"/>
  <c r="R4498" i="9"/>
  <c r="R4499" i="9"/>
  <c r="R4500" i="9"/>
  <c r="R4501" i="9"/>
  <c r="R4502" i="9"/>
  <c r="R4503" i="9"/>
  <c r="R4504" i="9"/>
  <c r="R4505" i="9"/>
  <c r="R4506" i="9"/>
  <c r="R4507" i="9"/>
  <c r="R4508" i="9"/>
  <c r="R4509" i="9"/>
  <c r="R4510" i="9"/>
  <c r="R4511" i="9"/>
  <c r="R4512" i="9"/>
  <c r="R4513" i="9"/>
  <c r="R4514" i="9"/>
  <c r="R4515" i="9"/>
  <c r="R4516" i="9"/>
  <c r="R4517" i="9"/>
  <c r="R4518" i="9"/>
  <c r="R4519" i="9"/>
  <c r="R4520" i="9"/>
  <c r="R4521" i="9"/>
  <c r="R4522" i="9"/>
  <c r="R4523" i="9"/>
  <c r="R4524" i="9"/>
  <c r="R4525" i="9"/>
  <c r="R4526" i="9"/>
  <c r="R4527" i="9"/>
  <c r="R4528" i="9"/>
  <c r="R4529" i="9"/>
  <c r="R4530" i="9"/>
  <c r="R4531" i="9"/>
  <c r="R4532" i="9"/>
  <c r="R4533" i="9"/>
  <c r="R4534" i="9"/>
  <c r="R4535" i="9"/>
  <c r="R4536" i="9"/>
  <c r="R4537" i="9"/>
  <c r="R4538" i="9"/>
  <c r="R4539" i="9"/>
  <c r="R4540" i="9"/>
  <c r="R4541" i="9"/>
  <c r="R4542" i="9"/>
  <c r="R4543" i="9"/>
  <c r="R4544" i="9"/>
  <c r="R4545" i="9"/>
  <c r="R4546" i="9"/>
  <c r="R4547" i="9"/>
  <c r="R4548" i="9"/>
  <c r="R4549" i="9"/>
  <c r="R4550" i="9"/>
  <c r="R4551" i="9"/>
  <c r="R4552" i="9"/>
  <c r="R4553" i="9"/>
  <c r="R4554" i="9"/>
  <c r="R4555" i="9"/>
  <c r="R4556" i="9"/>
  <c r="R4557" i="9"/>
  <c r="R4558" i="9"/>
  <c r="R4559" i="9"/>
  <c r="R4560" i="9"/>
  <c r="R4561" i="9"/>
  <c r="R4562" i="9"/>
  <c r="R4563" i="9"/>
  <c r="R4564" i="9"/>
  <c r="R4565" i="9"/>
  <c r="R4566" i="9"/>
  <c r="R4567" i="9"/>
  <c r="R4568" i="9"/>
  <c r="R4569" i="9"/>
  <c r="R4570" i="9"/>
  <c r="R4571" i="9"/>
  <c r="R4572" i="9"/>
  <c r="R4573" i="9"/>
  <c r="R4574" i="9"/>
  <c r="R4575" i="9"/>
  <c r="R4576" i="9"/>
  <c r="R4577" i="9"/>
  <c r="R4578" i="9"/>
  <c r="R4579" i="9"/>
  <c r="R4580" i="9"/>
  <c r="R4581" i="9"/>
  <c r="R4582" i="9"/>
  <c r="R4583" i="9"/>
  <c r="R4584" i="9"/>
  <c r="R4585" i="9"/>
  <c r="R4586" i="9"/>
  <c r="R4587" i="9"/>
  <c r="R4588" i="9"/>
  <c r="R4589" i="9"/>
  <c r="R4590" i="9"/>
  <c r="R4591" i="9"/>
  <c r="R4592" i="9"/>
  <c r="R4593" i="9"/>
  <c r="R4594" i="9"/>
  <c r="R4595" i="9"/>
  <c r="R4596" i="9"/>
  <c r="R4597" i="9"/>
  <c r="R4598" i="9"/>
  <c r="R4599" i="9"/>
  <c r="R4600" i="9"/>
  <c r="R4601" i="9"/>
  <c r="R4602" i="9"/>
  <c r="R4603" i="9"/>
  <c r="R4604" i="9"/>
  <c r="R4605" i="9"/>
  <c r="R4606" i="9"/>
  <c r="R4607" i="9"/>
  <c r="R4608" i="9"/>
  <c r="R4609" i="9"/>
  <c r="R4610" i="9"/>
  <c r="R4611" i="9"/>
  <c r="R4612" i="9"/>
  <c r="R4613" i="9"/>
  <c r="R4614" i="9"/>
  <c r="R4615" i="9"/>
  <c r="R4616" i="9"/>
  <c r="R4617" i="9"/>
  <c r="R4618" i="9"/>
  <c r="R4619" i="9"/>
  <c r="R4620" i="9"/>
  <c r="R4621" i="9"/>
  <c r="R4622" i="9"/>
  <c r="R4623" i="9"/>
  <c r="R4624" i="9"/>
  <c r="R4625" i="9"/>
  <c r="R4626" i="9"/>
  <c r="R4627" i="9"/>
  <c r="R4628" i="9"/>
  <c r="R4629" i="9"/>
  <c r="R4630" i="9"/>
  <c r="R4631" i="9"/>
  <c r="R4632" i="9"/>
  <c r="R4633" i="9"/>
  <c r="R4634" i="9"/>
  <c r="R4635" i="9"/>
  <c r="R4636" i="9"/>
  <c r="R4637" i="9"/>
  <c r="R4638" i="9"/>
  <c r="R4639" i="9"/>
  <c r="R4640" i="9"/>
  <c r="R4641" i="9"/>
  <c r="R4642" i="9"/>
  <c r="R4643" i="9"/>
  <c r="R4644" i="9"/>
  <c r="R4645" i="9"/>
  <c r="R4646" i="9"/>
  <c r="R4647" i="9"/>
  <c r="R4648" i="9"/>
  <c r="R4649" i="9"/>
  <c r="R4650" i="9"/>
  <c r="R4651" i="9"/>
  <c r="R4652" i="9"/>
  <c r="R4653" i="9"/>
  <c r="R4654" i="9"/>
  <c r="R4655" i="9"/>
  <c r="R4656" i="9"/>
  <c r="R4657" i="9"/>
  <c r="R4658" i="9"/>
  <c r="R4659" i="9"/>
  <c r="R4660" i="9"/>
  <c r="R4661" i="9"/>
  <c r="R4662" i="9"/>
  <c r="R4663" i="9"/>
  <c r="R4664" i="9"/>
  <c r="R4665" i="9"/>
  <c r="R4666" i="9"/>
  <c r="R4667" i="9"/>
  <c r="R4668" i="9"/>
  <c r="R4669" i="9"/>
  <c r="R4670" i="9"/>
  <c r="R4671" i="9"/>
  <c r="R4672" i="9"/>
  <c r="R4673" i="9"/>
  <c r="R4674" i="9"/>
  <c r="R4675" i="9"/>
  <c r="R4676" i="9"/>
  <c r="R4677" i="9"/>
  <c r="R4678" i="9"/>
  <c r="R4679" i="9"/>
  <c r="R4680" i="9"/>
  <c r="R4681" i="9"/>
  <c r="R4682" i="9"/>
  <c r="R4683" i="9"/>
  <c r="R4684" i="9"/>
  <c r="R4685" i="9"/>
  <c r="R4686" i="9"/>
  <c r="R4687" i="9"/>
  <c r="R4688" i="9"/>
  <c r="R4689" i="9"/>
  <c r="R4690" i="9"/>
  <c r="R4691" i="9"/>
  <c r="R4692" i="9"/>
  <c r="R4693" i="9"/>
  <c r="R4694" i="9"/>
  <c r="R4695" i="9"/>
  <c r="R4696" i="9"/>
  <c r="R4697" i="9"/>
  <c r="R4698" i="9"/>
  <c r="R4699" i="9"/>
  <c r="R4700" i="9"/>
  <c r="R4701" i="9"/>
  <c r="R4702" i="9"/>
  <c r="R4703" i="9"/>
  <c r="R4704" i="9"/>
  <c r="R4705" i="9"/>
  <c r="R4706" i="9"/>
  <c r="R4707" i="9"/>
  <c r="R4708" i="9"/>
  <c r="R4709" i="9"/>
  <c r="R4710" i="9"/>
  <c r="R4711" i="9"/>
  <c r="R4712" i="9"/>
  <c r="R4713" i="9"/>
  <c r="R4714" i="9"/>
  <c r="R4715" i="9"/>
  <c r="R4716" i="9"/>
  <c r="R4717" i="9"/>
  <c r="R4718" i="9"/>
  <c r="R4719" i="9"/>
  <c r="R4720" i="9"/>
  <c r="R4721" i="9"/>
  <c r="R4722" i="9"/>
  <c r="R4723" i="9"/>
  <c r="R4724" i="9"/>
  <c r="R4725" i="9"/>
  <c r="R4726" i="9"/>
  <c r="R4727" i="9"/>
  <c r="R4728" i="9"/>
  <c r="R4729" i="9"/>
  <c r="R4730" i="9"/>
  <c r="R4731" i="9"/>
  <c r="R4732" i="9"/>
  <c r="R4733" i="9"/>
  <c r="R4734" i="9"/>
  <c r="R4735" i="9"/>
  <c r="R4736" i="9"/>
  <c r="R4737" i="9"/>
  <c r="R4738" i="9"/>
  <c r="R4739" i="9"/>
  <c r="R4740" i="9"/>
  <c r="R4741" i="9"/>
  <c r="R4742" i="9"/>
  <c r="R4743" i="9"/>
  <c r="R4744" i="9"/>
  <c r="R4745" i="9"/>
  <c r="R4746" i="9"/>
  <c r="R4747" i="9"/>
  <c r="R4748" i="9"/>
  <c r="R4749" i="9"/>
  <c r="R4750" i="9"/>
  <c r="R4751" i="9"/>
  <c r="R4752" i="9"/>
  <c r="R4753" i="9"/>
  <c r="R4754" i="9"/>
  <c r="R4755" i="9"/>
  <c r="R4756" i="9"/>
  <c r="R4757" i="9"/>
  <c r="R4758" i="9"/>
  <c r="R4759" i="9"/>
  <c r="R4760" i="9"/>
  <c r="R4761" i="9"/>
  <c r="R4762" i="9"/>
  <c r="R4763" i="9"/>
  <c r="R4764" i="9"/>
  <c r="R4765" i="9"/>
  <c r="R4766" i="9"/>
  <c r="R4767" i="9"/>
  <c r="R4768" i="9"/>
  <c r="R4769" i="9"/>
  <c r="R4770" i="9"/>
  <c r="R4771" i="9"/>
  <c r="R4772" i="9"/>
  <c r="R4773" i="9"/>
  <c r="R4774" i="9"/>
  <c r="R4775" i="9"/>
  <c r="R4776" i="9"/>
  <c r="R4777" i="9"/>
  <c r="R4778" i="9"/>
  <c r="R4779" i="9"/>
  <c r="R4780" i="9"/>
  <c r="R4781" i="9"/>
  <c r="R4782" i="9"/>
  <c r="R4783" i="9"/>
  <c r="R4784" i="9"/>
  <c r="R4785" i="9"/>
  <c r="R4786" i="9"/>
  <c r="R4787" i="9"/>
  <c r="R4788" i="9"/>
  <c r="R4789" i="9"/>
  <c r="R4790" i="9"/>
  <c r="R4791" i="9"/>
  <c r="R4792" i="9"/>
  <c r="R4793" i="9"/>
  <c r="R4794" i="9"/>
  <c r="R4795" i="9"/>
  <c r="R4796" i="9"/>
  <c r="R4797" i="9"/>
  <c r="R4798" i="9"/>
  <c r="R4799" i="9"/>
  <c r="R4800" i="9"/>
  <c r="R4801" i="9"/>
  <c r="R4802" i="9"/>
  <c r="R4803" i="9"/>
  <c r="R4804" i="9"/>
  <c r="R4805" i="9"/>
  <c r="R4806" i="9"/>
  <c r="R4807" i="9"/>
  <c r="R4808" i="9"/>
  <c r="R4809" i="9"/>
  <c r="R4810" i="9"/>
  <c r="R4811" i="9"/>
  <c r="R4812" i="9"/>
  <c r="R4813" i="9"/>
  <c r="R4814" i="9"/>
  <c r="R4815" i="9"/>
  <c r="R4816" i="9"/>
  <c r="R4817" i="9"/>
  <c r="R4818" i="9"/>
  <c r="R4819" i="9"/>
  <c r="R4820" i="9"/>
  <c r="R4821" i="9"/>
  <c r="R4822" i="9"/>
  <c r="R4823" i="9"/>
  <c r="R4824" i="9"/>
  <c r="R4825" i="9"/>
  <c r="R4826" i="9"/>
  <c r="R4827" i="9"/>
  <c r="R4828" i="9"/>
  <c r="R4829" i="9"/>
  <c r="R4830" i="9"/>
  <c r="R4831" i="9"/>
  <c r="R4832" i="9"/>
  <c r="R4833" i="9"/>
  <c r="R4834" i="9"/>
  <c r="R4835" i="9"/>
  <c r="R4836" i="9"/>
  <c r="R4837" i="9"/>
  <c r="R4838" i="9"/>
  <c r="R4839" i="9"/>
  <c r="R4840" i="9"/>
  <c r="R4841" i="9"/>
  <c r="R4842" i="9"/>
  <c r="R4843" i="9"/>
  <c r="R4844" i="9"/>
  <c r="R4845" i="9"/>
  <c r="R4846" i="9"/>
  <c r="R4847" i="9"/>
  <c r="R4848" i="9"/>
  <c r="R4849" i="9"/>
  <c r="R4850" i="9"/>
  <c r="R4851" i="9"/>
  <c r="R4852" i="9"/>
  <c r="R4853" i="9"/>
  <c r="R4854" i="9"/>
  <c r="R4855" i="9"/>
  <c r="R4856" i="9"/>
  <c r="R4857" i="9"/>
  <c r="R4858" i="9"/>
  <c r="R4859" i="9"/>
  <c r="R4860" i="9"/>
  <c r="R4861" i="9"/>
  <c r="R4862" i="9"/>
  <c r="R4863" i="9"/>
  <c r="R4864" i="9"/>
  <c r="R4865" i="9"/>
  <c r="R4866" i="9"/>
  <c r="R4867" i="9"/>
  <c r="R4868" i="9"/>
  <c r="R4869" i="9"/>
  <c r="R4870" i="9"/>
  <c r="R4871" i="9"/>
  <c r="R4872" i="9"/>
  <c r="R4873" i="9"/>
  <c r="R4874" i="9"/>
  <c r="R4875" i="9"/>
  <c r="R4876" i="9"/>
  <c r="R4877" i="9"/>
  <c r="R4878" i="9"/>
  <c r="R4879" i="9"/>
  <c r="R4880" i="9"/>
  <c r="R4881" i="9"/>
  <c r="R4882" i="9"/>
  <c r="R4883" i="9"/>
  <c r="R4884" i="9"/>
  <c r="R4885" i="9"/>
  <c r="R4886" i="9"/>
  <c r="R4887" i="9"/>
  <c r="R4888" i="9"/>
  <c r="R4889" i="9"/>
  <c r="R4890" i="9"/>
  <c r="R4891" i="9"/>
  <c r="R4892" i="9"/>
  <c r="R4893" i="9"/>
  <c r="R4894" i="9"/>
  <c r="R4895" i="9"/>
  <c r="R4896" i="9"/>
  <c r="R4897" i="9"/>
  <c r="R4898" i="9"/>
  <c r="R4899" i="9"/>
  <c r="R4900" i="9"/>
  <c r="R4901" i="9"/>
  <c r="R4902" i="9"/>
  <c r="R4903" i="9"/>
  <c r="R4904" i="9"/>
  <c r="R4905" i="9"/>
  <c r="R4906" i="9"/>
  <c r="R4907" i="9"/>
  <c r="R4908" i="9"/>
  <c r="R4909" i="9"/>
  <c r="R4910" i="9"/>
  <c r="R4911" i="9"/>
  <c r="R4912" i="9"/>
  <c r="R4913" i="9"/>
  <c r="R4914" i="9"/>
  <c r="R4915" i="9"/>
  <c r="R4916" i="9"/>
  <c r="R4917" i="9"/>
  <c r="R4918" i="9"/>
  <c r="R4919" i="9"/>
  <c r="R4920" i="9"/>
  <c r="R4921" i="9"/>
  <c r="R4922" i="9"/>
  <c r="R4923" i="9"/>
  <c r="R4924" i="9"/>
  <c r="R4925" i="9"/>
  <c r="R4926" i="9"/>
  <c r="R4927" i="9"/>
  <c r="R4928" i="9"/>
  <c r="R4929" i="9"/>
  <c r="R4930" i="9"/>
  <c r="R4931" i="9"/>
  <c r="R4932" i="9"/>
  <c r="R4933" i="9"/>
  <c r="R4934" i="9"/>
  <c r="R4935" i="9"/>
  <c r="R4936" i="9"/>
  <c r="R4937" i="9"/>
  <c r="R4938" i="9"/>
  <c r="R4939" i="9"/>
  <c r="R4940" i="9"/>
  <c r="R4941" i="9"/>
  <c r="R4942" i="9"/>
  <c r="R4943" i="9"/>
  <c r="R4944" i="9"/>
  <c r="R4945" i="9"/>
  <c r="R4946" i="9"/>
  <c r="R4947" i="9"/>
  <c r="R4948" i="9"/>
  <c r="R4949" i="9"/>
  <c r="R4950" i="9"/>
  <c r="R4951" i="9"/>
  <c r="R4952" i="9"/>
  <c r="R4953" i="9"/>
  <c r="R4954" i="9"/>
  <c r="R4955" i="9"/>
  <c r="R4956" i="9"/>
  <c r="R4957" i="9"/>
  <c r="R4958" i="9"/>
  <c r="R4959" i="9"/>
  <c r="R4960" i="9"/>
  <c r="R4961" i="9"/>
  <c r="R4962" i="9"/>
  <c r="R4963" i="9"/>
  <c r="R4964" i="9"/>
  <c r="R4965" i="9"/>
  <c r="R4966" i="9"/>
  <c r="R4967" i="9"/>
  <c r="R4968" i="9"/>
  <c r="R4969" i="9"/>
  <c r="R4970" i="9"/>
  <c r="R4971" i="9"/>
  <c r="R4972" i="9"/>
  <c r="R4973" i="9"/>
  <c r="R4974" i="9"/>
  <c r="R4975" i="9"/>
  <c r="R4976" i="9"/>
  <c r="R4977" i="9"/>
  <c r="R4978" i="9"/>
  <c r="R4979" i="9"/>
  <c r="R4980" i="9"/>
  <c r="R4981" i="9"/>
  <c r="R4982" i="9"/>
  <c r="R4983" i="9"/>
  <c r="R4984" i="9"/>
  <c r="R4985" i="9"/>
  <c r="R4986" i="9"/>
  <c r="R4987" i="9"/>
  <c r="R4988" i="9"/>
  <c r="R4989" i="9"/>
  <c r="R4990" i="9"/>
  <c r="R4991" i="9"/>
  <c r="R4992" i="9"/>
  <c r="R4993" i="9"/>
  <c r="R4994" i="9"/>
  <c r="R4995" i="9"/>
  <c r="R4996" i="9"/>
  <c r="R4997" i="9"/>
  <c r="R4998" i="9"/>
  <c r="R4999" i="9"/>
  <c r="R5000" i="9"/>
  <c r="R5001" i="9"/>
  <c r="R5002" i="9"/>
  <c r="R5003" i="9"/>
  <c r="R5004" i="9"/>
  <c r="R5005" i="9"/>
  <c r="R5006" i="9"/>
  <c r="R5007" i="9"/>
  <c r="R5008" i="9"/>
  <c r="R5009" i="9"/>
  <c r="R5010" i="9"/>
  <c r="R5011" i="9"/>
  <c r="R5012" i="9"/>
  <c r="R5013" i="9"/>
  <c r="R5014" i="9"/>
  <c r="R5015" i="9"/>
  <c r="R5016" i="9"/>
  <c r="R5017" i="9"/>
  <c r="R5018" i="9"/>
  <c r="R5019" i="9"/>
  <c r="R5020" i="9"/>
  <c r="R5021" i="9"/>
  <c r="R5022" i="9"/>
  <c r="R5023" i="9"/>
  <c r="R5024" i="9"/>
  <c r="R5025" i="9"/>
  <c r="R5026" i="9"/>
  <c r="R5027" i="9"/>
  <c r="R5028" i="9"/>
  <c r="R5029" i="9"/>
  <c r="R5030" i="9"/>
  <c r="R5031" i="9"/>
  <c r="R5032" i="9"/>
  <c r="R5033" i="9"/>
  <c r="R5034" i="9"/>
  <c r="R5035" i="9"/>
  <c r="R5036" i="9"/>
  <c r="R5037" i="9"/>
  <c r="R5038" i="9"/>
  <c r="R5039" i="9"/>
  <c r="R5040" i="9"/>
  <c r="R5041" i="9"/>
  <c r="R5042" i="9"/>
  <c r="R5043" i="9"/>
  <c r="R5044" i="9"/>
  <c r="R5045" i="9"/>
  <c r="R5046" i="9"/>
  <c r="R5047" i="9"/>
  <c r="R5048" i="9"/>
  <c r="R5049" i="9"/>
  <c r="R5050" i="9"/>
  <c r="R5051" i="9"/>
  <c r="R5052" i="9"/>
  <c r="R5053" i="9"/>
  <c r="R5054" i="9"/>
  <c r="R5055" i="9"/>
  <c r="R5056" i="9"/>
  <c r="R5057" i="9"/>
  <c r="R5058" i="9"/>
  <c r="R5059" i="9"/>
  <c r="R5060" i="9"/>
  <c r="R5061" i="9"/>
  <c r="R5062" i="9"/>
  <c r="R5063" i="9"/>
  <c r="R5064" i="9"/>
  <c r="R5065" i="9"/>
  <c r="R5066" i="9"/>
  <c r="R5067" i="9"/>
  <c r="R5068" i="9"/>
  <c r="R5069" i="9"/>
  <c r="R5070" i="9"/>
  <c r="R5071" i="9"/>
  <c r="R5072" i="9"/>
  <c r="R5073" i="9"/>
  <c r="R5074" i="9"/>
  <c r="R5075" i="9"/>
  <c r="R5076" i="9"/>
  <c r="R5077" i="9"/>
  <c r="R5078" i="9"/>
  <c r="R5079" i="9"/>
  <c r="R5080" i="9"/>
  <c r="R5081" i="9"/>
  <c r="R5082" i="9"/>
  <c r="R5083" i="9"/>
  <c r="R5084" i="9"/>
  <c r="R5085" i="9"/>
  <c r="R5086" i="9"/>
  <c r="R5087" i="9"/>
  <c r="R5088" i="9"/>
  <c r="R5089" i="9"/>
  <c r="R5090" i="9"/>
  <c r="R5091" i="9"/>
  <c r="R5092" i="9"/>
  <c r="R5093" i="9"/>
  <c r="R5094" i="9"/>
  <c r="R5095" i="9"/>
  <c r="R5096" i="9"/>
  <c r="R5097" i="9"/>
  <c r="R5098" i="9"/>
  <c r="R5099" i="9"/>
  <c r="R5100" i="9"/>
  <c r="R5101" i="9"/>
  <c r="R5102" i="9"/>
  <c r="R5103" i="9"/>
  <c r="R5104" i="9"/>
  <c r="R5105" i="9"/>
  <c r="R5106" i="9"/>
  <c r="R5107" i="9"/>
  <c r="R5108" i="9"/>
  <c r="R5109" i="9"/>
  <c r="R5110" i="9"/>
  <c r="R5111" i="9"/>
  <c r="R5112" i="9"/>
  <c r="R5113" i="9"/>
  <c r="R5114" i="9"/>
  <c r="R5115" i="9"/>
  <c r="R5116" i="9"/>
  <c r="R5117" i="9"/>
  <c r="R5118" i="9"/>
  <c r="R5119" i="9"/>
  <c r="R5120" i="9"/>
  <c r="R5121" i="9"/>
  <c r="R5122" i="9"/>
  <c r="R5123" i="9"/>
  <c r="R5124" i="9"/>
  <c r="R5125" i="9"/>
  <c r="R5126" i="9"/>
  <c r="R5127" i="9"/>
  <c r="R5128" i="9"/>
  <c r="R5129" i="9"/>
  <c r="R5130" i="9"/>
  <c r="R5131" i="9"/>
  <c r="R5132" i="9"/>
  <c r="R5133" i="9"/>
  <c r="R5134" i="9"/>
  <c r="R5135" i="9"/>
  <c r="R5136" i="9"/>
  <c r="R5137" i="9"/>
  <c r="R5138" i="9"/>
  <c r="R5139" i="9"/>
  <c r="R5140" i="9"/>
  <c r="R5141" i="9"/>
  <c r="R5142" i="9"/>
  <c r="R5143" i="9"/>
  <c r="R5144" i="9"/>
  <c r="R5145" i="9"/>
  <c r="R5146" i="9"/>
  <c r="R5147" i="9"/>
  <c r="R5148" i="9"/>
  <c r="R5149" i="9"/>
  <c r="R5150" i="9"/>
  <c r="R5151" i="9"/>
  <c r="R5152" i="9"/>
  <c r="R5153" i="9"/>
  <c r="R5154" i="9"/>
  <c r="R5155" i="9"/>
  <c r="R5156" i="9"/>
  <c r="R5157" i="9"/>
  <c r="R5158" i="9"/>
  <c r="R5159" i="9"/>
  <c r="R5160" i="9"/>
  <c r="R5161" i="9"/>
  <c r="R5162" i="9"/>
  <c r="R5163" i="9"/>
  <c r="R5164" i="9"/>
  <c r="R5165" i="9"/>
  <c r="R5166" i="9"/>
  <c r="R5167" i="9"/>
  <c r="R5168" i="9"/>
  <c r="R5169" i="9"/>
  <c r="R5170" i="9"/>
  <c r="R5171" i="9"/>
  <c r="R5172" i="9"/>
  <c r="R5173" i="9"/>
  <c r="R5174" i="9"/>
  <c r="R5175" i="9"/>
  <c r="R5176" i="9"/>
  <c r="R5177" i="9"/>
  <c r="R5178" i="9"/>
  <c r="R5179" i="9"/>
  <c r="R5180" i="9"/>
  <c r="R5181" i="9"/>
  <c r="R5182" i="9"/>
  <c r="R5183" i="9"/>
  <c r="R5184" i="9"/>
  <c r="R5185" i="9"/>
  <c r="R5186" i="9"/>
  <c r="R5187" i="9"/>
  <c r="R5188" i="9"/>
  <c r="R5189" i="9"/>
  <c r="R5190" i="9"/>
  <c r="R5191" i="9"/>
  <c r="R5192" i="9"/>
  <c r="R5193" i="9"/>
  <c r="R5194" i="9"/>
  <c r="R5195" i="9"/>
  <c r="R5196" i="9"/>
  <c r="R5197" i="9"/>
  <c r="R5198" i="9"/>
  <c r="R5199" i="9"/>
  <c r="R5200" i="9"/>
  <c r="R5201" i="9"/>
  <c r="R5202" i="9"/>
  <c r="R5203" i="9"/>
  <c r="R5204" i="9"/>
  <c r="R5205" i="9"/>
  <c r="R5206" i="9"/>
  <c r="R5207" i="9"/>
  <c r="R5208" i="9"/>
  <c r="R5209" i="9"/>
  <c r="R5210" i="9"/>
  <c r="R5211" i="9"/>
  <c r="R5212" i="9"/>
  <c r="R5213" i="9"/>
  <c r="R5214" i="9"/>
  <c r="R5215" i="9"/>
  <c r="R5216" i="9"/>
  <c r="R5217" i="9"/>
  <c r="R5218" i="9"/>
  <c r="R5219" i="9"/>
  <c r="R5220" i="9"/>
  <c r="R5221" i="9"/>
  <c r="R5222" i="9"/>
  <c r="R5223" i="9"/>
  <c r="R5224" i="9"/>
  <c r="R5225" i="9"/>
  <c r="R5226" i="9"/>
  <c r="R5227" i="9"/>
  <c r="R5228" i="9"/>
  <c r="R5229" i="9"/>
  <c r="R5230" i="9"/>
  <c r="R5231" i="9"/>
  <c r="R5232" i="9"/>
  <c r="R5233" i="9"/>
  <c r="R5234" i="9"/>
  <c r="R5235" i="9"/>
  <c r="R5236" i="9"/>
  <c r="R5237" i="9"/>
  <c r="R5238" i="9"/>
  <c r="R5239" i="9"/>
  <c r="R5240" i="9"/>
  <c r="R5241" i="9"/>
  <c r="R5242" i="9"/>
  <c r="R5243" i="9"/>
  <c r="R5244" i="9"/>
  <c r="R5245" i="9"/>
  <c r="R5246" i="9"/>
  <c r="R5247" i="9"/>
  <c r="R5248" i="9"/>
  <c r="R5249" i="9"/>
  <c r="R5250" i="9"/>
  <c r="R5251" i="9"/>
  <c r="R5252" i="9"/>
  <c r="R5253" i="9"/>
  <c r="R5254" i="9"/>
  <c r="R5255" i="9"/>
  <c r="R5256" i="9"/>
  <c r="R5257" i="9"/>
  <c r="R5258" i="9"/>
  <c r="R5259" i="9"/>
  <c r="R5260" i="9"/>
  <c r="R5261" i="9"/>
  <c r="R5262" i="9"/>
  <c r="R5263" i="9"/>
  <c r="R5264" i="9"/>
  <c r="R5265" i="9"/>
  <c r="R5266" i="9"/>
  <c r="R5267" i="9"/>
  <c r="R5268" i="9"/>
  <c r="R5269" i="9"/>
  <c r="R5270" i="9"/>
  <c r="R5271" i="9"/>
  <c r="R5272" i="9"/>
  <c r="R5273" i="9"/>
  <c r="R5274" i="9"/>
  <c r="R5275" i="9"/>
  <c r="R5276" i="9"/>
  <c r="R5277" i="9"/>
  <c r="R5278" i="9"/>
  <c r="R5279" i="9"/>
  <c r="R5280" i="9"/>
  <c r="R5281" i="9"/>
  <c r="R5282" i="9"/>
  <c r="R5283" i="9"/>
  <c r="R5284" i="9"/>
  <c r="R5285" i="9"/>
  <c r="R5286" i="9"/>
  <c r="R5287" i="9"/>
  <c r="R5288" i="9"/>
  <c r="R5289" i="9"/>
  <c r="R5290" i="9"/>
  <c r="R5291" i="9"/>
  <c r="R5292" i="9"/>
  <c r="R5293" i="9"/>
  <c r="R5294" i="9"/>
  <c r="R5295" i="9"/>
  <c r="R5296" i="9"/>
  <c r="R5297" i="9"/>
  <c r="R5298" i="9"/>
  <c r="R5299" i="9"/>
  <c r="R5300" i="9"/>
  <c r="R5301" i="9"/>
  <c r="R5302" i="9"/>
  <c r="R5303" i="9"/>
  <c r="R5304" i="9"/>
  <c r="R5305" i="9"/>
  <c r="R5306" i="9"/>
  <c r="R5307" i="9"/>
  <c r="R5308" i="9"/>
  <c r="R5309" i="9"/>
  <c r="R5310" i="9"/>
  <c r="R5311" i="9"/>
  <c r="R5312" i="9"/>
  <c r="R5313" i="9"/>
  <c r="R5314" i="9"/>
  <c r="R5315" i="9"/>
  <c r="R5316" i="9"/>
  <c r="R5317" i="9"/>
  <c r="R5318" i="9"/>
  <c r="R5319" i="9"/>
  <c r="R5320" i="9"/>
  <c r="R5321" i="9"/>
  <c r="R5322" i="9"/>
  <c r="R5323" i="9"/>
  <c r="R5324" i="9"/>
  <c r="R5325" i="9"/>
  <c r="R5326" i="9"/>
  <c r="R5327" i="9"/>
  <c r="R5328" i="9"/>
  <c r="R5329" i="9"/>
  <c r="R5330" i="9"/>
  <c r="R5331" i="9"/>
  <c r="R5332" i="9"/>
  <c r="R5333" i="9"/>
  <c r="R5334" i="9"/>
  <c r="R5335" i="9"/>
  <c r="R5336" i="9"/>
  <c r="R5337" i="9"/>
  <c r="R5338" i="9"/>
  <c r="R5339" i="9"/>
  <c r="R5340" i="9"/>
  <c r="R5341" i="9"/>
  <c r="R5342" i="9"/>
  <c r="R5343" i="9"/>
  <c r="R5344" i="9"/>
  <c r="R5345" i="9"/>
  <c r="R5346" i="9"/>
  <c r="R5347" i="9"/>
  <c r="R5348" i="9"/>
  <c r="R5349" i="9"/>
  <c r="R5350" i="9"/>
  <c r="R5351" i="9"/>
  <c r="R5352" i="9"/>
  <c r="R5353" i="9"/>
  <c r="R5354" i="9"/>
  <c r="R5355" i="9"/>
  <c r="R5356" i="9"/>
  <c r="R5357" i="9"/>
  <c r="R5358" i="9"/>
  <c r="R5359" i="9"/>
  <c r="R5360" i="9"/>
  <c r="R5361" i="9"/>
  <c r="R5362" i="9"/>
  <c r="R5363" i="9"/>
  <c r="R5364" i="9"/>
  <c r="R5365" i="9"/>
  <c r="R5366" i="9"/>
  <c r="R5367" i="9"/>
  <c r="R5368" i="9"/>
  <c r="R5369" i="9"/>
  <c r="R5370" i="9"/>
  <c r="R5371" i="9"/>
  <c r="R5372" i="9"/>
  <c r="R5373" i="9"/>
  <c r="R5374" i="9"/>
  <c r="R5375" i="9"/>
  <c r="R5376" i="9"/>
  <c r="R5377" i="9"/>
  <c r="R5378" i="9"/>
  <c r="R5379" i="9"/>
  <c r="R5380" i="9"/>
  <c r="R5381" i="9"/>
  <c r="R5382" i="9"/>
  <c r="R5383" i="9"/>
  <c r="R5384" i="9"/>
  <c r="R5385" i="9"/>
  <c r="R5386" i="9"/>
  <c r="R5387" i="9"/>
  <c r="R5388" i="9"/>
  <c r="R5389" i="9"/>
  <c r="R5390" i="9"/>
  <c r="R5391" i="9"/>
  <c r="R5392" i="9"/>
  <c r="R5393" i="9"/>
  <c r="R5394" i="9"/>
  <c r="R5395" i="9"/>
  <c r="R5396" i="9"/>
  <c r="R5397" i="9"/>
  <c r="R5398" i="9"/>
  <c r="R5399" i="9"/>
  <c r="R5400" i="9"/>
  <c r="R5401" i="9"/>
  <c r="R5402" i="9"/>
  <c r="R5403" i="9"/>
  <c r="R5404" i="9"/>
  <c r="R5405" i="9"/>
  <c r="R5406" i="9"/>
  <c r="R5407" i="9"/>
  <c r="R5408" i="9"/>
  <c r="R5409" i="9"/>
  <c r="R5410" i="9"/>
  <c r="R5411" i="9"/>
  <c r="R5412" i="9"/>
  <c r="R5413" i="9"/>
  <c r="R5414" i="9"/>
  <c r="R5415" i="9"/>
  <c r="R5416" i="9"/>
  <c r="R5417" i="9"/>
  <c r="R5418" i="9"/>
  <c r="R5419" i="9"/>
  <c r="R5420" i="9"/>
  <c r="R5421" i="9"/>
  <c r="R5422" i="9"/>
  <c r="R5423" i="9"/>
  <c r="R5424" i="9"/>
  <c r="R5425" i="9"/>
  <c r="R5426" i="9"/>
  <c r="R5427" i="9"/>
  <c r="R5428" i="9"/>
  <c r="R5429" i="9"/>
  <c r="R5430" i="9"/>
  <c r="R5431" i="9"/>
  <c r="R5432" i="9"/>
  <c r="R5433" i="9"/>
  <c r="R5434" i="9"/>
  <c r="R5435" i="9"/>
  <c r="R5436" i="9"/>
  <c r="R5437" i="9"/>
  <c r="R5438" i="9"/>
  <c r="R5439" i="9"/>
  <c r="R5440" i="9"/>
  <c r="R5441" i="9"/>
  <c r="R5442" i="9"/>
  <c r="R5443" i="9"/>
  <c r="R5444" i="9"/>
  <c r="R5445" i="9"/>
  <c r="R5446" i="9"/>
  <c r="R5447" i="9"/>
  <c r="R5448" i="9"/>
  <c r="R5449" i="9"/>
  <c r="R5450" i="9"/>
  <c r="R5451" i="9"/>
  <c r="R5452" i="9"/>
  <c r="R5453" i="9"/>
  <c r="R5454" i="9"/>
  <c r="R5455" i="9"/>
  <c r="R5456" i="9"/>
  <c r="R5457" i="9"/>
  <c r="R5458" i="9"/>
  <c r="R5459" i="9"/>
  <c r="R5460" i="9"/>
  <c r="R5461" i="9"/>
  <c r="R5462" i="9"/>
  <c r="R5463" i="9"/>
  <c r="R5464" i="9"/>
  <c r="R5465" i="9"/>
  <c r="R5466" i="9"/>
  <c r="R5467" i="9"/>
  <c r="R5468" i="9"/>
  <c r="R5469" i="9"/>
  <c r="R5470" i="9"/>
  <c r="R5471" i="9"/>
  <c r="R5472" i="9"/>
  <c r="R5473" i="9"/>
  <c r="R5474" i="9"/>
  <c r="R5475" i="9"/>
  <c r="R5476" i="9"/>
  <c r="R5477" i="9"/>
  <c r="R5478" i="9"/>
  <c r="R5479" i="9"/>
  <c r="R5480" i="9"/>
  <c r="R5481" i="9"/>
  <c r="R5482" i="9"/>
  <c r="R5483" i="9"/>
  <c r="R5484" i="9"/>
  <c r="R5485" i="9"/>
  <c r="R5486" i="9"/>
  <c r="R5487" i="9"/>
  <c r="R5488" i="9"/>
  <c r="R5489" i="9"/>
  <c r="R5490" i="9"/>
  <c r="R5491" i="9"/>
  <c r="R5492" i="9"/>
  <c r="R5493" i="9"/>
  <c r="R5494" i="9"/>
  <c r="R5495" i="9"/>
  <c r="R5496" i="9"/>
  <c r="R5497" i="9"/>
  <c r="R5498" i="9"/>
  <c r="R5499" i="9"/>
  <c r="R5500" i="9"/>
  <c r="R5501" i="9"/>
  <c r="R5502" i="9"/>
  <c r="R5503" i="9"/>
  <c r="R5504" i="9"/>
  <c r="R5505" i="9"/>
  <c r="R5506" i="9"/>
  <c r="R5507" i="9"/>
  <c r="R5508" i="9"/>
  <c r="R5509" i="9"/>
  <c r="R5510" i="9"/>
  <c r="R5511" i="9"/>
  <c r="R5512" i="9"/>
  <c r="R5513" i="9"/>
  <c r="R5514" i="9"/>
  <c r="R5515" i="9"/>
  <c r="R5516" i="9"/>
  <c r="R5517" i="9"/>
  <c r="R5518" i="9"/>
  <c r="R5519" i="9"/>
  <c r="R5520" i="9"/>
  <c r="R5521" i="9"/>
  <c r="R5522" i="9"/>
  <c r="R5523" i="9"/>
  <c r="R5524" i="9"/>
  <c r="R5525" i="9"/>
  <c r="R5526" i="9"/>
  <c r="R5527" i="9"/>
  <c r="R5528" i="9"/>
  <c r="R5529" i="9"/>
  <c r="R5530" i="9"/>
  <c r="R5531" i="9"/>
  <c r="R5532" i="9"/>
  <c r="R5533" i="9"/>
  <c r="R5534" i="9"/>
  <c r="R5535" i="9"/>
  <c r="R5536" i="9"/>
  <c r="R5537" i="9"/>
  <c r="R5538" i="9"/>
  <c r="R5539" i="9"/>
  <c r="R5540" i="9"/>
  <c r="R5541" i="9"/>
  <c r="R5542" i="9"/>
  <c r="R5543" i="9"/>
  <c r="R5544" i="9"/>
  <c r="R5545" i="9"/>
  <c r="R5546" i="9"/>
  <c r="R5547" i="9"/>
  <c r="R5548" i="9"/>
  <c r="R5549" i="9"/>
  <c r="R5550" i="9"/>
  <c r="R5551" i="9"/>
  <c r="R5552" i="9"/>
  <c r="R5553" i="9"/>
  <c r="R5554" i="9"/>
  <c r="R5555" i="9"/>
  <c r="R5556" i="9"/>
  <c r="R5557" i="9"/>
  <c r="R5558" i="9"/>
  <c r="R5559" i="9"/>
  <c r="R5560" i="9"/>
  <c r="R5561" i="9"/>
  <c r="R5562" i="9"/>
  <c r="R5563" i="9"/>
  <c r="R5564" i="9"/>
  <c r="R5565" i="9"/>
  <c r="R5566" i="9"/>
  <c r="R5567" i="9"/>
  <c r="R5568" i="9"/>
  <c r="R5569" i="9"/>
  <c r="R5570" i="9"/>
  <c r="R5571" i="9"/>
  <c r="R5572" i="9"/>
  <c r="R5573" i="9"/>
  <c r="R5574" i="9"/>
  <c r="R5575" i="9"/>
  <c r="R5576" i="9"/>
  <c r="R5577" i="9"/>
  <c r="R5578" i="9"/>
  <c r="R5579" i="9"/>
  <c r="R5580" i="9"/>
  <c r="R5581" i="9"/>
  <c r="R5582" i="9"/>
  <c r="R5583" i="9"/>
  <c r="R5584" i="9"/>
  <c r="R5585" i="9"/>
  <c r="R5586" i="9"/>
  <c r="R5587" i="9"/>
  <c r="R5588" i="9"/>
  <c r="R5589" i="9"/>
  <c r="R5590" i="9"/>
  <c r="R5591" i="9"/>
  <c r="R5592" i="9"/>
  <c r="R5593" i="9"/>
  <c r="R5594" i="9"/>
  <c r="R5595" i="9"/>
  <c r="R5596" i="9"/>
  <c r="R5597" i="9"/>
  <c r="R5598" i="9"/>
  <c r="R5599" i="9"/>
  <c r="R5600" i="9"/>
  <c r="R5601" i="9"/>
  <c r="R5602" i="9"/>
  <c r="R5603" i="9"/>
  <c r="R5604" i="9"/>
  <c r="R5605" i="9"/>
  <c r="R5606" i="9"/>
  <c r="R5607" i="9"/>
  <c r="R5608" i="9"/>
  <c r="R5609" i="9"/>
  <c r="R5610" i="9"/>
  <c r="R5611" i="9"/>
  <c r="R5612" i="9"/>
  <c r="R5613" i="9"/>
  <c r="R5614" i="9"/>
  <c r="R5615" i="9"/>
  <c r="R5616" i="9"/>
  <c r="R5617" i="9"/>
  <c r="R5618" i="9"/>
  <c r="R5619" i="9"/>
  <c r="R5620" i="9"/>
  <c r="R5621" i="9"/>
  <c r="R5622" i="9"/>
  <c r="R5623" i="9"/>
  <c r="R5624" i="9"/>
  <c r="R5625" i="9"/>
  <c r="R5626" i="9"/>
  <c r="R5627" i="9"/>
  <c r="R5628" i="9"/>
  <c r="R5629" i="9"/>
  <c r="R5630" i="9"/>
  <c r="R5631" i="9"/>
  <c r="R5632" i="9"/>
  <c r="R5633" i="9"/>
  <c r="R5634" i="9"/>
  <c r="R5635" i="9"/>
  <c r="R5636" i="9"/>
  <c r="R5637" i="9"/>
  <c r="R5638" i="9"/>
  <c r="R5639" i="9"/>
  <c r="R5640" i="9"/>
  <c r="R5641" i="9"/>
  <c r="R5642" i="9"/>
  <c r="R5643" i="9"/>
  <c r="R5644" i="9"/>
  <c r="R5645" i="9"/>
  <c r="R5646" i="9"/>
  <c r="R5647" i="9"/>
  <c r="R5648" i="9"/>
  <c r="R5649" i="9"/>
  <c r="R5650" i="9"/>
  <c r="R5651" i="9"/>
  <c r="R5652" i="9"/>
  <c r="R5653" i="9"/>
  <c r="R5654" i="9"/>
  <c r="R5655" i="9"/>
  <c r="R5656" i="9"/>
  <c r="R5657" i="9"/>
  <c r="R5658" i="9"/>
  <c r="R5659" i="9"/>
  <c r="R5660" i="9"/>
  <c r="R5661" i="9"/>
  <c r="R5662" i="9"/>
  <c r="R5663" i="9"/>
  <c r="R5664" i="9"/>
  <c r="R5665" i="9"/>
  <c r="R5666" i="9"/>
  <c r="R5667" i="9"/>
  <c r="R5668" i="9"/>
  <c r="R5669" i="9"/>
  <c r="R5670" i="9"/>
  <c r="R5671" i="9"/>
  <c r="R5672" i="9"/>
  <c r="R5673" i="9"/>
  <c r="R5674" i="9"/>
  <c r="R5675" i="9"/>
  <c r="R5676" i="9"/>
  <c r="R5677" i="9"/>
  <c r="R5678" i="9"/>
  <c r="R5679" i="9"/>
  <c r="R5680" i="9"/>
  <c r="R5681" i="9"/>
  <c r="R5682" i="9"/>
  <c r="R5683" i="9"/>
  <c r="R5684" i="9"/>
  <c r="R5685" i="9"/>
  <c r="R5686" i="9"/>
  <c r="R5687" i="9"/>
  <c r="R5688" i="9"/>
  <c r="R5689" i="9"/>
  <c r="R5690" i="9"/>
  <c r="R5691" i="9"/>
  <c r="R5692" i="9"/>
  <c r="R5693" i="9"/>
  <c r="R5694" i="9"/>
  <c r="R5695" i="9"/>
  <c r="R5696" i="9"/>
  <c r="R5697" i="9"/>
  <c r="R5698" i="9"/>
  <c r="R5699" i="9"/>
  <c r="R5700" i="9"/>
  <c r="R5701" i="9"/>
  <c r="R5702" i="9"/>
  <c r="R5703" i="9"/>
  <c r="R5704" i="9"/>
  <c r="R5705" i="9"/>
  <c r="R5706" i="9"/>
  <c r="R5707" i="9"/>
  <c r="R5708" i="9"/>
  <c r="R5709" i="9"/>
  <c r="R5710" i="9"/>
  <c r="R5711" i="9"/>
  <c r="R5712" i="9"/>
  <c r="R5713" i="9"/>
  <c r="R5714" i="9"/>
  <c r="R5715" i="9"/>
  <c r="R5716" i="9"/>
  <c r="R5717" i="9"/>
  <c r="R5718" i="9"/>
  <c r="R5719" i="9"/>
  <c r="R5720" i="9"/>
  <c r="R5721" i="9"/>
  <c r="R5722" i="9"/>
  <c r="R5723" i="9"/>
  <c r="R5724" i="9"/>
  <c r="R5725" i="9"/>
  <c r="R5726" i="9"/>
  <c r="R5727" i="9"/>
  <c r="R5728" i="9"/>
  <c r="R5729" i="9"/>
  <c r="R5730" i="9"/>
  <c r="R5731" i="9"/>
  <c r="R5732" i="9"/>
  <c r="R5733" i="9"/>
  <c r="R5734" i="9"/>
  <c r="R5735" i="9"/>
  <c r="R5736" i="9"/>
  <c r="R5737" i="9"/>
  <c r="R5738" i="9"/>
  <c r="R5739" i="9"/>
  <c r="R5740" i="9"/>
  <c r="R5741" i="9"/>
  <c r="R5742" i="9"/>
  <c r="R5743" i="9"/>
  <c r="R5744" i="9"/>
  <c r="R5745" i="9"/>
  <c r="R5746" i="9"/>
  <c r="R5747" i="9"/>
  <c r="R5748" i="9"/>
  <c r="R5749" i="9"/>
  <c r="R5750" i="9"/>
  <c r="R5751" i="9"/>
  <c r="R5752" i="9"/>
  <c r="R5753" i="9"/>
  <c r="R5754" i="9"/>
  <c r="R5755" i="9"/>
  <c r="R5756" i="9"/>
  <c r="R5757" i="9"/>
  <c r="R5758" i="9"/>
  <c r="R5759" i="9"/>
  <c r="R5760" i="9"/>
  <c r="R5761" i="9"/>
  <c r="R5762" i="9"/>
  <c r="R5763" i="9"/>
  <c r="R5764" i="9"/>
  <c r="R5765" i="9"/>
  <c r="R5766" i="9"/>
  <c r="R5767" i="9"/>
  <c r="R5768" i="9"/>
  <c r="R5769" i="9"/>
  <c r="R5770" i="9"/>
  <c r="R5771" i="9"/>
  <c r="R5772" i="9"/>
  <c r="R5773" i="9"/>
  <c r="R5774" i="9"/>
  <c r="R5775" i="9"/>
  <c r="R5776" i="9"/>
  <c r="R5777" i="9"/>
  <c r="R5778" i="9"/>
  <c r="R5779" i="9"/>
  <c r="R5780" i="9"/>
  <c r="R5781" i="9"/>
  <c r="R5782" i="9"/>
  <c r="R5783" i="9"/>
  <c r="R5784" i="9"/>
  <c r="R5785" i="9"/>
  <c r="R5786" i="9"/>
  <c r="R5787" i="9"/>
  <c r="R5788" i="9"/>
  <c r="R5789" i="9"/>
  <c r="R5790" i="9"/>
  <c r="R5791" i="9"/>
  <c r="R5792" i="9"/>
  <c r="R5793" i="9"/>
  <c r="R5794" i="9"/>
  <c r="R5795" i="9"/>
  <c r="R5796" i="9"/>
  <c r="R5797" i="9"/>
  <c r="R5798" i="9"/>
  <c r="R5799" i="9"/>
  <c r="R5800" i="9"/>
  <c r="R5801" i="9"/>
  <c r="R5802" i="9"/>
  <c r="R5803" i="9"/>
  <c r="R5804" i="9"/>
  <c r="R5805" i="9"/>
  <c r="R5806" i="9"/>
  <c r="R5807" i="9"/>
  <c r="R5808" i="9"/>
  <c r="R5809" i="9"/>
  <c r="R5810" i="9"/>
  <c r="R5811" i="9"/>
  <c r="R5812" i="9"/>
  <c r="R5813" i="9"/>
  <c r="R5814" i="9"/>
  <c r="R5815" i="9"/>
  <c r="R5816" i="9"/>
  <c r="R5817" i="9"/>
  <c r="R5818" i="9"/>
  <c r="R5819" i="9"/>
  <c r="R5820" i="9"/>
  <c r="R5821" i="9"/>
  <c r="R5822" i="9"/>
  <c r="R5823" i="9"/>
  <c r="R5824" i="9"/>
  <c r="R5825" i="9"/>
  <c r="R5826" i="9"/>
  <c r="R5827" i="9"/>
  <c r="R5828" i="9"/>
  <c r="R5829" i="9"/>
  <c r="R5830" i="9"/>
  <c r="R5831" i="9"/>
  <c r="R5832" i="9"/>
  <c r="R5833" i="9"/>
  <c r="R5834" i="9"/>
  <c r="R5835" i="9"/>
  <c r="R5836" i="9"/>
  <c r="R5837" i="9"/>
  <c r="R5838" i="9"/>
  <c r="R5839" i="9"/>
  <c r="R5840" i="9"/>
  <c r="R5841" i="9"/>
  <c r="R5842" i="9"/>
  <c r="R5843" i="9"/>
  <c r="R5844" i="9"/>
  <c r="R5845" i="9"/>
  <c r="R5846" i="9"/>
  <c r="R5847" i="9"/>
  <c r="R5848" i="9"/>
  <c r="R5849" i="9"/>
  <c r="R5850" i="9"/>
  <c r="R5851" i="9"/>
  <c r="R5852" i="9"/>
  <c r="R5853" i="9"/>
  <c r="R5854" i="9"/>
  <c r="R5855" i="9"/>
  <c r="R5856" i="9"/>
  <c r="R5857" i="9"/>
  <c r="R5858" i="9"/>
  <c r="R5859" i="9"/>
  <c r="R5860" i="9"/>
  <c r="R5861" i="9"/>
  <c r="R5862" i="9"/>
  <c r="R5863" i="9"/>
  <c r="R5864" i="9"/>
  <c r="R5865" i="9"/>
  <c r="R5866" i="9"/>
  <c r="R5867" i="9"/>
  <c r="R5868" i="9"/>
  <c r="R5869" i="9"/>
  <c r="R5870" i="9"/>
  <c r="R5871" i="9"/>
  <c r="R5872" i="9"/>
  <c r="R5873" i="9"/>
  <c r="R5874" i="9"/>
  <c r="R5875" i="9"/>
  <c r="R5876" i="9"/>
  <c r="R5877" i="9"/>
  <c r="R5878" i="9"/>
  <c r="R5879" i="9"/>
  <c r="R5880" i="9"/>
  <c r="R5881" i="9"/>
  <c r="R5882" i="9"/>
  <c r="R5883" i="9"/>
  <c r="R5884" i="9"/>
  <c r="R5885" i="9"/>
  <c r="R5886" i="9"/>
  <c r="R5887" i="9"/>
  <c r="R5888" i="9"/>
  <c r="R5889" i="9"/>
  <c r="R5890" i="9"/>
  <c r="R5891" i="9"/>
  <c r="R5892" i="9"/>
  <c r="R5893" i="9"/>
  <c r="R5894" i="9"/>
  <c r="R5895" i="9"/>
  <c r="R5896" i="9"/>
  <c r="R5897" i="9"/>
  <c r="R5898" i="9"/>
  <c r="R5899" i="9"/>
  <c r="R5900" i="9"/>
  <c r="R5901" i="9"/>
  <c r="R5902" i="9"/>
  <c r="R5903" i="9"/>
  <c r="R5904" i="9"/>
  <c r="R5905" i="9"/>
  <c r="R5906" i="9"/>
  <c r="R5907" i="9"/>
  <c r="R5908" i="9"/>
  <c r="R5909" i="9"/>
  <c r="R5910" i="9"/>
  <c r="R5911" i="9"/>
  <c r="R5912" i="9"/>
  <c r="R5913" i="9"/>
  <c r="R5914" i="9"/>
  <c r="R5915" i="9"/>
  <c r="R5916" i="9"/>
  <c r="R5917" i="9"/>
  <c r="R5918" i="9"/>
  <c r="R5919" i="9"/>
  <c r="R5920" i="9"/>
  <c r="R5921" i="9"/>
  <c r="R5922" i="9"/>
  <c r="R5923" i="9"/>
  <c r="R5924" i="9"/>
  <c r="R5925" i="9"/>
  <c r="R5926" i="9"/>
  <c r="R5927" i="9"/>
  <c r="R5928" i="9"/>
  <c r="R5929" i="9"/>
  <c r="R5930" i="9"/>
  <c r="R5931" i="9"/>
  <c r="R5932" i="9"/>
  <c r="R5933" i="9"/>
  <c r="R5934" i="9"/>
  <c r="R5935" i="9"/>
  <c r="R5936" i="9"/>
  <c r="R5937" i="9"/>
  <c r="R5938" i="9"/>
  <c r="R5939" i="9"/>
  <c r="R5940" i="9"/>
  <c r="R5941" i="9"/>
  <c r="R5942" i="9"/>
  <c r="R5943" i="9"/>
  <c r="R5944" i="9"/>
  <c r="R5945" i="9"/>
  <c r="R5946" i="9"/>
  <c r="R5947" i="9"/>
  <c r="R5948" i="9"/>
  <c r="R5949" i="9"/>
  <c r="R5950" i="9"/>
  <c r="R5951" i="9"/>
  <c r="R5952" i="9"/>
  <c r="R5953" i="9"/>
  <c r="R5954" i="9"/>
  <c r="R5955" i="9"/>
  <c r="R5956" i="9"/>
  <c r="R5957" i="9"/>
  <c r="R5958" i="9"/>
  <c r="R5959" i="9"/>
  <c r="R5960" i="9"/>
  <c r="R5961" i="9"/>
  <c r="R5962" i="9"/>
  <c r="R5963" i="9"/>
  <c r="R5964" i="9"/>
  <c r="R5965" i="9"/>
  <c r="R5966" i="9"/>
  <c r="R5967" i="9"/>
  <c r="R5968" i="9"/>
  <c r="R5969" i="9"/>
  <c r="R5970" i="9"/>
  <c r="R5971" i="9"/>
  <c r="R5972" i="9"/>
  <c r="R5973" i="9"/>
  <c r="R5974" i="9"/>
  <c r="R5975" i="9"/>
  <c r="R5976" i="9"/>
  <c r="R5977" i="9"/>
  <c r="R5978" i="9"/>
  <c r="R5979" i="9"/>
  <c r="R5980" i="9"/>
  <c r="R5981" i="9"/>
  <c r="R5982" i="9"/>
  <c r="R5983" i="9"/>
  <c r="R5984" i="9"/>
  <c r="R5985" i="9"/>
  <c r="R5986" i="9"/>
  <c r="R5987" i="9"/>
  <c r="R5988" i="9"/>
  <c r="R5989" i="9"/>
  <c r="R5990" i="9"/>
  <c r="R5991" i="9"/>
  <c r="R5992" i="9"/>
  <c r="R5993" i="9"/>
  <c r="R5994" i="9"/>
  <c r="R5995" i="9"/>
  <c r="R5996" i="9"/>
  <c r="R5997" i="9"/>
  <c r="R5998" i="9"/>
  <c r="R5999" i="9"/>
  <c r="R6000" i="9"/>
  <c r="R6001" i="9"/>
  <c r="R6002" i="9"/>
  <c r="R6003" i="9"/>
  <c r="R6004" i="9"/>
  <c r="R6005" i="9"/>
  <c r="R6006" i="9"/>
  <c r="R6007" i="9"/>
  <c r="R6008" i="9"/>
  <c r="R6009" i="9"/>
  <c r="R6010" i="9"/>
  <c r="R6011" i="9"/>
  <c r="R6012" i="9"/>
  <c r="R6013" i="9"/>
  <c r="R6014" i="9"/>
  <c r="R6015" i="9"/>
  <c r="R6016" i="9"/>
  <c r="R6017" i="9"/>
  <c r="R6018" i="9"/>
  <c r="R6019" i="9"/>
  <c r="R6020" i="9"/>
  <c r="R6021" i="9"/>
  <c r="R6022" i="9"/>
  <c r="R6023" i="9"/>
  <c r="R6024" i="9"/>
  <c r="R6025" i="9"/>
  <c r="R6026" i="9"/>
  <c r="R6027" i="9"/>
  <c r="R6028" i="9"/>
  <c r="R6029" i="9"/>
  <c r="R6030" i="9"/>
  <c r="R6031" i="9"/>
  <c r="R6032" i="9"/>
  <c r="R6033" i="9"/>
  <c r="R6034" i="9"/>
  <c r="R6035" i="9"/>
  <c r="R6036" i="9"/>
  <c r="R6037" i="9"/>
  <c r="R6038" i="9"/>
  <c r="R6039" i="9"/>
  <c r="R6040" i="9"/>
  <c r="R6041" i="9"/>
  <c r="R6042" i="9"/>
  <c r="R6043" i="9"/>
  <c r="R6044" i="9"/>
  <c r="R6045" i="9"/>
  <c r="R6046" i="9"/>
  <c r="R6047" i="9"/>
  <c r="R6048" i="9"/>
  <c r="R6049" i="9"/>
  <c r="R6050" i="9"/>
  <c r="R6051" i="9"/>
  <c r="R6052" i="9"/>
  <c r="R6053" i="9"/>
  <c r="R6054" i="9"/>
  <c r="R6055" i="9"/>
  <c r="R6056" i="9"/>
  <c r="R6057" i="9"/>
  <c r="R6058" i="9"/>
  <c r="R6059" i="9"/>
  <c r="R6060" i="9"/>
  <c r="R6061" i="9"/>
  <c r="R6062" i="9"/>
  <c r="R6063" i="9"/>
  <c r="R6064" i="9"/>
  <c r="R6065" i="9"/>
  <c r="R6066" i="9"/>
  <c r="R6067" i="9"/>
  <c r="R6068" i="9"/>
  <c r="R6069" i="9"/>
  <c r="R6070" i="9"/>
  <c r="R6071" i="9"/>
  <c r="R6072" i="9"/>
  <c r="R6073" i="9"/>
  <c r="R6074" i="9"/>
  <c r="R6075" i="9"/>
  <c r="R6076" i="9"/>
  <c r="R6077" i="9"/>
  <c r="R6078" i="9"/>
  <c r="R6079" i="9"/>
  <c r="R6080" i="9"/>
  <c r="R6081" i="9"/>
  <c r="R6082" i="9"/>
  <c r="R6083" i="9"/>
  <c r="R6084" i="9"/>
  <c r="R6085" i="9"/>
  <c r="R6086" i="9"/>
  <c r="R6087" i="9"/>
  <c r="R6088" i="9"/>
  <c r="R6089" i="9"/>
  <c r="R6090" i="9"/>
  <c r="R6091" i="9"/>
  <c r="R6092" i="9"/>
  <c r="R6093" i="9"/>
  <c r="R6094" i="9"/>
  <c r="R6095" i="9"/>
  <c r="R6096" i="9"/>
  <c r="R6097" i="9"/>
  <c r="R6098" i="9"/>
  <c r="R6099" i="9"/>
  <c r="R6100" i="9"/>
  <c r="R6101" i="9"/>
  <c r="R6102" i="9"/>
  <c r="R6103" i="9"/>
  <c r="R6104" i="9"/>
  <c r="R6105" i="9"/>
  <c r="R6106" i="9"/>
  <c r="R6107" i="9"/>
  <c r="R6108" i="9"/>
  <c r="R6109" i="9"/>
  <c r="R6110" i="9"/>
  <c r="R6111" i="9"/>
  <c r="R6112" i="9"/>
  <c r="R6113" i="9"/>
  <c r="R6114" i="9"/>
  <c r="R6115" i="9"/>
  <c r="R6116" i="9"/>
  <c r="R6117" i="9"/>
  <c r="R6118" i="9"/>
  <c r="R6119" i="9"/>
  <c r="R6120" i="9"/>
  <c r="R6121" i="9"/>
  <c r="R6122" i="9"/>
  <c r="R6123" i="9"/>
  <c r="R6124" i="9"/>
  <c r="R6125" i="9"/>
  <c r="R6126" i="9"/>
  <c r="R6127" i="9"/>
  <c r="R6128" i="9"/>
  <c r="R6129" i="9"/>
  <c r="R6130" i="9"/>
  <c r="R6131" i="9"/>
  <c r="R6132" i="9"/>
  <c r="R6133" i="9"/>
  <c r="R6134" i="9"/>
  <c r="R6135" i="9"/>
  <c r="R6136" i="9"/>
  <c r="R6137" i="9"/>
  <c r="R6138" i="9"/>
  <c r="R6139" i="9"/>
  <c r="R6140" i="9"/>
  <c r="R6141" i="9"/>
  <c r="R6142" i="9"/>
  <c r="R6143" i="9"/>
  <c r="R6144" i="9"/>
  <c r="R6145" i="9"/>
  <c r="R6146" i="9"/>
  <c r="R6147" i="9"/>
  <c r="R6148" i="9"/>
  <c r="R6149" i="9"/>
  <c r="R6150" i="9"/>
  <c r="R6151" i="9"/>
  <c r="R6152" i="9"/>
  <c r="R6153" i="9"/>
  <c r="R6154" i="9"/>
  <c r="R6155" i="9"/>
  <c r="R6156" i="9"/>
  <c r="R6157" i="9"/>
  <c r="R6158" i="9"/>
  <c r="R6159" i="9"/>
  <c r="R6160" i="9"/>
  <c r="R6161" i="9"/>
  <c r="R6162" i="9"/>
  <c r="R6163" i="9"/>
  <c r="R6164" i="9"/>
  <c r="R6165" i="9"/>
  <c r="R6166" i="9"/>
  <c r="R6167" i="9"/>
  <c r="R6168" i="9"/>
  <c r="R6169" i="9"/>
  <c r="R6170" i="9"/>
  <c r="R6171" i="9"/>
  <c r="R6172" i="9"/>
  <c r="R6173" i="9"/>
  <c r="R6174" i="9"/>
  <c r="R6175" i="9"/>
  <c r="R6176" i="9"/>
  <c r="R6177" i="9"/>
  <c r="R6178" i="9"/>
  <c r="R6179" i="9"/>
  <c r="R6180" i="9"/>
  <c r="R6181" i="9"/>
  <c r="R6182" i="9"/>
  <c r="R6183" i="9"/>
  <c r="R6184" i="9"/>
  <c r="R6185" i="9"/>
  <c r="R6186" i="9"/>
  <c r="R6187" i="9"/>
  <c r="R6188" i="9"/>
  <c r="R6189" i="9"/>
  <c r="R6190" i="9"/>
  <c r="R6191" i="9"/>
  <c r="R6192" i="9"/>
  <c r="R6193" i="9"/>
  <c r="R6194" i="9"/>
  <c r="R6195" i="9"/>
  <c r="R6196" i="9"/>
  <c r="R6197" i="9"/>
  <c r="R6198" i="9"/>
  <c r="R6199" i="9"/>
  <c r="R6200" i="9"/>
  <c r="R6201" i="9"/>
  <c r="R6202" i="9"/>
  <c r="R6203" i="9"/>
  <c r="R6204" i="9"/>
  <c r="R6205" i="9"/>
  <c r="R6206" i="9"/>
  <c r="R6207" i="9"/>
  <c r="R6208" i="9"/>
  <c r="R6209" i="9"/>
  <c r="R6210" i="9"/>
  <c r="R6211" i="9"/>
  <c r="R6212" i="9"/>
  <c r="R6213" i="9"/>
  <c r="R6214" i="9"/>
  <c r="R6215" i="9"/>
  <c r="R6216" i="9"/>
  <c r="R6217" i="9"/>
  <c r="R6218" i="9"/>
  <c r="R6219" i="9"/>
  <c r="R6220" i="9"/>
  <c r="R6221" i="9"/>
  <c r="R6222" i="9"/>
  <c r="R6223" i="9"/>
  <c r="R6224" i="9"/>
  <c r="R6225" i="9"/>
  <c r="R6226" i="9"/>
  <c r="R6227" i="9"/>
  <c r="R6228" i="9"/>
  <c r="R6229" i="9"/>
  <c r="R6230" i="9"/>
  <c r="R6231" i="9"/>
  <c r="R6232" i="9"/>
  <c r="R6233" i="9"/>
  <c r="R6234" i="9"/>
  <c r="R6235" i="9"/>
  <c r="R6236" i="9"/>
  <c r="R6237" i="9"/>
  <c r="R6238" i="9"/>
  <c r="R6239" i="9"/>
  <c r="R6240" i="9"/>
  <c r="R6241" i="9"/>
  <c r="R6242" i="9"/>
  <c r="R6243" i="9"/>
  <c r="R6244" i="9"/>
  <c r="R6245" i="9"/>
  <c r="R6246" i="9"/>
  <c r="R6247" i="9"/>
  <c r="R6248" i="9"/>
  <c r="R6249" i="9"/>
  <c r="R6250" i="9"/>
  <c r="R6251" i="9"/>
  <c r="R6252" i="9"/>
  <c r="R6253" i="9"/>
  <c r="R6254" i="9"/>
  <c r="R6255" i="9"/>
  <c r="R6256" i="9"/>
  <c r="R6257" i="9"/>
  <c r="R6258" i="9"/>
  <c r="R6259" i="9"/>
  <c r="R6260" i="9"/>
  <c r="R6261" i="9"/>
  <c r="R6262" i="9"/>
  <c r="R6263" i="9"/>
  <c r="R6264" i="9"/>
  <c r="R6265" i="9"/>
  <c r="R6266" i="9"/>
  <c r="R6267" i="9"/>
  <c r="R6268" i="9"/>
  <c r="R6269" i="9"/>
  <c r="R6270" i="9"/>
  <c r="R6271" i="9"/>
  <c r="R6272" i="9"/>
  <c r="R6273" i="9"/>
  <c r="R6274" i="9"/>
  <c r="R6275" i="9"/>
  <c r="R6276" i="9"/>
  <c r="R6277" i="9"/>
  <c r="R6278" i="9"/>
  <c r="R6279" i="9"/>
  <c r="R6280" i="9"/>
  <c r="R6281" i="9"/>
  <c r="R6282" i="9"/>
  <c r="R6283" i="9"/>
  <c r="R6284" i="9"/>
  <c r="R6285" i="9"/>
  <c r="R6286" i="9"/>
  <c r="R6287" i="9"/>
  <c r="R6288" i="9"/>
  <c r="R6289" i="9"/>
  <c r="R6290" i="9"/>
  <c r="R6291" i="9"/>
  <c r="R6292" i="9"/>
  <c r="R6293" i="9"/>
  <c r="R6294" i="9"/>
  <c r="R6295" i="9"/>
  <c r="R6296" i="9"/>
  <c r="R6297" i="9"/>
  <c r="R6298" i="9"/>
  <c r="R6299" i="9"/>
  <c r="R6300" i="9"/>
  <c r="R6301" i="9"/>
  <c r="R6302" i="9"/>
  <c r="R6303" i="9"/>
  <c r="R6304" i="9"/>
  <c r="R6305" i="9"/>
  <c r="R6306" i="9"/>
  <c r="R6307" i="9"/>
  <c r="R6308" i="9"/>
  <c r="R6309" i="9"/>
  <c r="R6310" i="9"/>
  <c r="R6311" i="9"/>
  <c r="R6312" i="9"/>
  <c r="R6313" i="9"/>
  <c r="R6314" i="9"/>
  <c r="R6315" i="9"/>
  <c r="R6316" i="9"/>
  <c r="R6317" i="9"/>
  <c r="R6318" i="9"/>
  <c r="R6319" i="9"/>
  <c r="R6320" i="9"/>
  <c r="R6321" i="9"/>
  <c r="R6322" i="9"/>
  <c r="R6323" i="9"/>
  <c r="R6324" i="9"/>
  <c r="R6325" i="9"/>
  <c r="R6326" i="9"/>
  <c r="R6327" i="9"/>
  <c r="R6328" i="9"/>
  <c r="R6329" i="9"/>
  <c r="R6330" i="9"/>
  <c r="R6331" i="9"/>
  <c r="R6332" i="9"/>
  <c r="R6333" i="9"/>
  <c r="R6334" i="9"/>
  <c r="R6335" i="9"/>
  <c r="R6336" i="9"/>
  <c r="R6337" i="9"/>
  <c r="R6338" i="9"/>
  <c r="R6339" i="9"/>
  <c r="R6340" i="9"/>
  <c r="R6341" i="9"/>
  <c r="R6342" i="9"/>
  <c r="R6343" i="9"/>
  <c r="R6344" i="9"/>
  <c r="R6345" i="9"/>
  <c r="R6346" i="9"/>
  <c r="R6347" i="9"/>
  <c r="R6348" i="9"/>
  <c r="R6349" i="9"/>
  <c r="R6350" i="9"/>
  <c r="R6351" i="9"/>
  <c r="R6352" i="9"/>
  <c r="R6353" i="9"/>
  <c r="R6354" i="9"/>
  <c r="R6355" i="9"/>
  <c r="R6356" i="9"/>
  <c r="R6357" i="9"/>
  <c r="R6358" i="9"/>
  <c r="R6359" i="9"/>
  <c r="R6360" i="9"/>
  <c r="R6361" i="9"/>
  <c r="R6362" i="9"/>
  <c r="R6363" i="9"/>
  <c r="R6364" i="9"/>
  <c r="R6365" i="9"/>
  <c r="R6366" i="9"/>
  <c r="R6367" i="9"/>
  <c r="R6368" i="9"/>
  <c r="R6369" i="9"/>
  <c r="R6370" i="9"/>
  <c r="R6371" i="9"/>
  <c r="R6372" i="9"/>
  <c r="R6373" i="9"/>
  <c r="R6374" i="9"/>
  <c r="R6375" i="9"/>
  <c r="R6376" i="9"/>
  <c r="R6377" i="9"/>
  <c r="R6378" i="9"/>
  <c r="R6379" i="9"/>
  <c r="R6380" i="9"/>
  <c r="R6381" i="9"/>
  <c r="R6382" i="9"/>
  <c r="R6383" i="9"/>
  <c r="R6384" i="9"/>
  <c r="R6385" i="9"/>
  <c r="R6386" i="9"/>
  <c r="R6387" i="9"/>
  <c r="R6388" i="9"/>
  <c r="R6389" i="9"/>
  <c r="R6390" i="9"/>
  <c r="R6391" i="9"/>
  <c r="R6392" i="9"/>
  <c r="R6393" i="9"/>
  <c r="R6394" i="9"/>
  <c r="R6395" i="9"/>
  <c r="R6396" i="9"/>
  <c r="R6397" i="9"/>
  <c r="R6398" i="9"/>
  <c r="R6399" i="9"/>
  <c r="R6400" i="9"/>
  <c r="R6401" i="9"/>
  <c r="R6402" i="9"/>
  <c r="R6403" i="9"/>
  <c r="R6404" i="9"/>
  <c r="R6405" i="9"/>
  <c r="R6406" i="9"/>
  <c r="R6407" i="9"/>
  <c r="R6408" i="9"/>
  <c r="R6409" i="9"/>
  <c r="R6410" i="9"/>
  <c r="R6411" i="9"/>
  <c r="R6412" i="9"/>
  <c r="R6413" i="9"/>
  <c r="R6414" i="9"/>
  <c r="R6415" i="9"/>
  <c r="R6416" i="9"/>
  <c r="R6417" i="9"/>
  <c r="R6418" i="9"/>
  <c r="R6419" i="9"/>
  <c r="R6420" i="9"/>
  <c r="R6421" i="9"/>
  <c r="R6422" i="9"/>
  <c r="R6423" i="9"/>
  <c r="R6424" i="9"/>
  <c r="R6425" i="9"/>
  <c r="R6426" i="9"/>
  <c r="R6427" i="9"/>
  <c r="R6428" i="9"/>
  <c r="R6429" i="9"/>
  <c r="R6430" i="9"/>
  <c r="R6431" i="9"/>
  <c r="R6432" i="9"/>
  <c r="R6433" i="9"/>
  <c r="R6434" i="9"/>
  <c r="R6435" i="9"/>
  <c r="R6436" i="9"/>
  <c r="R6437" i="9"/>
  <c r="R6438" i="9"/>
  <c r="R6439" i="9"/>
  <c r="R6440" i="9"/>
  <c r="R6441" i="9"/>
  <c r="R6442" i="9"/>
  <c r="R6443" i="9"/>
  <c r="R6444" i="9"/>
  <c r="R6445" i="9"/>
  <c r="R6446" i="9"/>
  <c r="R6447" i="9"/>
  <c r="R6448" i="9"/>
  <c r="R6449" i="9"/>
  <c r="R6450" i="9"/>
  <c r="R6451" i="9"/>
  <c r="R6452" i="9"/>
  <c r="R6453" i="9"/>
  <c r="R6454" i="9"/>
  <c r="R6455" i="9"/>
  <c r="R6456" i="9"/>
  <c r="R6457" i="9"/>
  <c r="R6458" i="9"/>
  <c r="R6459" i="9"/>
  <c r="R6460" i="9"/>
  <c r="R6461" i="9"/>
  <c r="R6462" i="9"/>
  <c r="R6463" i="9"/>
  <c r="R6464" i="9"/>
  <c r="R6465" i="9"/>
  <c r="R6466" i="9"/>
  <c r="R6467" i="9"/>
  <c r="R6468" i="9"/>
  <c r="R6469" i="9"/>
  <c r="R6470" i="9"/>
  <c r="R6471" i="9"/>
  <c r="R6472" i="9"/>
  <c r="R6473" i="9"/>
  <c r="R6474" i="9"/>
  <c r="R6475" i="9"/>
  <c r="R6476" i="9"/>
  <c r="R6477" i="9"/>
  <c r="R6478" i="9"/>
  <c r="R6479" i="9"/>
  <c r="R6480" i="9"/>
  <c r="R6481" i="9"/>
  <c r="R6482" i="9"/>
  <c r="R6483" i="9"/>
  <c r="R6484" i="9"/>
  <c r="R6485" i="9"/>
  <c r="R6486" i="9"/>
  <c r="R6487" i="9"/>
  <c r="R6488" i="9"/>
  <c r="R6489" i="9"/>
  <c r="R6490" i="9"/>
  <c r="R6491" i="9"/>
  <c r="R6492" i="9"/>
  <c r="R6493" i="9"/>
  <c r="R6494" i="9"/>
  <c r="R6495" i="9"/>
  <c r="R6496" i="9"/>
  <c r="R6497" i="9"/>
  <c r="R6498" i="9"/>
  <c r="R6499" i="9"/>
  <c r="R6500" i="9"/>
  <c r="R6501" i="9"/>
  <c r="R6502" i="9"/>
  <c r="R6503" i="9"/>
  <c r="R6504" i="9"/>
  <c r="R6505" i="9"/>
  <c r="R6506" i="9"/>
  <c r="R6507" i="9"/>
  <c r="R6508" i="9"/>
  <c r="R6509" i="9"/>
  <c r="R6510" i="9"/>
  <c r="R6511" i="9"/>
  <c r="R6512" i="9"/>
  <c r="R6513" i="9"/>
  <c r="R6514" i="9"/>
  <c r="R6515" i="9"/>
  <c r="R6516" i="9"/>
  <c r="R6517" i="9"/>
  <c r="R6518" i="9"/>
  <c r="R6519" i="9"/>
  <c r="R6520" i="9"/>
  <c r="R6521" i="9"/>
  <c r="R6522" i="9"/>
  <c r="R6523" i="9"/>
  <c r="R6524" i="9"/>
  <c r="R6525" i="9"/>
  <c r="R6526" i="9"/>
  <c r="R6527" i="9"/>
  <c r="R6528" i="9"/>
  <c r="R6529" i="9"/>
  <c r="R6530" i="9"/>
  <c r="R6531" i="9"/>
  <c r="R6532" i="9"/>
  <c r="R6533" i="9"/>
  <c r="R6534" i="9"/>
  <c r="R6535" i="9"/>
  <c r="R6536" i="9"/>
  <c r="R6537" i="9"/>
  <c r="R6538" i="9"/>
  <c r="R6539" i="9"/>
  <c r="R6540" i="9"/>
  <c r="R6541" i="9"/>
  <c r="R6542" i="9"/>
  <c r="R6543" i="9"/>
  <c r="R6544" i="9"/>
  <c r="R6545" i="9"/>
  <c r="R6546" i="9"/>
  <c r="R6547" i="9"/>
  <c r="R6548" i="9"/>
  <c r="R6549" i="9"/>
  <c r="R6550" i="9"/>
  <c r="R6551" i="9"/>
  <c r="R6552" i="9"/>
  <c r="R6553" i="9"/>
  <c r="R6554" i="9"/>
  <c r="R6555" i="9"/>
  <c r="R6556" i="9"/>
  <c r="R6557" i="9"/>
  <c r="R6558" i="9"/>
  <c r="R6559" i="9"/>
  <c r="R6560" i="9"/>
  <c r="R6561" i="9"/>
  <c r="R6562" i="9"/>
  <c r="R6563" i="9"/>
  <c r="R6564" i="9"/>
  <c r="R6565" i="9"/>
  <c r="R6566" i="9"/>
  <c r="R6567" i="9"/>
  <c r="R6568" i="9"/>
  <c r="R6569" i="9"/>
  <c r="R6570" i="9"/>
  <c r="R6571" i="9"/>
  <c r="R6572" i="9"/>
  <c r="R6573" i="9"/>
  <c r="R6574" i="9"/>
  <c r="R6575" i="9"/>
  <c r="R6576" i="9"/>
  <c r="R6577" i="9"/>
  <c r="R6578" i="9"/>
  <c r="R6579" i="9"/>
  <c r="R6580" i="9"/>
  <c r="R6581" i="9"/>
  <c r="R6582" i="9"/>
  <c r="R6583" i="9"/>
  <c r="R6584" i="9"/>
  <c r="R6585" i="9"/>
  <c r="R6586" i="9"/>
  <c r="R6587" i="9"/>
  <c r="R6588" i="9"/>
  <c r="R6589" i="9"/>
  <c r="R6590" i="9"/>
  <c r="R6591" i="9"/>
  <c r="R6592" i="9"/>
  <c r="R6593" i="9"/>
  <c r="R6594" i="9"/>
  <c r="R6595" i="9"/>
  <c r="R6596" i="9"/>
  <c r="R6597" i="9"/>
  <c r="R6598" i="9"/>
  <c r="R6599" i="9"/>
  <c r="R6600" i="9"/>
  <c r="R6601" i="9"/>
  <c r="R6602" i="9"/>
  <c r="R6603" i="9"/>
  <c r="R6604" i="9"/>
  <c r="R6605" i="9"/>
  <c r="R6606" i="9"/>
  <c r="R6607" i="9"/>
  <c r="R6608" i="9"/>
  <c r="R6609" i="9"/>
  <c r="R6610" i="9"/>
  <c r="R6611" i="9"/>
  <c r="R6612" i="9"/>
  <c r="R6613" i="9"/>
  <c r="R6614" i="9"/>
  <c r="R6615" i="9"/>
  <c r="R6616" i="9"/>
  <c r="R6617" i="9"/>
  <c r="R6618" i="9"/>
  <c r="R6619" i="9"/>
  <c r="R6620" i="9"/>
  <c r="R6621" i="9"/>
  <c r="R6622" i="9"/>
  <c r="R6623" i="9"/>
  <c r="R6624" i="9"/>
  <c r="R6625" i="9"/>
  <c r="R6626" i="9"/>
  <c r="R6627" i="9"/>
  <c r="R6628" i="9"/>
  <c r="R6629" i="9"/>
  <c r="R6630" i="9"/>
  <c r="R6631" i="9"/>
  <c r="R6632" i="9"/>
  <c r="R6633" i="9"/>
  <c r="R6634" i="9"/>
  <c r="R6635" i="9"/>
  <c r="R6636" i="9"/>
  <c r="R6637" i="9"/>
  <c r="R6638" i="9"/>
  <c r="R6639" i="9"/>
  <c r="R6640" i="9"/>
  <c r="R6641" i="9"/>
  <c r="R6642" i="9"/>
  <c r="R6643" i="9"/>
  <c r="R6644" i="9"/>
  <c r="R6645" i="9"/>
  <c r="R6646" i="9"/>
  <c r="R6647" i="9"/>
  <c r="R6648" i="9"/>
  <c r="R6649" i="9"/>
  <c r="R6650" i="9"/>
  <c r="R6651" i="9"/>
  <c r="R6652" i="9"/>
  <c r="R6653" i="9"/>
  <c r="R6654" i="9"/>
  <c r="R6655" i="9"/>
  <c r="R6656" i="9"/>
  <c r="R6657" i="9"/>
  <c r="R6658" i="9"/>
  <c r="R6659" i="9"/>
  <c r="R6660" i="9"/>
  <c r="R6661" i="9"/>
  <c r="R6662" i="9"/>
  <c r="R6663" i="9"/>
  <c r="R6664" i="9"/>
  <c r="R6665" i="9"/>
  <c r="R6666" i="9"/>
  <c r="R6667" i="9"/>
  <c r="R6668" i="9"/>
  <c r="R6669" i="9"/>
  <c r="R6670" i="9"/>
  <c r="R6671" i="9"/>
  <c r="R6672" i="9"/>
  <c r="R6673" i="9"/>
  <c r="R6674" i="9"/>
  <c r="R6675" i="9"/>
  <c r="R6676" i="9"/>
  <c r="R6677" i="9"/>
  <c r="R6678" i="9"/>
  <c r="R6679" i="9"/>
  <c r="R6680" i="9"/>
  <c r="R6681" i="9"/>
  <c r="R6682" i="9"/>
  <c r="R6683" i="9"/>
  <c r="R6684" i="9"/>
  <c r="R6685" i="9"/>
  <c r="R6686" i="9"/>
  <c r="R6687" i="9"/>
  <c r="R6688" i="9"/>
  <c r="R6689" i="9"/>
  <c r="R6690" i="9"/>
  <c r="R6691" i="9"/>
  <c r="R6692" i="9"/>
  <c r="R6693" i="9"/>
  <c r="R6694" i="9"/>
  <c r="R6695" i="9"/>
  <c r="R6696" i="9"/>
  <c r="R6697" i="9"/>
  <c r="R6698" i="9"/>
  <c r="R6699" i="9"/>
  <c r="R6700" i="9"/>
  <c r="R6701" i="9"/>
  <c r="R6702" i="9"/>
  <c r="R6703" i="9"/>
  <c r="R6704" i="9"/>
  <c r="R6705" i="9"/>
  <c r="R6706" i="9"/>
  <c r="R6707" i="9"/>
  <c r="R6708" i="9"/>
  <c r="R6709" i="9"/>
  <c r="R6710" i="9"/>
  <c r="R6711" i="9"/>
  <c r="R6712" i="9"/>
  <c r="R6713" i="9"/>
  <c r="R6714" i="9"/>
  <c r="R6715" i="9"/>
  <c r="R6716" i="9"/>
  <c r="R6717" i="9"/>
  <c r="R6718" i="9"/>
  <c r="R6719" i="9"/>
  <c r="R6720" i="9"/>
  <c r="R6721" i="9"/>
  <c r="R6722" i="9"/>
  <c r="R6723" i="9"/>
  <c r="R6724" i="9"/>
  <c r="R6725" i="9"/>
  <c r="R6726" i="9"/>
  <c r="R6727" i="9"/>
  <c r="R6728" i="9"/>
  <c r="R6729" i="9"/>
  <c r="R6730" i="9"/>
  <c r="R6731" i="9"/>
  <c r="R6732" i="9"/>
  <c r="R6733" i="9"/>
  <c r="R6734" i="9"/>
  <c r="R6735" i="9"/>
  <c r="R6736" i="9"/>
  <c r="R6737" i="9"/>
  <c r="R6738" i="9"/>
  <c r="R6739" i="9"/>
  <c r="R6740" i="9"/>
  <c r="R6741" i="9"/>
  <c r="R6742" i="9"/>
  <c r="R6743" i="9"/>
  <c r="R6744" i="9"/>
  <c r="R6745" i="9"/>
  <c r="R6746" i="9"/>
  <c r="R6747" i="9"/>
  <c r="R6748" i="9"/>
  <c r="R6749" i="9"/>
  <c r="R6750" i="9"/>
  <c r="R6751" i="9"/>
  <c r="R6752" i="9"/>
  <c r="R6753" i="9"/>
  <c r="R6754" i="9"/>
  <c r="R6755" i="9"/>
  <c r="R6756" i="9"/>
  <c r="R6757" i="9"/>
  <c r="R6758" i="9"/>
  <c r="R6759" i="9"/>
  <c r="R6760" i="9"/>
  <c r="R6761" i="9"/>
  <c r="R6762" i="9"/>
  <c r="R6763" i="9"/>
  <c r="R6764" i="9"/>
  <c r="R6765" i="9"/>
  <c r="R6766" i="9"/>
  <c r="R6767" i="9"/>
  <c r="R6768" i="9"/>
  <c r="R6769" i="9"/>
  <c r="R6770" i="9"/>
  <c r="R6771" i="9"/>
  <c r="R6772" i="9"/>
  <c r="R6773" i="9"/>
  <c r="R6774" i="9"/>
  <c r="R6775" i="9"/>
  <c r="R6776" i="9"/>
  <c r="R6777" i="9"/>
  <c r="R6778" i="9"/>
  <c r="R6779" i="9"/>
  <c r="R6780" i="9"/>
  <c r="R6781" i="9"/>
  <c r="R6782" i="9"/>
  <c r="R6783" i="9"/>
  <c r="R6784" i="9"/>
  <c r="R6785" i="9"/>
  <c r="R6786" i="9"/>
  <c r="R6787" i="9"/>
  <c r="R6788" i="9"/>
  <c r="R6789" i="9"/>
  <c r="R6790" i="9"/>
  <c r="R6791" i="9"/>
  <c r="R6792" i="9"/>
  <c r="R6793" i="9"/>
  <c r="R6794" i="9"/>
  <c r="R6795" i="9"/>
  <c r="R6796" i="9"/>
  <c r="R6797" i="9"/>
  <c r="R6798" i="9"/>
  <c r="R6799" i="9"/>
  <c r="R6800" i="9"/>
  <c r="R6801" i="9"/>
  <c r="R6802" i="9"/>
  <c r="R6803" i="9"/>
  <c r="R6804" i="9"/>
  <c r="R6805" i="9"/>
  <c r="R6806" i="9"/>
  <c r="R6807" i="9"/>
  <c r="R6808" i="9"/>
  <c r="R6809" i="9"/>
  <c r="R6810" i="9"/>
  <c r="R6811" i="9"/>
  <c r="R6812" i="9"/>
  <c r="R6813" i="9"/>
  <c r="R6814" i="9"/>
  <c r="R6815" i="9"/>
  <c r="R6816" i="9"/>
  <c r="R6817" i="9"/>
  <c r="R6818" i="9"/>
  <c r="R6819" i="9"/>
  <c r="R6820" i="9"/>
  <c r="R6821" i="9"/>
  <c r="R6822" i="9"/>
  <c r="R6823" i="9"/>
  <c r="R6824" i="9"/>
  <c r="R6825" i="9"/>
  <c r="R6826" i="9"/>
  <c r="R6827" i="9"/>
  <c r="R6828" i="9"/>
  <c r="R6829" i="9"/>
  <c r="R6830" i="9"/>
  <c r="R6831" i="9"/>
  <c r="R6832" i="9"/>
  <c r="R6833" i="9"/>
  <c r="R6834" i="9"/>
  <c r="R6835" i="9"/>
  <c r="R6836" i="9"/>
  <c r="R6837" i="9"/>
  <c r="R6838" i="9"/>
  <c r="R6839" i="9"/>
  <c r="R6840" i="9"/>
  <c r="R6841" i="9"/>
  <c r="R6842" i="9"/>
  <c r="R6843" i="9"/>
  <c r="R6844" i="9"/>
  <c r="R6845" i="9"/>
  <c r="R6846" i="9"/>
  <c r="R6847" i="9"/>
  <c r="R6848" i="9"/>
  <c r="R6849" i="9"/>
  <c r="R6850" i="9"/>
  <c r="R6851" i="9"/>
  <c r="R6852" i="9"/>
  <c r="R6853" i="9"/>
  <c r="R6854" i="9"/>
  <c r="R6855" i="9"/>
  <c r="R6856" i="9"/>
  <c r="R6857" i="9"/>
  <c r="R6858" i="9"/>
  <c r="R6859" i="9"/>
  <c r="R6860" i="9"/>
  <c r="R6861" i="9"/>
  <c r="R6862" i="9"/>
  <c r="R6863" i="9"/>
  <c r="R6864" i="9"/>
  <c r="R6865" i="9"/>
  <c r="R6866" i="9"/>
  <c r="R6867" i="9"/>
  <c r="R6868" i="9"/>
  <c r="R6869" i="9"/>
  <c r="R6870" i="9"/>
  <c r="R6871" i="9"/>
  <c r="R6872" i="9"/>
  <c r="R6873" i="9"/>
  <c r="R6874" i="9"/>
  <c r="R6875" i="9"/>
  <c r="R6876" i="9"/>
  <c r="R6877" i="9"/>
  <c r="R6878" i="9"/>
  <c r="R6879" i="9"/>
  <c r="R6880" i="9"/>
  <c r="R6881" i="9"/>
  <c r="R6882" i="9"/>
  <c r="R6883" i="9"/>
  <c r="R6884" i="9"/>
  <c r="R6885" i="9"/>
  <c r="R6886" i="9"/>
  <c r="R6887" i="9"/>
  <c r="R6888" i="9"/>
  <c r="R6889" i="9"/>
  <c r="R6890" i="9"/>
  <c r="R6891" i="9"/>
  <c r="R6892" i="9"/>
  <c r="R6893" i="9"/>
  <c r="R6894" i="9"/>
  <c r="R6895" i="9"/>
  <c r="R6896" i="9"/>
  <c r="R6897" i="9"/>
  <c r="R6898" i="9"/>
  <c r="R6899" i="9"/>
  <c r="R6900" i="9"/>
  <c r="R6901" i="9"/>
  <c r="R6902" i="9"/>
  <c r="R6903" i="9"/>
  <c r="R6904" i="9"/>
  <c r="R6905" i="9"/>
  <c r="R6906" i="9"/>
  <c r="R6907" i="9"/>
  <c r="R6908" i="9"/>
  <c r="R6909" i="9"/>
  <c r="R6910" i="9"/>
  <c r="R6911" i="9"/>
  <c r="R6912" i="9"/>
  <c r="R6913" i="9"/>
  <c r="R6914" i="9"/>
  <c r="R6915" i="9"/>
  <c r="R6916" i="9"/>
  <c r="R6917" i="9"/>
  <c r="R6918" i="9"/>
  <c r="R6919" i="9"/>
  <c r="R6920" i="9"/>
  <c r="R6921" i="9"/>
  <c r="R6922" i="9"/>
  <c r="R6923" i="9"/>
  <c r="R6924" i="9"/>
  <c r="R6925" i="9"/>
  <c r="R6926" i="9"/>
  <c r="R6927" i="9"/>
  <c r="R6928" i="9"/>
  <c r="R6929" i="9"/>
  <c r="R6930" i="9"/>
  <c r="R6931" i="9"/>
  <c r="R6932" i="9"/>
  <c r="R6933" i="9"/>
  <c r="R6934" i="9"/>
  <c r="R6935" i="9"/>
  <c r="R6936" i="9"/>
  <c r="R6937" i="9"/>
  <c r="R6938" i="9"/>
  <c r="R6939" i="9"/>
  <c r="R6940" i="9"/>
  <c r="R6941" i="9"/>
  <c r="R6942" i="9"/>
  <c r="R6943" i="9"/>
  <c r="R6944" i="9"/>
  <c r="R6945" i="9"/>
  <c r="R6946" i="9"/>
  <c r="R6947" i="9"/>
  <c r="R6948" i="9"/>
  <c r="R6949" i="9"/>
  <c r="R6950" i="9"/>
  <c r="R6951" i="9"/>
  <c r="R6952" i="9"/>
  <c r="R6953" i="9"/>
  <c r="R6954" i="9"/>
  <c r="R6955" i="9"/>
  <c r="R6956" i="9"/>
  <c r="R6957" i="9"/>
  <c r="R6958" i="9"/>
  <c r="R6959" i="9"/>
  <c r="R6960" i="9"/>
  <c r="R6961" i="9"/>
  <c r="R6962" i="9"/>
  <c r="R6963" i="9"/>
  <c r="R6964" i="9"/>
  <c r="R6965" i="9"/>
  <c r="R6966" i="9"/>
  <c r="R6967" i="9"/>
  <c r="R6968" i="9"/>
  <c r="R6969" i="9"/>
  <c r="R6970" i="9"/>
  <c r="R6971" i="9"/>
  <c r="R6972" i="9"/>
  <c r="R6973" i="9"/>
  <c r="R6974" i="9"/>
  <c r="R6975" i="9"/>
  <c r="R6976" i="9"/>
  <c r="R6977" i="9"/>
  <c r="R6978" i="9"/>
  <c r="R6979" i="9"/>
  <c r="R6980" i="9"/>
  <c r="R6981" i="9"/>
  <c r="R6982" i="9"/>
  <c r="R6983" i="9"/>
  <c r="R6984" i="9"/>
  <c r="R6985" i="9"/>
  <c r="R6986" i="9"/>
  <c r="R6987" i="9"/>
  <c r="R6988" i="9"/>
  <c r="R6989" i="9"/>
  <c r="R6990" i="9"/>
  <c r="R6991" i="9"/>
  <c r="R6992" i="9"/>
  <c r="R6993" i="9"/>
  <c r="R6994" i="9"/>
  <c r="R6995" i="9"/>
  <c r="R6996" i="9"/>
  <c r="R6997" i="9"/>
  <c r="R6998" i="9"/>
  <c r="R6999" i="9"/>
  <c r="R7000" i="9"/>
  <c r="R7001" i="9"/>
  <c r="R7002" i="9"/>
  <c r="R7003" i="9"/>
  <c r="R7004" i="9"/>
  <c r="R7005" i="9"/>
  <c r="R7006" i="9"/>
  <c r="R7007" i="9"/>
  <c r="R7008" i="9"/>
  <c r="R7009" i="9"/>
  <c r="R7010" i="9"/>
  <c r="R7011" i="9"/>
  <c r="R7012" i="9"/>
  <c r="R7013" i="9"/>
  <c r="R7014" i="9"/>
  <c r="R7015" i="9"/>
  <c r="R7016" i="9"/>
  <c r="R7017" i="9"/>
  <c r="R7018" i="9"/>
  <c r="R7019" i="9"/>
  <c r="R7020" i="9"/>
  <c r="R7021" i="9"/>
  <c r="R7022" i="9"/>
  <c r="R7023" i="9"/>
  <c r="R7024" i="9"/>
  <c r="R7025" i="9"/>
  <c r="R7026" i="9"/>
  <c r="R7027" i="9"/>
  <c r="R7028" i="9"/>
  <c r="R7029" i="9"/>
  <c r="R7030" i="9"/>
  <c r="R7031" i="9"/>
  <c r="R7032" i="9"/>
  <c r="R7033" i="9"/>
  <c r="R7034" i="9"/>
  <c r="R7035" i="9"/>
  <c r="R7036" i="9"/>
  <c r="R7037" i="9"/>
  <c r="R7038" i="9"/>
  <c r="R7039" i="9"/>
  <c r="R7040" i="9"/>
  <c r="R7041" i="9"/>
  <c r="R7042" i="9"/>
  <c r="R7043" i="9"/>
  <c r="R7044" i="9"/>
  <c r="R7045" i="9"/>
  <c r="R7046" i="9"/>
  <c r="R7047" i="9"/>
  <c r="R7048" i="9"/>
  <c r="R7049" i="9"/>
  <c r="R7050" i="9"/>
  <c r="R7051" i="9"/>
  <c r="R7052" i="9"/>
  <c r="R7053" i="9"/>
  <c r="R7054" i="9"/>
  <c r="R7055" i="9"/>
  <c r="R7056" i="9"/>
  <c r="R7057" i="9"/>
  <c r="R7058" i="9"/>
  <c r="R7059" i="9"/>
  <c r="R7060" i="9"/>
  <c r="R7061" i="9"/>
  <c r="R7062" i="9"/>
  <c r="R7063" i="9"/>
  <c r="R7064" i="9"/>
  <c r="R7065" i="9"/>
  <c r="R7066" i="9"/>
  <c r="R7067" i="9"/>
  <c r="R7068" i="9"/>
  <c r="R7069" i="9"/>
  <c r="R7070" i="9"/>
  <c r="R7071" i="9"/>
  <c r="R7072" i="9"/>
  <c r="R7073" i="9"/>
  <c r="R7074" i="9"/>
  <c r="R7075" i="9"/>
  <c r="R7076" i="9"/>
  <c r="R7077" i="9"/>
  <c r="R7078" i="9"/>
  <c r="R7079" i="9"/>
  <c r="R7080" i="9"/>
  <c r="R7081" i="9"/>
  <c r="R7082" i="9"/>
  <c r="R7083" i="9"/>
  <c r="R7084" i="9"/>
  <c r="R7085" i="9"/>
  <c r="R7086" i="9"/>
  <c r="R7087" i="9"/>
  <c r="R7088" i="9"/>
  <c r="R7089" i="9"/>
  <c r="R7090" i="9"/>
  <c r="R7091" i="9"/>
  <c r="R7092" i="9"/>
  <c r="R7093" i="9"/>
  <c r="R7094" i="9"/>
  <c r="R7095" i="9"/>
  <c r="R7096" i="9"/>
  <c r="R7097" i="9"/>
  <c r="R7098" i="9"/>
  <c r="R7099" i="9"/>
  <c r="R7100" i="9"/>
  <c r="R7101" i="9"/>
  <c r="R7102" i="9"/>
  <c r="R7103" i="9"/>
  <c r="R7104" i="9"/>
  <c r="R7105" i="9"/>
  <c r="R7106" i="9"/>
  <c r="R7107" i="9"/>
  <c r="R7108" i="9"/>
  <c r="R7109" i="9"/>
  <c r="R7110" i="9"/>
  <c r="R7111" i="9"/>
  <c r="R7112" i="9"/>
  <c r="R7113" i="9"/>
  <c r="R7114" i="9"/>
  <c r="R7115" i="9"/>
  <c r="R7116" i="9"/>
  <c r="R7117" i="9"/>
  <c r="R7118" i="9"/>
  <c r="R7119" i="9"/>
  <c r="R7120" i="9"/>
  <c r="R7121" i="9"/>
  <c r="R7122" i="9"/>
  <c r="R7123" i="9"/>
  <c r="R7124" i="9"/>
  <c r="R7125" i="9"/>
  <c r="R7126" i="9"/>
  <c r="R7127" i="9"/>
  <c r="R7128" i="9"/>
  <c r="R7129" i="9"/>
  <c r="R7130" i="9"/>
  <c r="R7131" i="9"/>
  <c r="R7132" i="9"/>
  <c r="R7133" i="9"/>
  <c r="R7134" i="9"/>
  <c r="R7135" i="9"/>
  <c r="R7136" i="9"/>
  <c r="R7137" i="9"/>
  <c r="R7138" i="9"/>
  <c r="R7139" i="9"/>
  <c r="R7140" i="9"/>
  <c r="R7141" i="9"/>
  <c r="R7142" i="9"/>
  <c r="R7143" i="9"/>
  <c r="R7144" i="9"/>
  <c r="R7145" i="9"/>
  <c r="R7146" i="9"/>
  <c r="R7147" i="9"/>
  <c r="R7148" i="9"/>
  <c r="R7149" i="9"/>
  <c r="R7150" i="9"/>
  <c r="R7151" i="9"/>
  <c r="R7152" i="9"/>
  <c r="R7153" i="9"/>
  <c r="R7154" i="9"/>
  <c r="R7155" i="9"/>
  <c r="R7156" i="9"/>
  <c r="R7157" i="9"/>
  <c r="R7158" i="9"/>
  <c r="R7159" i="9"/>
  <c r="R7160" i="9"/>
  <c r="R7161" i="9"/>
  <c r="R7162" i="9"/>
  <c r="R7163" i="9"/>
  <c r="R7164" i="9"/>
  <c r="R7165" i="9"/>
  <c r="R7166" i="9"/>
  <c r="R7167" i="9"/>
  <c r="R7168" i="9"/>
  <c r="R7169" i="9"/>
  <c r="R7170" i="9"/>
  <c r="R7171" i="9"/>
  <c r="R7172" i="9"/>
  <c r="R7173" i="9"/>
  <c r="R7174" i="9"/>
  <c r="R7175" i="9"/>
  <c r="R7176" i="9"/>
  <c r="R7177" i="9"/>
  <c r="R7178" i="9"/>
  <c r="R7179" i="9"/>
  <c r="R7180" i="9"/>
  <c r="R7181" i="9"/>
  <c r="R7182" i="9"/>
  <c r="R7183" i="9"/>
  <c r="R7184" i="9"/>
  <c r="R7185" i="9"/>
  <c r="R7186" i="9"/>
  <c r="R7187" i="9"/>
  <c r="R7188" i="9"/>
  <c r="R7189" i="9"/>
  <c r="R7190" i="9"/>
  <c r="R7191" i="9"/>
  <c r="R7192" i="9"/>
  <c r="R7193" i="9"/>
  <c r="R7194" i="9"/>
  <c r="R7195" i="9"/>
  <c r="R7196" i="9"/>
  <c r="R7197" i="9"/>
  <c r="R7198" i="9"/>
  <c r="R7199" i="9"/>
  <c r="R7200" i="9"/>
  <c r="R7201" i="9"/>
  <c r="R7202" i="9"/>
  <c r="R7203" i="9"/>
  <c r="R7204" i="9"/>
  <c r="R7205" i="9"/>
  <c r="R7206" i="9"/>
  <c r="R7207" i="9"/>
  <c r="R7208" i="9"/>
  <c r="R7209" i="9"/>
  <c r="R7210" i="9"/>
  <c r="R7211" i="9"/>
  <c r="R7212" i="9"/>
  <c r="R7213" i="9"/>
  <c r="R7214" i="9"/>
  <c r="R7215" i="9"/>
  <c r="R7216" i="9"/>
  <c r="R7217" i="9"/>
  <c r="R7218" i="9"/>
  <c r="R7219" i="9"/>
  <c r="R7220" i="9"/>
  <c r="R7221" i="9"/>
  <c r="R7222" i="9"/>
  <c r="R7223" i="9"/>
  <c r="R7224" i="9"/>
  <c r="R7225" i="9"/>
  <c r="R7226" i="9"/>
  <c r="R7227" i="9"/>
  <c r="R7228" i="9"/>
  <c r="R7229" i="9"/>
  <c r="R7230" i="9"/>
  <c r="R7231" i="9"/>
  <c r="R7232" i="9"/>
  <c r="R7233" i="9"/>
  <c r="R7234" i="9"/>
  <c r="R7235" i="9"/>
  <c r="R7236" i="9"/>
  <c r="R7237" i="9"/>
  <c r="R7238" i="9"/>
  <c r="R7239" i="9"/>
  <c r="R7240" i="9"/>
  <c r="R7241" i="9"/>
  <c r="R7242" i="9"/>
  <c r="R7243" i="9"/>
  <c r="R7244" i="9"/>
  <c r="R7245" i="9"/>
  <c r="R7246" i="9"/>
  <c r="R7247" i="9"/>
  <c r="R7248" i="9"/>
  <c r="R7249" i="9"/>
  <c r="R7250" i="9"/>
  <c r="R7251" i="9"/>
  <c r="R7252" i="9"/>
  <c r="R7253" i="9"/>
  <c r="R7254" i="9"/>
  <c r="R7255" i="9"/>
  <c r="R7256" i="9"/>
  <c r="R7257" i="9"/>
  <c r="R7258" i="9"/>
  <c r="R7259" i="9"/>
  <c r="R7260" i="9"/>
  <c r="R7261" i="9"/>
  <c r="R7262" i="9"/>
  <c r="R7263" i="9"/>
  <c r="R7264" i="9"/>
  <c r="R7265" i="9"/>
  <c r="R7266" i="9"/>
  <c r="R7267" i="9"/>
  <c r="R7268" i="9"/>
  <c r="R7269" i="9"/>
  <c r="R7270" i="9"/>
  <c r="R7271" i="9"/>
  <c r="R7272" i="9"/>
  <c r="R7273" i="9"/>
  <c r="R7274" i="9"/>
  <c r="R7275" i="9"/>
  <c r="R7276" i="9"/>
  <c r="R7277" i="9"/>
  <c r="R7278" i="9"/>
  <c r="R7279" i="9"/>
  <c r="R7280" i="9"/>
  <c r="R7281" i="9"/>
  <c r="R7282" i="9"/>
  <c r="R7283" i="9"/>
  <c r="R7284" i="9"/>
  <c r="R7285" i="9"/>
  <c r="R7286" i="9"/>
  <c r="R7287" i="9"/>
  <c r="R7288" i="9"/>
  <c r="R7289" i="9"/>
  <c r="R7290" i="9"/>
  <c r="R7291" i="9"/>
  <c r="R7292" i="9"/>
  <c r="R7293" i="9"/>
  <c r="R7294" i="9"/>
  <c r="R7295" i="9"/>
  <c r="R7296" i="9"/>
  <c r="R7297" i="9"/>
  <c r="R7298" i="9"/>
  <c r="R7299" i="9"/>
  <c r="R7300" i="9"/>
  <c r="R7301" i="9"/>
  <c r="R7302" i="9"/>
  <c r="R7303" i="9"/>
  <c r="R7304" i="9"/>
  <c r="R7305" i="9"/>
  <c r="R7306" i="9"/>
  <c r="R7307" i="9"/>
  <c r="R7308" i="9"/>
  <c r="R7309" i="9"/>
  <c r="R7310" i="9"/>
  <c r="R7311" i="9"/>
  <c r="R7312" i="9"/>
  <c r="R7313" i="9"/>
  <c r="R7314" i="9"/>
  <c r="R7315" i="9"/>
  <c r="R7316" i="9"/>
  <c r="R7317" i="9"/>
  <c r="R7318" i="9"/>
  <c r="R7319" i="9"/>
  <c r="R7320" i="9"/>
  <c r="R7321" i="9"/>
  <c r="R7322" i="9"/>
  <c r="R7323" i="9"/>
  <c r="R7324" i="9"/>
  <c r="R7325" i="9"/>
  <c r="R7326" i="9"/>
  <c r="R7327" i="9"/>
  <c r="R7328" i="9"/>
  <c r="R7329" i="9"/>
  <c r="R7330" i="9"/>
  <c r="R7331" i="9"/>
  <c r="R7332" i="9"/>
  <c r="R7333" i="9"/>
  <c r="R7334" i="9"/>
  <c r="R7335" i="9"/>
  <c r="R7336" i="9"/>
  <c r="R7337" i="9"/>
  <c r="R7338" i="9"/>
  <c r="R7339" i="9"/>
  <c r="R7340" i="9"/>
  <c r="R7341" i="9"/>
  <c r="R7342" i="9"/>
  <c r="R7343" i="9"/>
  <c r="R7344" i="9"/>
  <c r="R7345" i="9"/>
  <c r="R7346" i="9"/>
  <c r="R7347" i="9"/>
  <c r="R7348" i="9"/>
  <c r="R7349" i="9"/>
  <c r="R7350" i="9"/>
  <c r="R7351" i="9"/>
  <c r="R7352" i="9"/>
  <c r="R7353" i="9"/>
  <c r="R7354" i="9"/>
  <c r="R7355" i="9"/>
  <c r="R7356" i="9"/>
  <c r="R7357" i="9"/>
  <c r="R7358" i="9"/>
  <c r="R7359" i="9"/>
  <c r="R7360" i="9"/>
  <c r="R7361" i="9"/>
  <c r="R7362" i="9"/>
  <c r="R7363" i="9"/>
  <c r="R7364" i="9"/>
  <c r="R7365" i="9"/>
  <c r="R7366" i="9"/>
  <c r="R7367" i="9"/>
  <c r="R7368" i="9"/>
  <c r="R7369" i="9"/>
  <c r="R7370" i="9"/>
  <c r="R7371" i="9"/>
  <c r="R7372" i="9"/>
  <c r="R7373" i="9"/>
  <c r="R7374" i="9"/>
  <c r="R7375" i="9"/>
  <c r="R7376" i="9"/>
  <c r="R7377" i="9"/>
  <c r="R7378" i="9"/>
  <c r="R7379" i="9"/>
  <c r="R7380" i="9"/>
  <c r="R7381" i="9"/>
  <c r="R7382" i="9"/>
  <c r="R7383" i="9"/>
  <c r="R7384" i="9"/>
  <c r="R7385" i="9"/>
  <c r="R7386" i="9"/>
  <c r="R7387" i="9"/>
  <c r="R7388" i="9"/>
  <c r="R7389" i="9"/>
  <c r="R7390" i="9"/>
  <c r="R7391" i="9"/>
  <c r="R7392" i="9"/>
  <c r="R7393" i="9"/>
  <c r="R7394" i="9"/>
  <c r="R7395" i="9"/>
  <c r="R7396" i="9"/>
  <c r="R7397" i="9"/>
  <c r="R7398" i="9"/>
  <c r="R7399" i="9"/>
  <c r="R7400" i="9"/>
  <c r="R7401" i="9"/>
  <c r="R7402" i="9"/>
  <c r="R7403" i="9"/>
  <c r="R7404" i="9"/>
  <c r="R7405" i="9"/>
  <c r="R7406" i="9"/>
  <c r="R7407" i="9"/>
  <c r="R7408" i="9"/>
  <c r="R7409" i="9"/>
  <c r="R7410" i="9"/>
  <c r="R7411" i="9"/>
  <c r="R7412" i="9"/>
  <c r="R7413" i="9"/>
  <c r="R7414" i="9"/>
  <c r="R7415" i="9"/>
  <c r="R7416" i="9"/>
  <c r="R7417" i="9"/>
  <c r="R7418" i="9"/>
  <c r="R7419" i="9"/>
  <c r="R7420" i="9"/>
  <c r="R7421" i="9"/>
  <c r="R7422" i="9"/>
  <c r="R7423" i="9"/>
  <c r="R7424" i="9"/>
  <c r="R7425" i="9"/>
  <c r="R7426" i="9"/>
  <c r="R7427" i="9"/>
  <c r="R7428" i="9"/>
  <c r="R7429" i="9"/>
  <c r="R7430" i="9"/>
  <c r="R7431" i="9"/>
  <c r="R7432" i="9"/>
  <c r="R7433" i="9"/>
  <c r="R7434" i="9"/>
  <c r="R7435" i="9"/>
  <c r="R7436" i="9"/>
  <c r="R7437" i="9"/>
  <c r="R7438" i="9"/>
  <c r="R7439" i="9"/>
  <c r="R7440" i="9"/>
  <c r="R7441" i="9"/>
  <c r="R7442" i="9"/>
  <c r="R7443" i="9"/>
  <c r="R7444" i="9"/>
  <c r="R7445" i="9"/>
  <c r="R7446" i="9"/>
  <c r="R7447" i="9"/>
  <c r="R7448" i="9"/>
  <c r="R7449" i="9"/>
  <c r="R7450" i="9"/>
  <c r="R7451" i="9"/>
  <c r="R7452" i="9"/>
  <c r="R7453" i="9"/>
  <c r="R7454" i="9"/>
  <c r="R7455" i="9"/>
  <c r="R7456" i="9"/>
  <c r="R7457" i="9"/>
  <c r="R7458" i="9"/>
  <c r="R7459" i="9"/>
  <c r="R7460" i="9"/>
  <c r="R7461" i="9"/>
  <c r="R7462" i="9"/>
  <c r="R7463" i="9"/>
  <c r="R7464" i="9"/>
  <c r="R7465" i="9"/>
  <c r="R7466" i="9"/>
  <c r="R7467" i="9"/>
  <c r="R7468" i="9"/>
  <c r="R7469" i="9"/>
  <c r="R7470" i="9"/>
  <c r="R7471" i="9"/>
  <c r="R7472" i="9"/>
  <c r="R7473" i="9"/>
  <c r="R7474" i="9"/>
  <c r="R7475" i="9"/>
  <c r="R7476" i="9"/>
  <c r="R7477" i="9"/>
  <c r="R7478" i="9"/>
  <c r="R7479" i="9"/>
  <c r="R7480" i="9"/>
  <c r="R7481" i="9"/>
  <c r="R7482" i="9"/>
  <c r="R7483" i="9"/>
  <c r="R7484" i="9"/>
  <c r="R7485" i="9"/>
  <c r="R7486" i="9"/>
  <c r="R7487" i="9"/>
  <c r="R7488" i="9"/>
  <c r="R7489" i="9"/>
  <c r="R7490" i="9"/>
  <c r="R7491" i="9"/>
  <c r="R7492" i="9"/>
  <c r="R7493" i="9"/>
  <c r="R7494" i="9"/>
  <c r="R7495" i="9"/>
  <c r="R7496" i="9"/>
  <c r="R7497" i="9"/>
  <c r="R7498" i="9"/>
  <c r="R7499" i="9"/>
  <c r="R7500" i="9"/>
  <c r="R7501" i="9"/>
  <c r="R7502" i="9"/>
  <c r="R7503" i="9"/>
  <c r="R7504" i="9"/>
  <c r="R7505" i="9"/>
  <c r="R7506" i="9"/>
  <c r="R7507" i="9"/>
  <c r="R7508" i="9"/>
  <c r="R7509" i="9"/>
  <c r="R7510" i="9"/>
  <c r="R7511" i="9"/>
  <c r="R7512" i="9"/>
  <c r="R7513" i="9"/>
  <c r="R7514" i="9"/>
  <c r="R7515" i="9"/>
  <c r="R7516" i="9"/>
  <c r="R7517" i="9"/>
  <c r="R7518" i="9"/>
  <c r="R7519" i="9"/>
  <c r="R7520" i="9"/>
  <c r="R7521" i="9"/>
  <c r="R7522" i="9"/>
  <c r="R7523" i="9"/>
  <c r="R7524" i="9"/>
  <c r="R7525" i="9"/>
  <c r="R7526" i="9"/>
  <c r="R7527" i="9"/>
  <c r="R7528" i="9"/>
  <c r="R7529" i="9"/>
  <c r="R7530" i="9"/>
  <c r="R7531" i="9"/>
  <c r="R7532" i="9"/>
  <c r="R7533" i="9"/>
  <c r="R7534" i="9"/>
  <c r="R7535" i="9"/>
  <c r="R7536" i="9"/>
  <c r="R7537" i="9"/>
  <c r="R7538" i="9"/>
  <c r="R7539" i="9"/>
  <c r="R7540" i="9"/>
  <c r="R7541" i="9"/>
  <c r="R7542" i="9"/>
  <c r="R7543" i="9"/>
  <c r="R7544" i="9"/>
  <c r="R7545" i="9"/>
  <c r="R7546" i="9"/>
  <c r="R7547" i="9"/>
  <c r="R7548" i="9"/>
  <c r="R7549" i="9"/>
  <c r="R7550" i="9"/>
  <c r="R7551" i="9"/>
  <c r="R7552" i="9"/>
  <c r="R7553" i="9"/>
  <c r="R7554" i="9"/>
  <c r="R7555" i="9"/>
  <c r="R7556" i="9"/>
  <c r="R7557" i="9"/>
  <c r="R7558" i="9"/>
  <c r="R7559" i="9"/>
  <c r="R7560" i="9"/>
  <c r="R7561" i="9"/>
  <c r="R7562" i="9"/>
  <c r="R7563" i="9"/>
  <c r="R7564" i="9"/>
  <c r="R7565" i="9"/>
  <c r="R7566" i="9"/>
  <c r="R7567" i="9"/>
  <c r="R7568" i="9"/>
  <c r="R7569" i="9"/>
  <c r="R7570" i="9"/>
  <c r="R7571" i="9"/>
  <c r="R7572" i="9"/>
  <c r="R7573" i="9"/>
  <c r="R7574" i="9"/>
  <c r="R7575" i="9"/>
  <c r="R7576" i="9"/>
  <c r="R7577" i="9"/>
  <c r="R7578" i="9"/>
  <c r="R7579" i="9"/>
  <c r="R7580" i="9"/>
  <c r="R7581" i="9"/>
  <c r="R7582" i="9"/>
  <c r="R7583" i="9"/>
  <c r="R7584" i="9"/>
  <c r="R7585" i="9"/>
  <c r="R7586" i="9"/>
  <c r="R7587" i="9"/>
  <c r="R7588" i="9"/>
  <c r="R7589" i="9"/>
  <c r="R7590" i="9"/>
  <c r="R7591" i="9"/>
  <c r="R7592" i="9"/>
  <c r="R7593" i="9"/>
  <c r="R7594" i="9"/>
  <c r="R7595" i="9"/>
  <c r="R7596" i="9"/>
  <c r="R7597" i="9"/>
  <c r="R7598" i="9"/>
  <c r="R7599" i="9"/>
  <c r="R7600" i="9"/>
  <c r="R7601" i="9"/>
  <c r="R7602" i="9"/>
  <c r="R7603" i="9"/>
  <c r="R7604" i="9"/>
  <c r="R7605" i="9"/>
  <c r="R7606" i="9"/>
  <c r="R7607" i="9"/>
  <c r="R7608" i="9"/>
  <c r="R7609" i="9"/>
  <c r="R7610" i="9"/>
  <c r="R7611" i="9"/>
  <c r="R7612" i="9"/>
  <c r="R7613" i="9"/>
  <c r="R7614" i="9"/>
  <c r="R7615" i="9"/>
  <c r="R7616" i="9"/>
  <c r="R7617" i="9"/>
  <c r="R7618" i="9"/>
  <c r="R7619" i="9"/>
  <c r="R7620" i="9"/>
  <c r="R7621" i="9"/>
  <c r="R7622" i="9"/>
  <c r="R7623" i="9"/>
  <c r="R7624" i="9"/>
  <c r="R7625" i="9"/>
  <c r="R7626" i="9"/>
  <c r="R7627" i="9"/>
  <c r="R7628" i="9"/>
  <c r="R7629" i="9"/>
  <c r="R7630" i="9"/>
  <c r="R7631" i="9"/>
  <c r="R7632" i="9"/>
  <c r="R7633" i="9"/>
  <c r="R7634" i="9"/>
  <c r="R7635" i="9"/>
  <c r="R7636" i="9"/>
  <c r="R7637" i="9"/>
  <c r="R7638" i="9"/>
  <c r="R7639" i="9"/>
  <c r="R7640" i="9"/>
  <c r="R7641" i="9"/>
  <c r="R7642" i="9"/>
  <c r="R7643" i="9"/>
  <c r="R7644" i="9"/>
  <c r="R7645" i="9"/>
  <c r="R7646" i="9"/>
  <c r="R7647" i="9"/>
  <c r="R7648" i="9"/>
  <c r="R7649" i="9"/>
  <c r="R7650" i="9"/>
  <c r="R7651" i="9"/>
  <c r="R7652" i="9"/>
  <c r="R7653" i="9"/>
  <c r="R7654" i="9"/>
  <c r="R7655" i="9"/>
  <c r="R7656" i="9"/>
  <c r="R7657" i="9"/>
  <c r="R7658" i="9"/>
  <c r="R7659" i="9"/>
  <c r="R7660" i="9"/>
  <c r="R7661" i="9"/>
  <c r="R7662" i="9"/>
  <c r="R7663" i="9"/>
  <c r="R7664" i="9"/>
  <c r="R7665" i="9"/>
  <c r="R7666" i="9"/>
  <c r="R7667" i="9"/>
  <c r="R7668" i="9"/>
  <c r="R7669" i="9"/>
  <c r="R7670" i="9"/>
  <c r="R7671" i="9"/>
  <c r="R7672" i="9"/>
  <c r="R7673" i="9"/>
  <c r="R7674" i="9"/>
  <c r="R7675" i="9"/>
  <c r="R7676" i="9"/>
  <c r="R7677" i="9"/>
  <c r="R7678" i="9"/>
  <c r="R7679" i="9"/>
  <c r="R7680" i="9"/>
  <c r="R7681" i="9"/>
  <c r="R7682" i="9"/>
  <c r="R7683" i="9"/>
  <c r="R7684" i="9"/>
  <c r="R7685" i="9"/>
  <c r="R7686" i="9"/>
  <c r="R7687" i="9"/>
  <c r="R7688" i="9"/>
  <c r="R7689" i="9"/>
  <c r="R7690" i="9"/>
  <c r="R7691" i="9"/>
  <c r="R7692" i="9"/>
  <c r="R7693" i="9"/>
  <c r="R7694" i="9"/>
  <c r="R7695" i="9"/>
  <c r="R7696" i="9"/>
  <c r="R7697" i="9"/>
  <c r="R7698" i="9"/>
  <c r="R7699" i="9"/>
  <c r="R7700" i="9"/>
  <c r="R7701" i="9"/>
  <c r="R7702" i="9"/>
  <c r="R7703" i="9"/>
  <c r="R7704" i="9"/>
  <c r="R7705" i="9"/>
  <c r="R7706" i="9"/>
  <c r="R7707" i="9"/>
  <c r="R7708" i="9"/>
  <c r="R7709" i="9"/>
  <c r="R7710" i="9"/>
  <c r="R7711" i="9"/>
  <c r="R7712" i="9"/>
  <c r="R7713" i="9"/>
  <c r="R7714" i="9"/>
  <c r="R7715" i="9"/>
  <c r="R7716" i="9"/>
  <c r="R7717" i="9"/>
  <c r="R7718" i="9"/>
  <c r="R7719" i="9"/>
  <c r="R7720" i="9"/>
  <c r="R7721" i="9"/>
  <c r="R7722" i="9"/>
  <c r="R2" i="9"/>
  <c r="P7722" i="9"/>
  <c r="O7722" i="9"/>
  <c r="N7722" i="9"/>
  <c r="P7721" i="9"/>
  <c r="O7721" i="9"/>
  <c r="N7721" i="9"/>
  <c r="P7720" i="9"/>
  <c r="O7720" i="9"/>
  <c r="N7720" i="9"/>
  <c r="P7719" i="9"/>
  <c r="O7719" i="9"/>
  <c r="N7719" i="9"/>
  <c r="P7718" i="9"/>
  <c r="O7718" i="9"/>
  <c r="N7718" i="9"/>
  <c r="P7717" i="9"/>
  <c r="O7717" i="9"/>
  <c r="N7717" i="9"/>
  <c r="P7716" i="9"/>
  <c r="O7716" i="9"/>
  <c r="N7716" i="9"/>
  <c r="P7715" i="9"/>
  <c r="O7715" i="9"/>
  <c r="N7715" i="9"/>
  <c r="P7714" i="9"/>
  <c r="O7714" i="9"/>
  <c r="N7714" i="9"/>
  <c r="P7713" i="9"/>
  <c r="O7713" i="9"/>
  <c r="N7713" i="9"/>
  <c r="P7712" i="9"/>
  <c r="O7712" i="9"/>
  <c r="N7712" i="9"/>
  <c r="P7711" i="9"/>
  <c r="O7711" i="9"/>
  <c r="N7711" i="9"/>
  <c r="P7710" i="9"/>
  <c r="O7710" i="9"/>
  <c r="N7710" i="9"/>
  <c r="P7709" i="9"/>
  <c r="O7709" i="9"/>
  <c r="N7709" i="9"/>
  <c r="P7708" i="9"/>
  <c r="O7708" i="9"/>
  <c r="N7708" i="9"/>
  <c r="P7707" i="9"/>
  <c r="O7707" i="9"/>
  <c r="N7707" i="9"/>
  <c r="P7706" i="9"/>
  <c r="O7706" i="9"/>
  <c r="N7706" i="9"/>
  <c r="P7705" i="9"/>
  <c r="O7705" i="9"/>
  <c r="N7705" i="9"/>
  <c r="P7704" i="9"/>
  <c r="O7704" i="9"/>
  <c r="N7704" i="9"/>
  <c r="P7703" i="9"/>
  <c r="O7703" i="9"/>
  <c r="N7703" i="9"/>
  <c r="P7702" i="9"/>
  <c r="O7702" i="9"/>
  <c r="N7702" i="9"/>
  <c r="P7701" i="9"/>
  <c r="O7701" i="9"/>
  <c r="N7701" i="9"/>
  <c r="P7700" i="9"/>
  <c r="O7700" i="9"/>
  <c r="N7700" i="9"/>
  <c r="P7699" i="9"/>
  <c r="O7699" i="9"/>
  <c r="N7699" i="9"/>
  <c r="P7698" i="9"/>
  <c r="O7698" i="9"/>
  <c r="N7698" i="9"/>
  <c r="P7697" i="9"/>
  <c r="O7697" i="9"/>
  <c r="N7697" i="9"/>
  <c r="P7696" i="9"/>
  <c r="O7696" i="9"/>
  <c r="N7696" i="9"/>
  <c r="P7695" i="9"/>
  <c r="O7695" i="9"/>
  <c r="N7695" i="9"/>
  <c r="P7694" i="9"/>
  <c r="O7694" i="9"/>
  <c r="N7694" i="9"/>
  <c r="P7693" i="9"/>
  <c r="O7693" i="9"/>
  <c r="N7693" i="9"/>
  <c r="P7692" i="9"/>
  <c r="O7692" i="9"/>
  <c r="N7692" i="9"/>
  <c r="P7691" i="9"/>
  <c r="O7691" i="9"/>
  <c r="N7691" i="9"/>
  <c r="P7690" i="9"/>
  <c r="O7690" i="9"/>
  <c r="N7690" i="9"/>
  <c r="P7689" i="9"/>
  <c r="O7689" i="9"/>
  <c r="N7689" i="9"/>
  <c r="P7688" i="9"/>
  <c r="O7688" i="9"/>
  <c r="N7688" i="9"/>
  <c r="P7687" i="9"/>
  <c r="O7687" i="9"/>
  <c r="N7687" i="9"/>
  <c r="P7686" i="9"/>
  <c r="O7686" i="9"/>
  <c r="N7686" i="9"/>
  <c r="P7685" i="9"/>
  <c r="O7685" i="9"/>
  <c r="N7685" i="9"/>
  <c r="P7684" i="9"/>
  <c r="O7684" i="9"/>
  <c r="N7684" i="9"/>
  <c r="P7683" i="9"/>
  <c r="O7683" i="9"/>
  <c r="N7683" i="9"/>
  <c r="P7682" i="9"/>
  <c r="O7682" i="9"/>
  <c r="N7682" i="9"/>
  <c r="P7681" i="9"/>
  <c r="O7681" i="9"/>
  <c r="N7681" i="9"/>
  <c r="P7680" i="9"/>
  <c r="O7680" i="9"/>
  <c r="N7680" i="9"/>
  <c r="P7679" i="9"/>
  <c r="O7679" i="9"/>
  <c r="N7679" i="9"/>
  <c r="P7678" i="9"/>
  <c r="O7678" i="9"/>
  <c r="N7678" i="9"/>
  <c r="P7677" i="9"/>
  <c r="O7677" i="9"/>
  <c r="N7677" i="9"/>
  <c r="P7676" i="9"/>
  <c r="O7676" i="9"/>
  <c r="N7676" i="9"/>
  <c r="P7675" i="9"/>
  <c r="O7675" i="9"/>
  <c r="N7675" i="9"/>
  <c r="P7674" i="9"/>
  <c r="O7674" i="9"/>
  <c r="N7674" i="9"/>
  <c r="P7673" i="9"/>
  <c r="O7673" i="9"/>
  <c r="N7673" i="9"/>
  <c r="P7672" i="9"/>
  <c r="O7672" i="9"/>
  <c r="N7672" i="9"/>
  <c r="P7671" i="9"/>
  <c r="O7671" i="9"/>
  <c r="N7671" i="9"/>
  <c r="P7670" i="9"/>
  <c r="O7670" i="9"/>
  <c r="N7670" i="9"/>
  <c r="P7669" i="9"/>
  <c r="O7669" i="9"/>
  <c r="N7669" i="9"/>
  <c r="P7668" i="9"/>
  <c r="O7668" i="9"/>
  <c r="N7668" i="9"/>
  <c r="P7667" i="9"/>
  <c r="O7667" i="9"/>
  <c r="N7667" i="9"/>
  <c r="P7666" i="9"/>
  <c r="O7666" i="9"/>
  <c r="N7666" i="9"/>
  <c r="P7665" i="9"/>
  <c r="O7665" i="9"/>
  <c r="N7665" i="9"/>
  <c r="P7664" i="9"/>
  <c r="O7664" i="9"/>
  <c r="N7664" i="9"/>
  <c r="P7663" i="9"/>
  <c r="O7663" i="9"/>
  <c r="N7663" i="9"/>
  <c r="P7662" i="9"/>
  <c r="O7662" i="9"/>
  <c r="N7662" i="9"/>
  <c r="P7661" i="9"/>
  <c r="O7661" i="9"/>
  <c r="N7661" i="9"/>
  <c r="P7660" i="9"/>
  <c r="O7660" i="9"/>
  <c r="N7660" i="9"/>
  <c r="P7659" i="9"/>
  <c r="O7659" i="9"/>
  <c r="N7659" i="9"/>
  <c r="P7658" i="9"/>
  <c r="O7658" i="9"/>
  <c r="N7658" i="9"/>
  <c r="P7657" i="9"/>
  <c r="O7657" i="9"/>
  <c r="N7657" i="9"/>
  <c r="P7656" i="9"/>
  <c r="O7656" i="9"/>
  <c r="N7656" i="9"/>
  <c r="P7655" i="9"/>
  <c r="O7655" i="9"/>
  <c r="N7655" i="9"/>
  <c r="P7654" i="9"/>
  <c r="O7654" i="9"/>
  <c r="N7654" i="9"/>
  <c r="P7653" i="9"/>
  <c r="O7653" i="9"/>
  <c r="N7653" i="9"/>
  <c r="P7652" i="9"/>
  <c r="O7652" i="9"/>
  <c r="N7652" i="9"/>
  <c r="P7651" i="9"/>
  <c r="O7651" i="9"/>
  <c r="N7651" i="9"/>
  <c r="P7650" i="9"/>
  <c r="O7650" i="9"/>
  <c r="N7650" i="9"/>
  <c r="P7649" i="9"/>
  <c r="O7649" i="9"/>
  <c r="N7649" i="9"/>
  <c r="P7648" i="9"/>
  <c r="O7648" i="9"/>
  <c r="N7648" i="9"/>
  <c r="P7647" i="9"/>
  <c r="O7647" i="9"/>
  <c r="N7647" i="9"/>
  <c r="P7646" i="9"/>
  <c r="O7646" i="9"/>
  <c r="N7646" i="9"/>
  <c r="P7645" i="9"/>
  <c r="O7645" i="9"/>
  <c r="N7645" i="9"/>
  <c r="P7644" i="9"/>
  <c r="O7644" i="9"/>
  <c r="N7644" i="9"/>
  <c r="P7643" i="9"/>
  <c r="O7643" i="9"/>
  <c r="N7643" i="9"/>
  <c r="P7642" i="9"/>
  <c r="O7642" i="9"/>
  <c r="N7642" i="9"/>
  <c r="P7641" i="9"/>
  <c r="O7641" i="9"/>
  <c r="N7641" i="9"/>
  <c r="P7640" i="9"/>
  <c r="O7640" i="9"/>
  <c r="N7640" i="9"/>
  <c r="P7639" i="9"/>
  <c r="O7639" i="9"/>
  <c r="N7639" i="9"/>
  <c r="P7638" i="9"/>
  <c r="O7638" i="9"/>
  <c r="N7638" i="9"/>
  <c r="P7637" i="9"/>
  <c r="O7637" i="9"/>
  <c r="N7637" i="9"/>
  <c r="P7636" i="9"/>
  <c r="O7636" i="9"/>
  <c r="N7636" i="9"/>
  <c r="P7635" i="9"/>
  <c r="O7635" i="9"/>
  <c r="N7635" i="9"/>
  <c r="P7634" i="9"/>
  <c r="O7634" i="9"/>
  <c r="N7634" i="9"/>
  <c r="P7633" i="9"/>
  <c r="O7633" i="9"/>
  <c r="N7633" i="9"/>
  <c r="P7632" i="9"/>
  <c r="O7632" i="9"/>
  <c r="N7632" i="9"/>
  <c r="P7631" i="9"/>
  <c r="O7631" i="9"/>
  <c r="N7631" i="9"/>
  <c r="P7630" i="9"/>
  <c r="O7630" i="9"/>
  <c r="N7630" i="9"/>
  <c r="P7629" i="9"/>
  <c r="O7629" i="9"/>
  <c r="N7629" i="9"/>
  <c r="P7628" i="9"/>
  <c r="O7628" i="9"/>
  <c r="N7628" i="9"/>
  <c r="P7627" i="9"/>
  <c r="O7627" i="9"/>
  <c r="N7627" i="9"/>
  <c r="P7626" i="9"/>
  <c r="O7626" i="9"/>
  <c r="N7626" i="9"/>
  <c r="P7625" i="9"/>
  <c r="O7625" i="9"/>
  <c r="N7625" i="9"/>
  <c r="P7624" i="9"/>
  <c r="O7624" i="9"/>
  <c r="N7624" i="9"/>
  <c r="P7623" i="9"/>
  <c r="O7623" i="9"/>
  <c r="N7623" i="9"/>
  <c r="P7622" i="9"/>
  <c r="O7622" i="9"/>
  <c r="N7622" i="9"/>
  <c r="P7621" i="9"/>
  <c r="O7621" i="9"/>
  <c r="N7621" i="9"/>
  <c r="P7620" i="9"/>
  <c r="O7620" i="9"/>
  <c r="N7620" i="9"/>
  <c r="P7619" i="9"/>
  <c r="O7619" i="9"/>
  <c r="N7619" i="9"/>
  <c r="P7618" i="9"/>
  <c r="O7618" i="9"/>
  <c r="N7618" i="9"/>
  <c r="P7617" i="9"/>
  <c r="O7617" i="9"/>
  <c r="N7617" i="9"/>
  <c r="P7616" i="9"/>
  <c r="O7616" i="9"/>
  <c r="N7616" i="9"/>
  <c r="P7615" i="9"/>
  <c r="O7615" i="9"/>
  <c r="N7615" i="9"/>
  <c r="P7614" i="9"/>
  <c r="O7614" i="9"/>
  <c r="N7614" i="9"/>
  <c r="P7613" i="9"/>
  <c r="O7613" i="9"/>
  <c r="N7613" i="9"/>
  <c r="P7612" i="9"/>
  <c r="O7612" i="9"/>
  <c r="N7612" i="9"/>
  <c r="P7611" i="9"/>
  <c r="O7611" i="9"/>
  <c r="N7611" i="9"/>
  <c r="P7610" i="9"/>
  <c r="O7610" i="9"/>
  <c r="N7610" i="9"/>
  <c r="P7609" i="9"/>
  <c r="O7609" i="9"/>
  <c r="N7609" i="9"/>
  <c r="P7608" i="9"/>
  <c r="O7608" i="9"/>
  <c r="N7608" i="9"/>
  <c r="P7607" i="9"/>
  <c r="O7607" i="9"/>
  <c r="N7607" i="9"/>
  <c r="P7606" i="9"/>
  <c r="O7606" i="9"/>
  <c r="N7606" i="9"/>
  <c r="P7605" i="9"/>
  <c r="O7605" i="9"/>
  <c r="N7605" i="9"/>
  <c r="P7604" i="9"/>
  <c r="O7604" i="9"/>
  <c r="N7604" i="9"/>
  <c r="P7603" i="9"/>
  <c r="O7603" i="9"/>
  <c r="N7603" i="9"/>
  <c r="P7602" i="9"/>
  <c r="O7602" i="9"/>
  <c r="N7602" i="9"/>
  <c r="P7601" i="9"/>
  <c r="O7601" i="9"/>
  <c r="N7601" i="9"/>
  <c r="P7600" i="9"/>
  <c r="O7600" i="9"/>
  <c r="N7600" i="9"/>
  <c r="P7599" i="9"/>
  <c r="O7599" i="9"/>
  <c r="N7599" i="9"/>
  <c r="P7598" i="9"/>
  <c r="O7598" i="9"/>
  <c r="N7598" i="9"/>
  <c r="P7597" i="9"/>
  <c r="O7597" i="9"/>
  <c r="N7597" i="9"/>
  <c r="P7596" i="9"/>
  <c r="O7596" i="9"/>
  <c r="N7596" i="9"/>
  <c r="P7595" i="9"/>
  <c r="O7595" i="9"/>
  <c r="N7595" i="9"/>
  <c r="P7594" i="9"/>
  <c r="O7594" i="9"/>
  <c r="N7594" i="9"/>
  <c r="P7593" i="9"/>
  <c r="O7593" i="9"/>
  <c r="N7593" i="9"/>
  <c r="P7592" i="9"/>
  <c r="O7592" i="9"/>
  <c r="N7592" i="9"/>
  <c r="P7591" i="9"/>
  <c r="O7591" i="9"/>
  <c r="N7591" i="9"/>
  <c r="P7590" i="9"/>
  <c r="O7590" i="9"/>
  <c r="N7590" i="9"/>
  <c r="P7589" i="9"/>
  <c r="O7589" i="9"/>
  <c r="N7589" i="9"/>
  <c r="P7588" i="9"/>
  <c r="O7588" i="9"/>
  <c r="N7588" i="9"/>
  <c r="P7587" i="9"/>
  <c r="O7587" i="9"/>
  <c r="N7587" i="9"/>
  <c r="P7586" i="9"/>
  <c r="O7586" i="9"/>
  <c r="N7586" i="9"/>
  <c r="P7585" i="9"/>
  <c r="O7585" i="9"/>
  <c r="N7585" i="9"/>
  <c r="P7584" i="9"/>
  <c r="O7584" i="9"/>
  <c r="N7584" i="9"/>
  <c r="P7583" i="9"/>
  <c r="O7583" i="9"/>
  <c r="N7583" i="9"/>
  <c r="P7582" i="9"/>
  <c r="O7582" i="9"/>
  <c r="N7582" i="9"/>
  <c r="P7581" i="9"/>
  <c r="O7581" i="9"/>
  <c r="N7581" i="9"/>
  <c r="P7580" i="9"/>
  <c r="O7580" i="9"/>
  <c r="N7580" i="9"/>
  <c r="P7579" i="9"/>
  <c r="O7579" i="9"/>
  <c r="N7579" i="9"/>
  <c r="P7578" i="9"/>
  <c r="O7578" i="9"/>
  <c r="N7578" i="9"/>
  <c r="P7577" i="9"/>
  <c r="O7577" i="9"/>
  <c r="N7577" i="9"/>
  <c r="P7576" i="9"/>
  <c r="O7576" i="9"/>
  <c r="N7576" i="9"/>
  <c r="P7575" i="9"/>
  <c r="O7575" i="9"/>
  <c r="N7575" i="9"/>
  <c r="P7574" i="9"/>
  <c r="O7574" i="9"/>
  <c r="N7574" i="9"/>
  <c r="P7573" i="9"/>
  <c r="O7573" i="9"/>
  <c r="N7573" i="9"/>
  <c r="P7572" i="9"/>
  <c r="O7572" i="9"/>
  <c r="N7572" i="9"/>
  <c r="P7571" i="9"/>
  <c r="O7571" i="9"/>
  <c r="N7571" i="9"/>
  <c r="P7570" i="9"/>
  <c r="O7570" i="9"/>
  <c r="N7570" i="9"/>
  <c r="P7569" i="9"/>
  <c r="O7569" i="9"/>
  <c r="N7569" i="9"/>
  <c r="P7568" i="9"/>
  <c r="O7568" i="9"/>
  <c r="N7568" i="9"/>
  <c r="P7567" i="9"/>
  <c r="O7567" i="9"/>
  <c r="N7567" i="9"/>
  <c r="P7566" i="9"/>
  <c r="O7566" i="9"/>
  <c r="N7566" i="9"/>
  <c r="P7565" i="9"/>
  <c r="O7565" i="9"/>
  <c r="N7565" i="9"/>
  <c r="P7564" i="9"/>
  <c r="O7564" i="9"/>
  <c r="N7564" i="9"/>
  <c r="P7563" i="9"/>
  <c r="O7563" i="9"/>
  <c r="N7563" i="9"/>
  <c r="P7562" i="9"/>
  <c r="O7562" i="9"/>
  <c r="N7562" i="9"/>
  <c r="P7561" i="9"/>
  <c r="O7561" i="9"/>
  <c r="N7561" i="9"/>
  <c r="P7560" i="9"/>
  <c r="O7560" i="9"/>
  <c r="N7560" i="9"/>
  <c r="P7559" i="9"/>
  <c r="O7559" i="9"/>
  <c r="N7559" i="9"/>
  <c r="P7558" i="9"/>
  <c r="O7558" i="9"/>
  <c r="N7558" i="9"/>
  <c r="P7557" i="9"/>
  <c r="O7557" i="9"/>
  <c r="N7557" i="9"/>
  <c r="P7556" i="9"/>
  <c r="O7556" i="9"/>
  <c r="N7556" i="9"/>
  <c r="P7555" i="9"/>
  <c r="O7555" i="9"/>
  <c r="N7555" i="9"/>
  <c r="P7554" i="9"/>
  <c r="O7554" i="9"/>
  <c r="N7554" i="9"/>
  <c r="P7553" i="9"/>
  <c r="O7553" i="9"/>
  <c r="N7553" i="9"/>
  <c r="P7552" i="9"/>
  <c r="O7552" i="9"/>
  <c r="N7552" i="9"/>
  <c r="P7551" i="9"/>
  <c r="O7551" i="9"/>
  <c r="N7551" i="9"/>
  <c r="P7550" i="9"/>
  <c r="O7550" i="9"/>
  <c r="N7550" i="9"/>
  <c r="P7549" i="9"/>
  <c r="O7549" i="9"/>
  <c r="N7549" i="9"/>
  <c r="P7548" i="9"/>
  <c r="O7548" i="9"/>
  <c r="N7548" i="9"/>
  <c r="P7547" i="9"/>
  <c r="O7547" i="9"/>
  <c r="N7547" i="9"/>
  <c r="P7546" i="9"/>
  <c r="O7546" i="9"/>
  <c r="N7546" i="9"/>
  <c r="P7545" i="9"/>
  <c r="O7545" i="9"/>
  <c r="N7545" i="9"/>
  <c r="P7544" i="9"/>
  <c r="O7544" i="9"/>
  <c r="N7544" i="9"/>
  <c r="P7543" i="9"/>
  <c r="O7543" i="9"/>
  <c r="N7543" i="9"/>
  <c r="P7542" i="9"/>
  <c r="O7542" i="9"/>
  <c r="N7542" i="9"/>
  <c r="P7541" i="9"/>
  <c r="O7541" i="9"/>
  <c r="N7541" i="9"/>
  <c r="P7540" i="9"/>
  <c r="O7540" i="9"/>
  <c r="N7540" i="9"/>
  <c r="P7539" i="9"/>
  <c r="O7539" i="9"/>
  <c r="N7539" i="9"/>
  <c r="P7538" i="9"/>
  <c r="O7538" i="9"/>
  <c r="N7538" i="9"/>
  <c r="P7537" i="9"/>
  <c r="O7537" i="9"/>
  <c r="N7537" i="9"/>
  <c r="P7536" i="9"/>
  <c r="O7536" i="9"/>
  <c r="N7536" i="9"/>
  <c r="P7535" i="9"/>
  <c r="O7535" i="9"/>
  <c r="N7535" i="9"/>
  <c r="P7534" i="9"/>
  <c r="O7534" i="9"/>
  <c r="N7534" i="9"/>
  <c r="P7533" i="9"/>
  <c r="O7533" i="9"/>
  <c r="N7533" i="9"/>
  <c r="P7532" i="9"/>
  <c r="O7532" i="9"/>
  <c r="N7532" i="9"/>
  <c r="P7531" i="9"/>
  <c r="O7531" i="9"/>
  <c r="N7531" i="9"/>
  <c r="P7530" i="9"/>
  <c r="O7530" i="9"/>
  <c r="N7530" i="9"/>
  <c r="P7529" i="9"/>
  <c r="O7529" i="9"/>
  <c r="N7529" i="9"/>
  <c r="P7528" i="9"/>
  <c r="O7528" i="9"/>
  <c r="N7528" i="9"/>
  <c r="P7527" i="9"/>
  <c r="O7527" i="9"/>
  <c r="N7527" i="9"/>
  <c r="P7526" i="9"/>
  <c r="O7526" i="9"/>
  <c r="N7526" i="9"/>
  <c r="P7525" i="9"/>
  <c r="O7525" i="9"/>
  <c r="N7525" i="9"/>
  <c r="P7524" i="9"/>
  <c r="O7524" i="9"/>
  <c r="N7524" i="9"/>
  <c r="P7523" i="9"/>
  <c r="O7523" i="9"/>
  <c r="N7523" i="9"/>
  <c r="P7522" i="9"/>
  <c r="O7522" i="9"/>
  <c r="N7522" i="9"/>
  <c r="P7521" i="9"/>
  <c r="O7521" i="9"/>
  <c r="N7521" i="9"/>
  <c r="P7520" i="9"/>
  <c r="O7520" i="9"/>
  <c r="N7520" i="9"/>
  <c r="P7519" i="9"/>
  <c r="O7519" i="9"/>
  <c r="N7519" i="9"/>
  <c r="P7518" i="9"/>
  <c r="O7518" i="9"/>
  <c r="N7518" i="9"/>
  <c r="P7517" i="9"/>
  <c r="O7517" i="9"/>
  <c r="N7517" i="9"/>
  <c r="P7516" i="9"/>
  <c r="O7516" i="9"/>
  <c r="N7516" i="9"/>
  <c r="P7515" i="9"/>
  <c r="O7515" i="9"/>
  <c r="N7515" i="9"/>
  <c r="P7514" i="9"/>
  <c r="O7514" i="9"/>
  <c r="N7514" i="9"/>
  <c r="P7513" i="9"/>
  <c r="O7513" i="9"/>
  <c r="N7513" i="9"/>
  <c r="P7512" i="9"/>
  <c r="O7512" i="9"/>
  <c r="N7512" i="9"/>
  <c r="P7511" i="9"/>
  <c r="O7511" i="9"/>
  <c r="N7511" i="9"/>
  <c r="P7510" i="9"/>
  <c r="O7510" i="9"/>
  <c r="N7510" i="9"/>
  <c r="P7509" i="9"/>
  <c r="O7509" i="9"/>
  <c r="N7509" i="9"/>
  <c r="P7508" i="9"/>
  <c r="O7508" i="9"/>
  <c r="N7508" i="9"/>
  <c r="P7507" i="9"/>
  <c r="O7507" i="9"/>
  <c r="N7507" i="9"/>
  <c r="P7506" i="9"/>
  <c r="O7506" i="9"/>
  <c r="N7506" i="9"/>
  <c r="P7505" i="9"/>
  <c r="O7505" i="9"/>
  <c r="N7505" i="9"/>
  <c r="P7504" i="9"/>
  <c r="O7504" i="9"/>
  <c r="N7504" i="9"/>
  <c r="P7503" i="9"/>
  <c r="O7503" i="9"/>
  <c r="N7503" i="9"/>
  <c r="P7502" i="9"/>
  <c r="O7502" i="9"/>
  <c r="N7502" i="9"/>
  <c r="P7501" i="9"/>
  <c r="O7501" i="9"/>
  <c r="N7501" i="9"/>
  <c r="P7500" i="9"/>
  <c r="O7500" i="9"/>
  <c r="N7500" i="9"/>
  <c r="P7499" i="9"/>
  <c r="O7499" i="9"/>
  <c r="N7499" i="9"/>
  <c r="P7498" i="9"/>
  <c r="O7498" i="9"/>
  <c r="N7498" i="9"/>
  <c r="P7497" i="9"/>
  <c r="O7497" i="9"/>
  <c r="N7497" i="9"/>
  <c r="P7496" i="9"/>
  <c r="O7496" i="9"/>
  <c r="N7496" i="9"/>
  <c r="P7495" i="9"/>
  <c r="O7495" i="9"/>
  <c r="N7495" i="9"/>
  <c r="P7494" i="9"/>
  <c r="O7494" i="9"/>
  <c r="N7494" i="9"/>
  <c r="P7493" i="9"/>
  <c r="O7493" i="9"/>
  <c r="N7493" i="9"/>
  <c r="P7492" i="9"/>
  <c r="O7492" i="9"/>
  <c r="N7492" i="9"/>
  <c r="P7491" i="9"/>
  <c r="O7491" i="9"/>
  <c r="N7491" i="9"/>
  <c r="P7490" i="9"/>
  <c r="O7490" i="9"/>
  <c r="N7490" i="9"/>
  <c r="P7489" i="9"/>
  <c r="O7489" i="9"/>
  <c r="N7489" i="9"/>
  <c r="P7488" i="9"/>
  <c r="O7488" i="9"/>
  <c r="N7488" i="9"/>
  <c r="P7487" i="9"/>
  <c r="O7487" i="9"/>
  <c r="N7487" i="9"/>
  <c r="P7486" i="9"/>
  <c r="O7486" i="9"/>
  <c r="N7486" i="9"/>
  <c r="P7485" i="9"/>
  <c r="O7485" i="9"/>
  <c r="N7485" i="9"/>
  <c r="P7484" i="9"/>
  <c r="O7484" i="9"/>
  <c r="N7484" i="9"/>
  <c r="P7483" i="9"/>
  <c r="O7483" i="9"/>
  <c r="N7483" i="9"/>
  <c r="P7482" i="9"/>
  <c r="O7482" i="9"/>
  <c r="N7482" i="9"/>
  <c r="P7481" i="9"/>
  <c r="O7481" i="9"/>
  <c r="N7481" i="9"/>
  <c r="P7480" i="9"/>
  <c r="O7480" i="9"/>
  <c r="N7480" i="9"/>
  <c r="P7479" i="9"/>
  <c r="O7479" i="9"/>
  <c r="N7479" i="9"/>
  <c r="P7478" i="9"/>
  <c r="O7478" i="9"/>
  <c r="N7478" i="9"/>
  <c r="P7477" i="9"/>
  <c r="O7477" i="9"/>
  <c r="N7477" i="9"/>
  <c r="P7476" i="9"/>
  <c r="O7476" i="9"/>
  <c r="N7476" i="9"/>
  <c r="P7475" i="9"/>
  <c r="O7475" i="9"/>
  <c r="N7475" i="9"/>
  <c r="P7474" i="9"/>
  <c r="O7474" i="9"/>
  <c r="N7474" i="9"/>
  <c r="P7473" i="9"/>
  <c r="O7473" i="9"/>
  <c r="N7473" i="9"/>
  <c r="P7472" i="9"/>
  <c r="O7472" i="9"/>
  <c r="N7472" i="9"/>
  <c r="P7471" i="9"/>
  <c r="O7471" i="9"/>
  <c r="N7471" i="9"/>
  <c r="P7470" i="9"/>
  <c r="O7470" i="9"/>
  <c r="N7470" i="9"/>
  <c r="P7469" i="9"/>
  <c r="O7469" i="9"/>
  <c r="N7469" i="9"/>
  <c r="P7468" i="9"/>
  <c r="O7468" i="9"/>
  <c r="N7468" i="9"/>
  <c r="P7467" i="9"/>
  <c r="O7467" i="9"/>
  <c r="N7467" i="9"/>
  <c r="P7466" i="9"/>
  <c r="O7466" i="9"/>
  <c r="N7466" i="9"/>
  <c r="P7465" i="9"/>
  <c r="O7465" i="9"/>
  <c r="N7465" i="9"/>
  <c r="P7464" i="9"/>
  <c r="O7464" i="9"/>
  <c r="N7464" i="9"/>
  <c r="P7463" i="9"/>
  <c r="O7463" i="9"/>
  <c r="N7463" i="9"/>
  <c r="P7462" i="9"/>
  <c r="O7462" i="9"/>
  <c r="N7462" i="9"/>
  <c r="P7461" i="9"/>
  <c r="O7461" i="9"/>
  <c r="N7461" i="9"/>
  <c r="P7460" i="9"/>
  <c r="O7460" i="9"/>
  <c r="N7460" i="9"/>
  <c r="P7459" i="9"/>
  <c r="O7459" i="9"/>
  <c r="N7459" i="9"/>
  <c r="P7458" i="9"/>
  <c r="O7458" i="9"/>
  <c r="N7458" i="9"/>
  <c r="P7457" i="9"/>
  <c r="O7457" i="9"/>
  <c r="N7457" i="9"/>
  <c r="P7456" i="9"/>
  <c r="O7456" i="9"/>
  <c r="N7456" i="9"/>
  <c r="P7455" i="9"/>
  <c r="O7455" i="9"/>
  <c r="N7455" i="9"/>
  <c r="P7454" i="9"/>
  <c r="O7454" i="9"/>
  <c r="N7454" i="9"/>
  <c r="P7453" i="9"/>
  <c r="O7453" i="9"/>
  <c r="N7453" i="9"/>
  <c r="P7452" i="9"/>
  <c r="O7452" i="9"/>
  <c r="N7452" i="9"/>
  <c r="P7451" i="9"/>
  <c r="O7451" i="9"/>
  <c r="N7451" i="9"/>
  <c r="P7450" i="9"/>
  <c r="O7450" i="9"/>
  <c r="N7450" i="9"/>
  <c r="P7449" i="9"/>
  <c r="O7449" i="9"/>
  <c r="N7449" i="9"/>
  <c r="P7448" i="9"/>
  <c r="O7448" i="9"/>
  <c r="N7448" i="9"/>
  <c r="P7447" i="9"/>
  <c r="O7447" i="9"/>
  <c r="N7447" i="9"/>
  <c r="P7446" i="9"/>
  <c r="O7446" i="9"/>
  <c r="N7446" i="9"/>
  <c r="P7445" i="9"/>
  <c r="O7445" i="9"/>
  <c r="N7445" i="9"/>
  <c r="P7444" i="9"/>
  <c r="O7444" i="9"/>
  <c r="N7444" i="9"/>
  <c r="P7443" i="9"/>
  <c r="O7443" i="9"/>
  <c r="N7443" i="9"/>
  <c r="P7442" i="9"/>
  <c r="O7442" i="9"/>
  <c r="N7442" i="9"/>
  <c r="P7441" i="9"/>
  <c r="O7441" i="9"/>
  <c r="N7441" i="9"/>
  <c r="P7440" i="9"/>
  <c r="O7440" i="9"/>
  <c r="N7440" i="9"/>
  <c r="P7439" i="9"/>
  <c r="O7439" i="9"/>
  <c r="N7439" i="9"/>
  <c r="P7438" i="9"/>
  <c r="O7438" i="9"/>
  <c r="N7438" i="9"/>
  <c r="P7437" i="9"/>
  <c r="O7437" i="9"/>
  <c r="N7437" i="9"/>
  <c r="P7436" i="9"/>
  <c r="O7436" i="9"/>
  <c r="N7436" i="9"/>
  <c r="P7435" i="9"/>
  <c r="O7435" i="9"/>
  <c r="N7435" i="9"/>
  <c r="P7434" i="9"/>
  <c r="O7434" i="9"/>
  <c r="N7434" i="9"/>
  <c r="P7433" i="9"/>
  <c r="O7433" i="9"/>
  <c r="N7433" i="9"/>
  <c r="P7432" i="9"/>
  <c r="O7432" i="9"/>
  <c r="N7432" i="9"/>
  <c r="P7431" i="9"/>
  <c r="O7431" i="9"/>
  <c r="N7431" i="9"/>
  <c r="P7430" i="9"/>
  <c r="O7430" i="9"/>
  <c r="N7430" i="9"/>
  <c r="P7429" i="9"/>
  <c r="O7429" i="9"/>
  <c r="N7429" i="9"/>
  <c r="P7428" i="9"/>
  <c r="O7428" i="9"/>
  <c r="N7428" i="9"/>
  <c r="P7427" i="9"/>
  <c r="O7427" i="9"/>
  <c r="N7427" i="9"/>
  <c r="P7426" i="9"/>
  <c r="O7426" i="9"/>
  <c r="N7426" i="9"/>
  <c r="P7425" i="9"/>
  <c r="O7425" i="9"/>
  <c r="N7425" i="9"/>
  <c r="P7424" i="9"/>
  <c r="O7424" i="9"/>
  <c r="N7424" i="9"/>
  <c r="P7423" i="9"/>
  <c r="O7423" i="9"/>
  <c r="N7423" i="9"/>
  <c r="P7422" i="9"/>
  <c r="O7422" i="9"/>
  <c r="N7422" i="9"/>
  <c r="P7421" i="9"/>
  <c r="O7421" i="9"/>
  <c r="N7421" i="9"/>
  <c r="P7420" i="9"/>
  <c r="O7420" i="9"/>
  <c r="N7420" i="9"/>
  <c r="P7419" i="9"/>
  <c r="O7419" i="9"/>
  <c r="N7419" i="9"/>
  <c r="P7418" i="9"/>
  <c r="O7418" i="9"/>
  <c r="N7418" i="9"/>
  <c r="P7417" i="9"/>
  <c r="O7417" i="9"/>
  <c r="N7417" i="9"/>
  <c r="P7416" i="9"/>
  <c r="O7416" i="9"/>
  <c r="N7416" i="9"/>
  <c r="P7415" i="9"/>
  <c r="O7415" i="9"/>
  <c r="N7415" i="9"/>
  <c r="P7414" i="9"/>
  <c r="O7414" i="9"/>
  <c r="N7414" i="9"/>
  <c r="P7413" i="9"/>
  <c r="O7413" i="9"/>
  <c r="N7413" i="9"/>
  <c r="P7412" i="9"/>
  <c r="O7412" i="9"/>
  <c r="N7412" i="9"/>
  <c r="P7411" i="9"/>
  <c r="O7411" i="9"/>
  <c r="N7411" i="9"/>
  <c r="P7410" i="9"/>
  <c r="O7410" i="9"/>
  <c r="N7410" i="9"/>
  <c r="P7409" i="9"/>
  <c r="O7409" i="9"/>
  <c r="N7409" i="9"/>
  <c r="P7408" i="9"/>
  <c r="O7408" i="9"/>
  <c r="N7408" i="9"/>
  <c r="P7407" i="9"/>
  <c r="O7407" i="9"/>
  <c r="N7407" i="9"/>
  <c r="P7406" i="9"/>
  <c r="O7406" i="9"/>
  <c r="N7406" i="9"/>
  <c r="P7405" i="9"/>
  <c r="O7405" i="9"/>
  <c r="N7405" i="9"/>
  <c r="P7404" i="9"/>
  <c r="O7404" i="9"/>
  <c r="N7404" i="9"/>
  <c r="P7403" i="9"/>
  <c r="O7403" i="9"/>
  <c r="N7403" i="9"/>
  <c r="P7402" i="9"/>
  <c r="O7402" i="9"/>
  <c r="N7402" i="9"/>
  <c r="P7401" i="9"/>
  <c r="O7401" i="9"/>
  <c r="N7401" i="9"/>
  <c r="P7400" i="9"/>
  <c r="O7400" i="9"/>
  <c r="N7400" i="9"/>
  <c r="P7399" i="9"/>
  <c r="O7399" i="9"/>
  <c r="N7399" i="9"/>
  <c r="P7398" i="9"/>
  <c r="O7398" i="9"/>
  <c r="N7398" i="9"/>
  <c r="P7397" i="9"/>
  <c r="O7397" i="9"/>
  <c r="N7397" i="9"/>
  <c r="P7396" i="9"/>
  <c r="O7396" i="9"/>
  <c r="N7396" i="9"/>
  <c r="P7395" i="9"/>
  <c r="O7395" i="9"/>
  <c r="N7395" i="9"/>
  <c r="P7394" i="9"/>
  <c r="O7394" i="9"/>
  <c r="N7394" i="9"/>
  <c r="P7393" i="9"/>
  <c r="O7393" i="9"/>
  <c r="N7393" i="9"/>
  <c r="P7392" i="9"/>
  <c r="O7392" i="9"/>
  <c r="N7392" i="9"/>
  <c r="P7391" i="9"/>
  <c r="O7391" i="9"/>
  <c r="N7391" i="9"/>
  <c r="P7390" i="9"/>
  <c r="O7390" i="9"/>
  <c r="N7390" i="9"/>
  <c r="P7389" i="9"/>
  <c r="O7389" i="9"/>
  <c r="N7389" i="9"/>
  <c r="P7388" i="9"/>
  <c r="O7388" i="9"/>
  <c r="N7388" i="9"/>
  <c r="P7387" i="9"/>
  <c r="O7387" i="9"/>
  <c r="N7387" i="9"/>
  <c r="P7386" i="9"/>
  <c r="O7386" i="9"/>
  <c r="N7386" i="9"/>
  <c r="P7385" i="9"/>
  <c r="O7385" i="9"/>
  <c r="N7385" i="9"/>
  <c r="P7384" i="9"/>
  <c r="O7384" i="9"/>
  <c r="N7384" i="9"/>
  <c r="P7383" i="9"/>
  <c r="O7383" i="9"/>
  <c r="N7383" i="9"/>
  <c r="P7382" i="9"/>
  <c r="O7382" i="9"/>
  <c r="N7382" i="9"/>
  <c r="P7381" i="9"/>
  <c r="O7381" i="9"/>
  <c r="N7381" i="9"/>
  <c r="P7380" i="9"/>
  <c r="O7380" i="9"/>
  <c r="N7380" i="9"/>
  <c r="P7379" i="9"/>
  <c r="O7379" i="9"/>
  <c r="N7379" i="9"/>
  <c r="P7378" i="9"/>
  <c r="O7378" i="9"/>
  <c r="N7378" i="9"/>
  <c r="P7377" i="9"/>
  <c r="O7377" i="9"/>
  <c r="N7377" i="9"/>
  <c r="P7376" i="9"/>
  <c r="O7376" i="9"/>
  <c r="N7376" i="9"/>
  <c r="P7375" i="9"/>
  <c r="O7375" i="9"/>
  <c r="N7375" i="9"/>
  <c r="P7374" i="9"/>
  <c r="O7374" i="9"/>
  <c r="N7374" i="9"/>
  <c r="P7373" i="9"/>
  <c r="O7373" i="9"/>
  <c r="N7373" i="9"/>
  <c r="P7372" i="9"/>
  <c r="O7372" i="9"/>
  <c r="N7372" i="9"/>
  <c r="P7371" i="9"/>
  <c r="O7371" i="9"/>
  <c r="N7371" i="9"/>
  <c r="P7370" i="9"/>
  <c r="O7370" i="9"/>
  <c r="N7370" i="9"/>
  <c r="P7369" i="9"/>
  <c r="O7369" i="9"/>
  <c r="N7369" i="9"/>
  <c r="P7368" i="9"/>
  <c r="O7368" i="9"/>
  <c r="N7368" i="9"/>
  <c r="P7367" i="9"/>
  <c r="O7367" i="9"/>
  <c r="N7367" i="9"/>
  <c r="P7366" i="9"/>
  <c r="O7366" i="9"/>
  <c r="N7366" i="9"/>
  <c r="P7365" i="9"/>
  <c r="O7365" i="9"/>
  <c r="N7365" i="9"/>
  <c r="P7364" i="9"/>
  <c r="O7364" i="9"/>
  <c r="N7364" i="9"/>
  <c r="P7363" i="9"/>
  <c r="O7363" i="9"/>
  <c r="N7363" i="9"/>
  <c r="P7362" i="9"/>
  <c r="O7362" i="9"/>
  <c r="N7362" i="9"/>
  <c r="P7361" i="9"/>
  <c r="O7361" i="9"/>
  <c r="N7361" i="9"/>
  <c r="P7360" i="9"/>
  <c r="O7360" i="9"/>
  <c r="N7360" i="9"/>
  <c r="P7359" i="9"/>
  <c r="O7359" i="9"/>
  <c r="N7359" i="9"/>
  <c r="P7358" i="9"/>
  <c r="O7358" i="9"/>
  <c r="N7358" i="9"/>
  <c r="P7357" i="9"/>
  <c r="O7357" i="9"/>
  <c r="N7357" i="9"/>
  <c r="P7356" i="9"/>
  <c r="O7356" i="9"/>
  <c r="N7356" i="9"/>
  <c r="P7355" i="9"/>
  <c r="O7355" i="9"/>
  <c r="N7355" i="9"/>
  <c r="P7354" i="9"/>
  <c r="O7354" i="9"/>
  <c r="N7354" i="9"/>
  <c r="P7353" i="9"/>
  <c r="O7353" i="9"/>
  <c r="N7353" i="9"/>
  <c r="P7352" i="9"/>
  <c r="O7352" i="9"/>
  <c r="N7352" i="9"/>
  <c r="P7351" i="9"/>
  <c r="O7351" i="9"/>
  <c r="N7351" i="9"/>
  <c r="P7350" i="9"/>
  <c r="O7350" i="9"/>
  <c r="N7350" i="9"/>
  <c r="P7349" i="9"/>
  <c r="O7349" i="9"/>
  <c r="N7349" i="9"/>
  <c r="P7348" i="9"/>
  <c r="O7348" i="9"/>
  <c r="N7348" i="9"/>
  <c r="P7347" i="9"/>
  <c r="O7347" i="9"/>
  <c r="N7347" i="9"/>
  <c r="P7346" i="9"/>
  <c r="O7346" i="9"/>
  <c r="N7346" i="9"/>
  <c r="P7345" i="9"/>
  <c r="O7345" i="9"/>
  <c r="N7345" i="9"/>
  <c r="P7344" i="9"/>
  <c r="O7344" i="9"/>
  <c r="N7344" i="9"/>
  <c r="P7343" i="9"/>
  <c r="O7343" i="9"/>
  <c r="N7343" i="9"/>
  <c r="P7342" i="9"/>
  <c r="O7342" i="9"/>
  <c r="N7342" i="9"/>
  <c r="P7341" i="9"/>
  <c r="O7341" i="9"/>
  <c r="N7341" i="9"/>
  <c r="P7340" i="9"/>
  <c r="O7340" i="9"/>
  <c r="N7340" i="9"/>
  <c r="P7339" i="9"/>
  <c r="O7339" i="9"/>
  <c r="N7339" i="9"/>
  <c r="P7338" i="9"/>
  <c r="O7338" i="9"/>
  <c r="N7338" i="9"/>
  <c r="P7337" i="9"/>
  <c r="O7337" i="9"/>
  <c r="N7337" i="9"/>
  <c r="P7336" i="9"/>
  <c r="O7336" i="9"/>
  <c r="N7336" i="9"/>
  <c r="P7335" i="9"/>
  <c r="O7335" i="9"/>
  <c r="N7335" i="9"/>
  <c r="P7334" i="9"/>
  <c r="O7334" i="9"/>
  <c r="N7334" i="9"/>
  <c r="P7333" i="9"/>
  <c r="O7333" i="9"/>
  <c r="N7333" i="9"/>
  <c r="P7332" i="9"/>
  <c r="O7332" i="9"/>
  <c r="N7332" i="9"/>
  <c r="P7331" i="9"/>
  <c r="O7331" i="9"/>
  <c r="N7331" i="9"/>
  <c r="P7330" i="9"/>
  <c r="O7330" i="9"/>
  <c r="N7330" i="9"/>
  <c r="P7329" i="9"/>
  <c r="O7329" i="9"/>
  <c r="N7329" i="9"/>
  <c r="P7328" i="9"/>
  <c r="O7328" i="9"/>
  <c r="N7328" i="9"/>
  <c r="P7327" i="9"/>
  <c r="O7327" i="9"/>
  <c r="N7327" i="9"/>
  <c r="P7326" i="9"/>
  <c r="O7326" i="9"/>
  <c r="N7326" i="9"/>
  <c r="P7325" i="9"/>
  <c r="O7325" i="9"/>
  <c r="N7325" i="9"/>
  <c r="P7324" i="9"/>
  <c r="O7324" i="9"/>
  <c r="N7324" i="9"/>
  <c r="P7323" i="9"/>
  <c r="O7323" i="9"/>
  <c r="N7323" i="9"/>
  <c r="P7322" i="9"/>
  <c r="O7322" i="9"/>
  <c r="N7322" i="9"/>
  <c r="P7321" i="9"/>
  <c r="O7321" i="9"/>
  <c r="N7321" i="9"/>
  <c r="P7320" i="9"/>
  <c r="O7320" i="9"/>
  <c r="N7320" i="9"/>
  <c r="P7319" i="9"/>
  <c r="O7319" i="9"/>
  <c r="N7319" i="9"/>
  <c r="P7318" i="9"/>
  <c r="O7318" i="9"/>
  <c r="N7318" i="9"/>
  <c r="P7317" i="9"/>
  <c r="O7317" i="9"/>
  <c r="N7317" i="9"/>
  <c r="P7316" i="9"/>
  <c r="O7316" i="9"/>
  <c r="N7316" i="9"/>
  <c r="P7315" i="9"/>
  <c r="O7315" i="9"/>
  <c r="N7315" i="9"/>
  <c r="P7314" i="9"/>
  <c r="O7314" i="9"/>
  <c r="N7314" i="9"/>
  <c r="P7313" i="9"/>
  <c r="O7313" i="9"/>
  <c r="N7313" i="9"/>
  <c r="P7312" i="9"/>
  <c r="O7312" i="9"/>
  <c r="N7312" i="9"/>
  <c r="P7311" i="9"/>
  <c r="O7311" i="9"/>
  <c r="N7311" i="9"/>
  <c r="P7310" i="9"/>
  <c r="O7310" i="9"/>
  <c r="N7310" i="9"/>
  <c r="P7309" i="9"/>
  <c r="O7309" i="9"/>
  <c r="N7309" i="9"/>
  <c r="P7308" i="9"/>
  <c r="O7308" i="9"/>
  <c r="N7308" i="9"/>
  <c r="P7307" i="9"/>
  <c r="O7307" i="9"/>
  <c r="N7307" i="9"/>
  <c r="P7306" i="9"/>
  <c r="O7306" i="9"/>
  <c r="N7306" i="9"/>
  <c r="P7305" i="9"/>
  <c r="O7305" i="9"/>
  <c r="N7305" i="9"/>
  <c r="P7304" i="9"/>
  <c r="O7304" i="9"/>
  <c r="N7304" i="9"/>
  <c r="P7303" i="9"/>
  <c r="O7303" i="9"/>
  <c r="N7303" i="9"/>
  <c r="P7302" i="9"/>
  <c r="O7302" i="9"/>
  <c r="N7302" i="9"/>
  <c r="P7301" i="9"/>
  <c r="O7301" i="9"/>
  <c r="N7301" i="9"/>
  <c r="P7300" i="9"/>
  <c r="O7300" i="9"/>
  <c r="N7300" i="9"/>
  <c r="P7299" i="9"/>
  <c r="O7299" i="9"/>
  <c r="N7299" i="9"/>
  <c r="P7298" i="9"/>
  <c r="O7298" i="9"/>
  <c r="N7298" i="9"/>
  <c r="P7297" i="9"/>
  <c r="O7297" i="9"/>
  <c r="N7297" i="9"/>
  <c r="P7296" i="9"/>
  <c r="O7296" i="9"/>
  <c r="N7296" i="9"/>
  <c r="P7295" i="9"/>
  <c r="O7295" i="9"/>
  <c r="N7295" i="9"/>
  <c r="P7294" i="9"/>
  <c r="O7294" i="9"/>
  <c r="N7294" i="9"/>
  <c r="P7293" i="9"/>
  <c r="O7293" i="9"/>
  <c r="N7293" i="9"/>
  <c r="P7292" i="9"/>
  <c r="O7292" i="9"/>
  <c r="N7292" i="9"/>
  <c r="P7291" i="9"/>
  <c r="O7291" i="9"/>
  <c r="N7291" i="9"/>
  <c r="P7290" i="9"/>
  <c r="O7290" i="9"/>
  <c r="N7290" i="9"/>
  <c r="P7289" i="9"/>
  <c r="O7289" i="9"/>
  <c r="N7289" i="9"/>
  <c r="P7288" i="9"/>
  <c r="O7288" i="9"/>
  <c r="N7288" i="9"/>
  <c r="P7287" i="9"/>
  <c r="O7287" i="9"/>
  <c r="N7287" i="9"/>
  <c r="P7286" i="9"/>
  <c r="O7286" i="9"/>
  <c r="N7286" i="9"/>
  <c r="P7285" i="9"/>
  <c r="O7285" i="9"/>
  <c r="N7285" i="9"/>
  <c r="P7284" i="9"/>
  <c r="O7284" i="9"/>
  <c r="N7284" i="9"/>
  <c r="P7283" i="9"/>
  <c r="O7283" i="9"/>
  <c r="N7283" i="9"/>
  <c r="P7282" i="9"/>
  <c r="O7282" i="9"/>
  <c r="N7282" i="9"/>
  <c r="P7281" i="9"/>
  <c r="O7281" i="9"/>
  <c r="N7281" i="9"/>
  <c r="P7280" i="9"/>
  <c r="O7280" i="9"/>
  <c r="N7280" i="9"/>
  <c r="P7279" i="9"/>
  <c r="O7279" i="9"/>
  <c r="N7279" i="9"/>
  <c r="P7278" i="9"/>
  <c r="O7278" i="9"/>
  <c r="N7278" i="9"/>
  <c r="P7277" i="9"/>
  <c r="O7277" i="9"/>
  <c r="N7277" i="9"/>
  <c r="P7276" i="9"/>
  <c r="O7276" i="9"/>
  <c r="N7276" i="9"/>
  <c r="P7275" i="9"/>
  <c r="O7275" i="9"/>
  <c r="N7275" i="9"/>
  <c r="P7274" i="9"/>
  <c r="O7274" i="9"/>
  <c r="N7274" i="9"/>
  <c r="P7273" i="9"/>
  <c r="O7273" i="9"/>
  <c r="N7273" i="9"/>
  <c r="P7272" i="9"/>
  <c r="O7272" i="9"/>
  <c r="N7272" i="9"/>
  <c r="P7271" i="9"/>
  <c r="O7271" i="9"/>
  <c r="N7271" i="9"/>
  <c r="P7270" i="9"/>
  <c r="O7270" i="9"/>
  <c r="N7270" i="9"/>
  <c r="P7269" i="9"/>
  <c r="O7269" i="9"/>
  <c r="N7269" i="9"/>
  <c r="P7268" i="9"/>
  <c r="O7268" i="9"/>
  <c r="N7268" i="9"/>
  <c r="P7267" i="9"/>
  <c r="O7267" i="9"/>
  <c r="N7267" i="9"/>
  <c r="P7266" i="9"/>
  <c r="O7266" i="9"/>
  <c r="N7266" i="9"/>
  <c r="P7265" i="9"/>
  <c r="O7265" i="9"/>
  <c r="N7265" i="9"/>
  <c r="P7264" i="9"/>
  <c r="O7264" i="9"/>
  <c r="N7264" i="9"/>
  <c r="P7263" i="9"/>
  <c r="O7263" i="9"/>
  <c r="N7263" i="9"/>
  <c r="P7262" i="9"/>
  <c r="O7262" i="9"/>
  <c r="N7262" i="9"/>
  <c r="P7261" i="9"/>
  <c r="O7261" i="9"/>
  <c r="N7261" i="9"/>
  <c r="P7260" i="9"/>
  <c r="O7260" i="9"/>
  <c r="N7260" i="9"/>
  <c r="P7259" i="9"/>
  <c r="O7259" i="9"/>
  <c r="N7259" i="9"/>
  <c r="P7258" i="9"/>
  <c r="O7258" i="9"/>
  <c r="N7258" i="9"/>
  <c r="P7257" i="9"/>
  <c r="O7257" i="9"/>
  <c r="N7257" i="9"/>
  <c r="P7256" i="9"/>
  <c r="O7256" i="9"/>
  <c r="N7256" i="9"/>
  <c r="P7255" i="9"/>
  <c r="O7255" i="9"/>
  <c r="N7255" i="9"/>
  <c r="P7254" i="9"/>
  <c r="O7254" i="9"/>
  <c r="N7254" i="9"/>
  <c r="P7253" i="9"/>
  <c r="O7253" i="9"/>
  <c r="N7253" i="9"/>
  <c r="P7252" i="9"/>
  <c r="O7252" i="9"/>
  <c r="N7252" i="9"/>
  <c r="P7251" i="9"/>
  <c r="O7251" i="9"/>
  <c r="N7251" i="9"/>
  <c r="P7250" i="9"/>
  <c r="O7250" i="9"/>
  <c r="N7250" i="9"/>
  <c r="P7249" i="9"/>
  <c r="O7249" i="9"/>
  <c r="N7249" i="9"/>
  <c r="P7248" i="9"/>
  <c r="O7248" i="9"/>
  <c r="N7248" i="9"/>
  <c r="P7247" i="9"/>
  <c r="O7247" i="9"/>
  <c r="N7247" i="9"/>
  <c r="P7246" i="9"/>
  <c r="O7246" i="9"/>
  <c r="N7246" i="9"/>
  <c r="P7245" i="9"/>
  <c r="O7245" i="9"/>
  <c r="N7245" i="9"/>
  <c r="P7244" i="9"/>
  <c r="O7244" i="9"/>
  <c r="N7244" i="9"/>
  <c r="P7243" i="9"/>
  <c r="O7243" i="9"/>
  <c r="N7243" i="9"/>
  <c r="P7242" i="9"/>
  <c r="O7242" i="9"/>
  <c r="N7242" i="9"/>
  <c r="P7241" i="9"/>
  <c r="O7241" i="9"/>
  <c r="N7241" i="9"/>
  <c r="P7240" i="9"/>
  <c r="O7240" i="9"/>
  <c r="N7240" i="9"/>
  <c r="P7239" i="9"/>
  <c r="O7239" i="9"/>
  <c r="N7239" i="9"/>
  <c r="P7238" i="9"/>
  <c r="O7238" i="9"/>
  <c r="N7238" i="9"/>
  <c r="P7237" i="9"/>
  <c r="O7237" i="9"/>
  <c r="N7237" i="9"/>
  <c r="P7236" i="9"/>
  <c r="O7236" i="9"/>
  <c r="N7236" i="9"/>
  <c r="P7235" i="9"/>
  <c r="O7235" i="9"/>
  <c r="N7235" i="9"/>
  <c r="P7234" i="9"/>
  <c r="O7234" i="9"/>
  <c r="N7234" i="9"/>
  <c r="P7233" i="9"/>
  <c r="O7233" i="9"/>
  <c r="N7233" i="9"/>
  <c r="P7232" i="9"/>
  <c r="O7232" i="9"/>
  <c r="N7232" i="9"/>
  <c r="P7231" i="9"/>
  <c r="O7231" i="9"/>
  <c r="N7231" i="9"/>
  <c r="P7230" i="9"/>
  <c r="O7230" i="9"/>
  <c r="N7230" i="9"/>
  <c r="P7229" i="9"/>
  <c r="O7229" i="9"/>
  <c r="N7229" i="9"/>
  <c r="P7228" i="9"/>
  <c r="O7228" i="9"/>
  <c r="N7228" i="9"/>
  <c r="P7227" i="9"/>
  <c r="O7227" i="9"/>
  <c r="N7227" i="9"/>
  <c r="P7226" i="9"/>
  <c r="O7226" i="9"/>
  <c r="N7226" i="9"/>
  <c r="P7225" i="9"/>
  <c r="O7225" i="9"/>
  <c r="N7225" i="9"/>
  <c r="P7224" i="9"/>
  <c r="O7224" i="9"/>
  <c r="N7224" i="9"/>
  <c r="P7223" i="9"/>
  <c r="O7223" i="9"/>
  <c r="N7223" i="9"/>
  <c r="P7222" i="9"/>
  <c r="O7222" i="9"/>
  <c r="N7222" i="9"/>
  <c r="P7221" i="9"/>
  <c r="O7221" i="9"/>
  <c r="N7221" i="9"/>
  <c r="P7220" i="9"/>
  <c r="O7220" i="9"/>
  <c r="N7220" i="9"/>
  <c r="P7219" i="9"/>
  <c r="O7219" i="9"/>
  <c r="N7219" i="9"/>
  <c r="P7218" i="9"/>
  <c r="O7218" i="9"/>
  <c r="N7218" i="9"/>
  <c r="P7217" i="9"/>
  <c r="O7217" i="9"/>
  <c r="N7217" i="9"/>
  <c r="P7216" i="9"/>
  <c r="O7216" i="9"/>
  <c r="N7216" i="9"/>
  <c r="P7215" i="9"/>
  <c r="O7215" i="9"/>
  <c r="N7215" i="9"/>
  <c r="P7214" i="9"/>
  <c r="O7214" i="9"/>
  <c r="N7214" i="9"/>
  <c r="P7213" i="9"/>
  <c r="O7213" i="9"/>
  <c r="N7213" i="9"/>
  <c r="P7212" i="9"/>
  <c r="O7212" i="9"/>
  <c r="N7212" i="9"/>
  <c r="P7211" i="9"/>
  <c r="O7211" i="9"/>
  <c r="N7211" i="9"/>
  <c r="P7210" i="9"/>
  <c r="O7210" i="9"/>
  <c r="N7210" i="9"/>
  <c r="P7209" i="9"/>
  <c r="O7209" i="9"/>
  <c r="N7209" i="9"/>
  <c r="P7208" i="9"/>
  <c r="O7208" i="9"/>
  <c r="N7208" i="9"/>
  <c r="P7207" i="9"/>
  <c r="O7207" i="9"/>
  <c r="N7207" i="9"/>
  <c r="P7206" i="9"/>
  <c r="O7206" i="9"/>
  <c r="N7206" i="9"/>
  <c r="P7205" i="9"/>
  <c r="O7205" i="9"/>
  <c r="N7205" i="9"/>
  <c r="P7204" i="9"/>
  <c r="O7204" i="9"/>
  <c r="N7204" i="9"/>
  <c r="P7203" i="9"/>
  <c r="O7203" i="9"/>
  <c r="N7203" i="9"/>
  <c r="P7202" i="9"/>
  <c r="O7202" i="9"/>
  <c r="N7202" i="9"/>
  <c r="P7201" i="9"/>
  <c r="O7201" i="9"/>
  <c r="N7201" i="9"/>
  <c r="P7200" i="9"/>
  <c r="O7200" i="9"/>
  <c r="N7200" i="9"/>
  <c r="P7199" i="9"/>
  <c r="O7199" i="9"/>
  <c r="N7199" i="9"/>
  <c r="P7198" i="9"/>
  <c r="O7198" i="9"/>
  <c r="N7198" i="9"/>
  <c r="P7197" i="9"/>
  <c r="O7197" i="9"/>
  <c r="N7197" i="9"/>
  <c r="P7196" i="9"/>
  <c r="O7196" i="9"/>
  <c r="N7196" i="9"/>
  <c r="P7195" i="9"/>
  <c r="O7195" i="9"/>
  <c r="N7195" i="9"/>
  <c r="P7194" i="9"/>
  <c r="O7194" i="9"/>
  <c r="N7194" i="9"/>
  <c r="P7193" i="9"/>
  <c r="O7193" i="9"/>
  <c r="N7193" i="9"/>
  <c r="P7192" i="9"/>
  <c r="O7192" i="9"/>
  <c r="N7192" i="9"/>
  <c r="P7191" i="9"/>
  <c r="O7191" i="9"/>
  <c r="N7191" i="9"/>
  <c r="P7190" i="9"/>
  <c r="O7190" i="9"/>
  <c r="N7190" i="9"/>
  <c r="P7189" i="9"/>
  <c r="O7189" i="9"/>
  <c r="N7189" i="9"/>
  <c r="P7188" i="9"/>
  <c r="O7188" i="9"/>
  <c r="N7188" i="9"/>
  <c r="P7187" i="9"/>
  <c r="O7187" i="9"/>
  <c r="N7187" i="9"/>
  <c r="P7186" i="9"/>
  <c r="O7186" i="9"/>
  <c r="N7186" i="9"/>
  <c r="P7185" i="9"/>
  <c r="O7185" i="9"/>
  <c r="N7185" i="9"/>
  <c r="P7184" i="9"/>
  <c r="O7184" i="9"/>
  <c r="N7184" i="9"/>
  <c r="P7183" i="9"/>
  <c r="O7183" i="9"/>
  <c r="N7183" i="9"/>
  <c r="P7182" i="9"/>
  <c r="O7182" i="9"/>
  <c r="N7182" i="9"/>
  <c r="P7181" i="9"/>
  <c r="O7181" i="9"/>
  <c r="N7181" i="9"/>
  <c r="P7180" i="9"/>
  <c r="O7180" i="9"/>
  <c r="N7180" i="9"/>
  <c r="P7179" i="9"/>
  <c r="O7179" i="9"/>
  <c r="N7179" i="9"/>
  <c r="P7178" i="9"/>
  <c r="O7178" i="9"/>
  <c r="N7178" i="9"/>
  <c r="P7177" i="9"/>
  <c r="O7177" i="9"/>
  <c r="N7177" i="9"/>
  <c r="P7176" i="9"/>
  <c r="O7176" i="9"/>
  <c r="N7176" i="9"/>
  <c r="P7175" i="9"/>
  <c r="O7175" i="9"/>
  <c r="N7175" i="9"/>
  <c r="P7174" i="9"/>
  <c r="O7174" i="9"/>
  <c r="N7174" i="9"/>
  <c r="P7173" i="9"/>
  <c r="O7173" i="9"/>
  <c r="N7173" i="9"/>
  <c r="P7172" i="9"/>
  <c r="O7172" i="9"/>
  <c r="N7172" i="9"/>
  <c r="P7171" i="9"/>
  <c r="O7171" i="9"/>
  <c r="N7171" i="9"/>
  <c r="P7170" i="9"/>
  <c r="O7170" i="9"/>
  <c r="N7170" i="9"/>
  <c r="P7169" i="9"/>
  <c r="O7169" i="9"/>
  <c r="N7169" i="9"/>
  <c r="P7168" i="9"/>
  <c r="O7168" i="9"/>
  <c r="N7168" i="9"/>
  <c r="P7167" i="9"/>
  <c r="O7167" i="9"/>
  <c r="N7167" i="9"/>
  <c r="P7166" i="9"/>
  <c r="O7166" i="9"/>
  <c r="N7166" i="9"/>
  <c r="P7165" i="9"/>
  <c r="O7165" i="9"/>
  <c r="N7165" i="9"/>
  <c r="P7164" i="9"/>
  <c r="O7164" i="9"/>
  <c r="N7164" i="9"/>
  <c r="P7163" i="9"/>
  <c r="O7163" i="9"/>
  <c r="N7163" i="9"/>
  <c r="P7162" i="9"/>
  <c r="O7162" i="9"/>
  <c r="N7162" i="9"/>
  <c r="P7161" i="9"/>
  <c r="O7161" i="9"/>
  <c r="N7161" i="9"/>
  <c r="P7160" i="9"/>
  <c r="O7160" i="9"/>
  <c r="N7160" i="9"/>
  <c r="P7159" i="9"/>
  <c r="O7159" i="9"/>
  <c r="N7159" i="9"/>
  <c r="P7158" i="9"/>
  <c r="O7158" i="9"/>
  <c r="N7158" i="9"/>
  <c r="P7157" i="9"/>
  <c r="O7157" i="9"/>
  <c r="N7157" i="9"/>
  <c r="P7156" i="9"/>
  <c r="O7156" i="9"/>
  <c r="N7156" i="9"/>
  <c r="P7155" i="9"/>
  <c r="O7155" i="9"/>
  <c r="N7155" i="9"/>
  <c r="P7154" i="9"/>
  <c r="O7154" i="9"/>
  <c r="N7154" i="9"/>
  <c r="P7153" i="9"/>
  <c r="O7153" i="9"/>
  <c r="N7153" i="9"/>
  <c r="P7152" i="9"/>
  <c r="O7152" i="9"/>
  <c r="N7152" i="9"/>
  <c r="P7151" i="9"/>
  <c r="O7151" i="9"/>
  <c r="N7151" i="9"/>
  <c r="P7150" i="9"/>
  <c r="O7150" i="9"/>
  <c r="N7150" i="9"/>
  <c r="P7149" i="9"/>
  <c r="O7149" i="9"/>
  <c r="N7149" i="9"/>
  <c r="P7148" i="9"/>
  <c r="O7148" i="9"/>
  <c r="N7148" i="9"/>
  <c r="P7147" i="9"/>
  <c r="O7147" i="9"/>
  <c r="N7147" i="9"/>
  <c r="P7146" i="9"/>
  <c r="O7146" i="9"/>
  <c r="N7146" i="9"/>
  <c r="P7145" i="9"/>
  <c r="O7145" i="9"/>
  <c r="N7145" i="9"/>
  <c r="P7144" i="9"/>
  <c r="O7144" i="9"/>
  <c r="N7144" i="9"/>
  <c r="P7143" i="9"/>
  <c r="O7143" i="9"/>
  <c r="N7143" i="9"/>
  <c r="P7142" i="9"/>
  <c r="O7142" i="9"/>
  <c r="N7142" i="9"/>
  <c r="P7141" i="9"/>
  <c r="O7141" i="9"/>
  <c r="N7141" i="9"/>
  <c r="P7140" i="9"/>
  <c r="O7140" i="9"/>
  <c r="N7140" i="9"/>
  <c r="P7139" i="9"/>
  <c r="O7139" i="9"/>
  <c r="N7139" i="9"/>
  <c r="P7138" i="9"/>
  <c r="O7138" i="9"/>
  <c r="N7138" i="9"/>
  <c r="P7137" i="9"/>
  <c r="O7137" i="9"/>
  <c r="N7137" i="9"/>
  <c r="P7136" i="9"/>
  <c r="O7136" i="9"/>
  <c r="N7136" i="9"/>
  <c r="P7135" i="9"/>
  <c r="O7135" i="9"/>
  <c r="N7135" i="9"/>
  <c r="P7134" i="9"/>
  <c r="O7134" i="9"/>
  <c r="N7134" i="9"/>
  <c r="P7133" i="9"/>
  <c r="O7133" i="9"/>
  <c r="N7133" i="9"/>
  <c r="P7132" i="9"/>
  <c r="O7132" i="9"/>
  <c r="N7132" i="9"/>
  <c r="P7131" i="9"/>
  <c r="O7131" i="9"/>
  <c r="N7131" i="9"/>
  <c r="P7130" i="9"/>
  <c r="O7130" i="9"/>
  <c r="N7130" i="9"/>
  <c r="P7129" i="9"/>
  <c r="O7129" i="9"/>
  <c r="N7129" i="9"/>
  <c r="P7128" i="9"/>
  <c r="O7128" i="9"/>
  <c r="N7128" i="9"/>
  <c r="P7127" i="9"/>
  <c r="O7127" i="9"/>
  <c r="N7127" i="9"/>
  <c r="P7126" i="9"/>
  <c r="O7126" i="9"/>
  <c r="N7126" i="9"/>
  <c r="P7125" i="9"/>
  <c r="O7125" i="9"/>
  <c r="N7125" i="9"/>
  <c r="P7124" i="9"/>
  <c r="O7124" i="9"/>
  <c r="N7124" i="9"/>
  <c r="P7123" i="9"/>
  <c r="O7123" i="9"/>
  <c r="N7123" i="9"/>
  <c r="P7122" i="9"/>
  <c r="O7122" i="9"/>
  <c r="N7122" i="9"/>
  <c r="P7121" i="9"/>
  <c r="O7121" i="9"/>
  <c r="N7121" i="9"/>
  <c r="P7120" i="9"/>
  <c r="O7120" i="9"/>
  <c r="N7120" i="9"/>
  <c r="P7119" i="9"/>
  <c r="O7119" i="9"/>
  <c r="N7119" i="9"/>
  <c r="P7118" i="9"/>
  <c r="O7118" i="9"/>
  <c r="N7118" i="9"/>
  <c r="P7117" i="9"/>
  <c r="O7117" i="9"/>
  <c r="N7117" i="9"/>
  <c r="P7116" i="9"/>
  <c r="O7116" i="9"/>
  <c r="N7116" i="9"/>
  <c r="P7115" i="9"/>
  <c r="O7115" i="9"/>
  <c r="N7115" i="9"/>
  <c r="P7114" i="9"/>
  <c r="O7114" i="9"/>
  <c r="N7114" i="9"/>
  <c r="P7113" i="9"/>
  <c r="O7113" i="9"/>
  <c r="N7113" i="9"/>
  <c r="P7112" i="9"/>
  <c r="O7112" i="9"/>
  <c r="N7112" i="9"/>
  <c r="P7111" i="9"/>
  <c r="O7111" i="9"/>
  <c r="N7111" i="9"/>
  <c r="P7110" i="9"/>
  <c r="O7110" i="9"/>
  <c r="N7110" i="9"/>
  <c r="P7109" i="9"/>
  <c r="O7109" i="9"/>
  <c r="N7109" i="9"/>
  <c r="P7108" i="9"/>
  <c r="O7108" i="9"/>
  <c r="N7108" i="9"/>
  <c r="P7107" i="9"/>
  <c r="O7107" i="9"/>
  <c r="N7107" i="9"/>
  <c r="P7106" i="9"/>
  <c r="O7106" i="9"/>
  <c r="N7106" i="9"/>
  <c r="P7105" i="9"/>
  <c r="O7105" i="9"/>
  <c r="N7105" i="9"/>
  <c r="P7104" i="9"/>
  <c r="O7104" i="9"/>
  <c r="N7104" i="9"/>
  <c r="P7103" i="9"/>
  <c r="O7103" i="9"/>
  <c r="N7103" i="9"/>
  <c r="P7102" i="9"/>
  <c r="O7102" i="9"/>
  <c r="N7102" i="9"/>
  <c r="P7101" i="9"/>
  <c r="O7101" i="9"/>
  <c r="N7101" i="9"/>
  <c r="P7100" i="9"/>
  <c r="O7100" i="9"/>
  <c r="N7100" i="9"/>
  <c r="P7099" i="9"/>
  <c r="O7099" i="9"/>
  <c r="N7099" i="9"/>
  <c r="P7098" i="9"/>
  <c r="O7098" i="9"/>
  <c r="N7098" i="9"/>
  <c r="P7097" i="9"/>
  <c r="O7097" i="9"/>
  <c r="N7097" i="9"/>
  <c r="P7096" i="9"/>
  <c r="O7096" i="9"/>
  <c r="N7096" i="9"/>
  <c r="P7095" i="9"/>
  <c r="O7095" i="9"/>
  <c r="N7095" i="9"/>
  <c r="P7094" i="9"/>
  <c r="O7094" i="9"/>
  <c r="N7094" i="9"/>
  <c r="P7093" i="9"/>
  <c r="O7093" i="9"/>
  <c r="N7093" i="9"/>
  <c r="P7092" i="9"/>
  <c r="O7092" i="9"/>
  <c r="N7092" i="9"/>
  <c r="P7091" i="9"/>
  <c r="O7091" i="9"/>
  <c r="N7091" i="9"/>
  <c r="P7090" i="9"/>
  <c r="O7090" i="9"/>
  <c r="N7090" i="9"/>
  <c r="P7089" i="9"/>
  <c r="O7089" i="9"/>
  <c r="N7089" i="9"/>
  <c r="P7088" i="9"/>
  <c r="O7088" i="9"/>
  <c r="N7088" i="9"/>
  <c r="P7087" i="9"/>
  <c r="O7087" i="9"/>
  <c r="N7087" i="9"/>
  <c r="P7086" i="9"/>
  <c r="O7086" i="9"/>
  <c r="N7086" i="9"/>
  <c r="P7085" i="9"/>
  <c r="O7085" i="9"/>
  <c r="N7085" i="9"/>
  <c r="P7084" i="9"/>
  <c r="O7084" i="9"/>
  <c r="N7084" i="9"/>
  <c r="P7083" i="9"/>
  <c r="O7083" i="9"/>
  <c r="N7083" i="9"/>
  <c r="P7082" i="9"/>
  <c r="O7082" i="9"/>
  <c r="N7082" i="9"/>
  <c r="P7081" i="9"/>
  <c r="O7081" i="9"/>
  <c r="N7081" i="9"/>
  <c r="P7080" i="9"/>
  <c r="O7080" i="9"/>
  <c r="N7080" i="9"/>
  <c r="P7079" i="9"/>
  <c r="O7079" i="9"/>
  <c r="N7079" i="9"/>
  <c r="P7078" i="9"/>
  <c r="O7078" i="9"/>
  <c r="N7078" i="9"/>
  <c r="P7077" i="9"/>
  <c r="O7077" i="9"/>
  <c r="N7077" i="9"/>
  <c r="P7076" i="9"/>
  <c r="O7076" i="9"/>
  <c r="N7076" i="9"/>
  <c r="P7075" i="9"/>
  <c r="O7075" i="9"/>
  <c r="N7075" i="9"/>
  <c r="P7074" i="9"/>
  <c r="O7074" i="9"/>
  <c r="N7074" i="9"/>
  <c r="P7073" i="9"/>
  <c r="O7073" i="9"/>
  <c r="N7073" i="9"/>
  <c r="P7072" i="9"/>
  <c r="O7072" i="9"/>
  <c r="N7072" i="9"/>
  <c r="P7071" i="9"/>
  <c r="O7071" i="9"/>
  <c r="N7071" i="9"/>
  <c r="P7070" i="9"/>
  <c r="O7070" i="9"/>
  <c r="N7070" i="9"/>
  <c r="P7069" i="9"/>
  <c r="O7069" i="9"/>
  <c r="N7069" i="9"/>
  <c r="P7068" i="9"/>
  <c r="O7068" i="9"/>
  <c r="N7068" i="9"/>
  <c r="P7067" i="9"/>
  <c r="O7067" i="9"/>
  <c r="N7067" i="9"/>
  <c r="P7066" i="9"/>
  <c r="O7066" i="9"/>
  <c r="N7066" i="9"/>
  <c r="P7065" i="9"/>
  <c r="O7065" i="9"/>
  <c r="N7065" i="9"/>
  <c r="P7064" i="9"/>
  <c r="O7064" i="9"/>
  <c r="N7064" i="9"/>
  <c r="P7063" i="9"/>
  <c r="O7063" i="9"/>
  <c r="N7063" i="9"/>
  <c r="P7062" i="9"/>
  <c r="O7062" i="9"/>
  <c r="N7062" i="9"/>
  <c r="P7061" i="9"/>
  <c r="O7061" i="9"/>
  <c r="N7061" i="9"/>
  <c r="P7060" i="9"/>
  <c r="O7060" i="9"/>
  <c r="N7060" i="9"/>
  <c r="P7059" i="9"/>
  <c r="O7059" i="9"/>
  <c r="N7059" i="9"/>
  <c r="P7058" i="9"/>
  <c r="O7058" i="9"/>
  <c r="N7058" i="9"/>
  <c r="P7057" i="9"/>
  <c r="O7057" i="9"/>
  <c r="N7057" i="9"/>
  <c r="P7056" i="9"/>
  <c r="O7056" i="9"/>
  <c r="N7056" i="9"/>
  <c r="P7055" i="9"/>
  <c r="O7055" i="9"/>
  <c r="N7055" i="9"/>
  <c r="P7054" i="9"/>
  <c r="O7054" i="9"/>
  <c r="N7054" i="9"/>
  <c r="P7053" i="9"/>
  <c r="O7053" i="9"/>
  <c r="N7053" i="9"/>
  <c r="P7052" i="9"/>
  <c r="O7052" i="9"/>
  <c r="N7052" i="9"/>
  <c r="P7051" i="9"/>
  <c r="O7051" i="9"/>
  <c r="N7051" i="9"/>
  <c r="P7050" i="9"/>
  <c r="O7050" i="9"/>
  <c r="N7050" i="9"/>
  <c r="P7049" i="9"/>
  <c r="O7049" i="9"/>
  <c r="N7049" i="9"/>
  <c r="P7048" i="9"/>
  <c r="O7048" i="9"/>
  <c r="N7048" i="9"/>
  <c r="P7047" i="9"/>
  <c r="O7047" i="9"/>
  <c r="N7047" i="9"/>
  <c r="P7046" i="9"/>
  <c r="O7046" i="9"/>
  <c r="N7046" i="9"/>
  <c r="P7045" i="9"/>
  <c r="O7045" i="9"/>
  <c r="N7045" i="9"/>
  <c r="P7044" i="9"/>
  <c r="O7044" i="9"/>
  <c r="N7044" i="9"/>
  <c r="P7043" i="9"/>
  <c r="O7043" i="9"/>
  <c r="N7043" i="9"/>
  <c r="P7042" i="9"/>
  <c r="O7042" i="9"/>
  <c r="N7042" i="9"/>
  <c r="P7041" i="9"/>
  <c r="O7041" i="9"/>
  <c r="N7041" i="9"/>
  <c r="P7040" i="9"/>
  <c r="O7040" i="9"/>
  <c r="N7040" i="9"/>
  <c r="P7039" i="9"/>
  <c r="O7039" i="9"/>
  <c r="N7039" i="9"/>
  <c r="P7038" i="9"/>
  <c r="O7038" i="9"/>
  <c r="N7038" i="9"/>
  <c r="P7037" i="9"/>
  <c r="O7037" i="9"/>
  <c r="N7037" i="9"/>
  <c r="P7036" i="9"/>
  <c r="O7036" i="9"/>
  <c r="N7036" i="9"/>
  <c r="P7035" i="9"/>
  <c r="O7035" i="9"/>
  <c r="N7035" i="9"/>
  <c r="P7034" i="9"/>
  <c r="O7034" i="9"/>
  <c r="N7034" i="9"/>
  <c r="P7033" i="9"/>
  <c r="O7033" i="9"/>
  <c r="N7033" i="9"/>
  <c r="P7032" i="9"/>
  <c r="O7032" i="9"/>
  <c r="N7032" i="9"/>
  <c r="P7031" i="9"/>
  <c r="O7031" i="9"/>
  <c r="N7031" i="9"/>
  <c r="P7030" i="9"/>
  <c r="O7030" i="9"/>
  <c r="N7030" i="9"/>
  <c r="P7029" i="9"/>
  <c r="O7029" i="9"/>
  <c r="N7029" i="9"/>
  <c r="P7028" i="9"/>
  <c r="O7028" i="9"/>
  <c r="N7028" i="9"/>
  <c r="P7027" i="9"/>
  <c r="O7027" i="9"/>
  <c r="N7027" i="9"/>
  <c r="P7026" i="9"/>
  <c r="O7026" i="9"/>
  <c r="N7026" i="9"/>
  <c r="P7025" i="9"/>
  <c r="O7025" i="9"/>
  <c r="N7025" i="9"/>
  <c r="P7024" i="9"/>
  <c r="O7024" i="9"/>
  <c r="N7024" i="9"/>
  <c r="P7023" i="9"/>
  <c r="O7023" i="9"/>
  <c r="N7023" i="9"/>
  <c r="P7022" i="9"/>
  <c r="O7022" i="9"/>
  <c r="N7022" i="9"/>
  <c r="P7021" i="9"/>
  <c r="O7021" i="9"/>
  <c r="N7021" i="9"/>
  <c r="P7020" i="9"/>
  <c r="O7020" i="9"/>
  <c r="N7020" i="9"/>
  <c r="P7019" i="9"/>
  <c r="O7019" i="9"/>
  <c r="N7019" i="9"/>
  <c r="P7018" i="9"/>
  <c r="O7018" i="9"/>
  <c r="N7018" i="9"/>
  <c r="P7017" i="9"/>
  <c r="O7017" i="9"/>
  <c r="N7017" i="9"/>
  <c r="P7016" i="9"/>
  <c r="O7016" i="9"/>
  <c r="N7016" i="9"/>
  <c r="P7015" i="9"/>
  <c r="O7015" i="9"/>
  <c r="N7015" i="9"/>
  <c r="P7014" i="9"/>
  <c r="O7014" i="9"/>
  <c r="N7014" i="9"/>
  <c r="P7013" i="9"/>
  <c r="O7013" i="9"/>
  <c r="N7013" i="9"/>
  <c r="P7012" i="9"/>
  <c r="O7012" i="9"/>
  <c r="N7012" i="9"/>
  <c r="P7011" i="9"/>
  <c r="O7011" i="9"/>
  <c r="N7011" i="9"/>
  <c r="P7010" i="9"/>
  <c r="O7010" i="9"/>
  <c r="N7010" i="9"/>
  <c r="P7009" i="9"/>
  <c r="O7009" i="9"/>
  <c r="N7009" i="9"/>
  <c r="P7008" i="9"/>
  <c r="O7008" i="9"/>
  <c r="N7008" i="9"/>
  <c r="P7007" i="9"/>
  <c r="O7007" i="9"/>
  <c r="N7007" i="9"/>
  <c r="P7006" i="9"/>
  <c r="O7006" i="9"/>
  <c r="N7006" i="9"/>
  <c r="P7005" i="9"/>
  <c r="O7005" i="9"/>
  <c r="N7005" i="9"/>
  <c r="P7004" i="9"/>
  <c r="O7004" i="9"/>
  <c r="N7004" i="9"/>
  <c r="P7003" i="9"/>
  <c r="O7003" i="9"/>
  <c r="N7003" i="9"/>
  <c r="P7002" i="9"/>
  <c r="O7002" i="9"/>
  <c r="N7002" i="9"/>
  <c r="P7001" i="9"/>
  <c r="O7001" i="9"/>
  <c r="N7001" i="9"/>
  <c r="P7000" i="9"/>
  <c r="O7000" i="9"/>
  <c r="N7000" i="9"/>
  <c r="P6999" i="9"/>
  <c r="O6999" i="9"/>
  <c r="N6999" i="9"/>
  <c r="P6998" i="9"/>
  <c r="O6998" i="9"/>
  <c r="N6998" i="9"/>
  <c r="P6997" i="9"/>
  <c r="O6997" i="9"/>
  <c r="N6997" i="9"/>
  <c r="P6996" i="9"/>
  <c r="O6996" i="9"/>
  <c r="N6996" i="9"/>
  <c r="P6995" i="9"/>
  <c r="O6995" i="9"/>
  <c r="N6995" i="9"/>
  <c r="P6994" i="9"/>
  <c r="O6994" i="9"/>
  <c r="N6994" i="9"/>
  <c r="P6993" i="9"/>
  <c r="O6993" i="9"/>
  <c r="N6993" i="9"/>
  <c r="P6992" i="9"/>
  <c r="O6992" i="9"/>
  <c r="N6992" i="9"/>
  <c r="P6991" i="9"/>
  <c r="O6991" i="9"/>
  <c r="N6991" i="9"/>
  <c r="P6990" i="9"/>
  <c r="O6990" i="9"/>
  <c r="N6990" i="9"/>
  <c r="P6989" i="9"/>
  <c r="O6989" i="9"/>
  <c r="N6989" i="9"/>
  <c r="P6988" i="9"/>
  <c r="O6988" i="9"/>
  <c r="N6988" i="9"/>
  <c r="P6987" i="9"/>
  <c r="O6987" i="9"/>
  <c r="N6987" i="9"/>
  <c r="P6986" i="9"/>
  <c r="O6986" i="9"/>
  <c r="N6986" i="9"/>
  <c r="P6985" i="9"/>
  <c r="O6985" i="9"/>
  <c r="N6985" i="9"/>
  <c r="P6984" i="9"/>
  <c r="O6984" i="9"/>
  <c r="N6984" i="9"/>
  <c r="P6983" i="9"/>
  <c r="O6983" i="9"/>
  <c r="N6983" i="9"/>
  <c r="P6982" i="9"/>
  <c r="O6982" i="9"/>
  <c r="N6982" i="9"/>
  <c r="P6981" i="9"/>
  <c r="O6981" i="9"/>
  <c r="N6981" i="9"/>
  <c r="P6980" i="9"/>
  <c r="O6980" i="9"/>
  <c r="N6980" i="9"/>
  <c r="P6979" i="9"/>
  <c r="O6979" i="9"/>
  <c r="N6979" i="9"/>
  <c r="P6978" i="9"/>
  <c r="O6978" i="9"/>
  <c r="N6978" i="9"/>
  <c r="P6977" i="9"/>
  <c r="O6977" i="9"/>
  <c r="N6977" i="9"/>
  <c r="P6976" i="9"/>
  <c r="O6976" i="9"/>
  <c r="N6976" i="9"/>
  <c r="P6975" i="9"/>
  <c r="O6975" i="9"/>
  <c r="N6975" i="9"/>
  <c r="P6974" i="9"/>
  <c r="O6974" i="9"/>
  <c r="N6974" i="9"/>
  <c r="P6973" i="9"/>
  <c r="O6973" i="9"/>
  <c r="N6973" i="9"/>
  <c r="P6972" i="9"/>
  <c r="O6972" i="9"/>
  <c r="N6972" i="9"/>
  <c r="P6971" i="9"/>
  <c r="O6971" i="9"/>
  <c r="N6971" i="9"/>
  <c r="P6970" i="9"/>
  <c r="O6970" i="9"/>
  <c r="N6970" i="9"/>
  <c r="P6969" i="9"/>
  <c r="O6969" i="9"/>
  <c r="N6969" i="9"/>
  <c r="P6968" i="9"/>
  <c r="O6968" i="9"/>
  <c r="N6968" i="9"/>
  <c r="P6967" i="9"/>
  <c r="O6967" i="9"/>
  <c r="N6967" i="9"/>
  <c r="P6966" i="9"/>
  <c r="O6966" i="9"/>
  <c r="N6966" i="9"/>
  <c r="P6965" i="9"/>
  <c r="O6965" i="9"/>
  <c r="N6965" i="9"/>
  <c r="P6964" i="9"/>
  <c r="O6964" i="9"/>
  <c r="N6964" i="9"/>
  <c r="P6963" i="9"/>
  <c r="O6963" i="9"/>
  <c r="N6963" i="9"/>
  <c r="P6962" i="9"/>
  <c r="O6962" i="9"/>
  <c r="N6962" i="9"/>
  <c r="P6961" i="9"/>
  <c r="O6961" i="9"/>
  <c r="N6961" i="9"/>
  <c r="P6960" i="9"/>
  <c r="O6960" i="9"/>
  <c r="N6960" i="9"/>
  <c r="P6959" i="9"/>
  <c r="O6959" i="9"/>
  <c r="N6959" i="9"/>
  <c r="P6958" i="9"/>
  <c r="O6958" i="9"/>
  <c r="N6958" i="9"/>
  <c r="P6957" i="9"/>
  <c r="O6957" i="9"/>
  <c r="N6957" i="9"/>
  <c r="P6956" i="9"/>
  <c r="O6956" i="9"/>
  <c r="N6956" i="9"/>
  <c r="P6955" i="9"/>
  <c r="O6955" i="9"/>
  <c r="N6955" i="9"/>
  <c r="P6954" i="9"/>
  <c r="O6954" i="9"/>
  <c r="N6954" i="9"/>
  <c r="P6953" i="9"/>
  <c r="O6953" i="9"/>
  <c r="N6953" i="9"/>
  <c r="P6952" i="9"/>
  <c r="O6952" i="9"/>
  <c r="N6952" i="9"/>
  <c r="P6951" i="9"/>
  <c r="O6951" i="9"/>
  <c r="N6951" i="9"/>
  <c r="P6950" i="9"/>
  <c r="O6950" i="9"/>
  <c r="N6950" i="9"/>
  <c r="P6949" i="9"/>
  <c r="O6949" i="9"/>
  <c r="N6949" i="9"/>
  <c r="P6948" i="9"/>
  <c r="O6948" i="9"/>
  <c r="N6948" i="9"/>
  <c r="P6947" i="9"/>
  <c r="O6947" i="9"/>
  <c r="N6947" i="9"/>
  <c r="P6946" i="9"/>
  <c r="O6946" i="9"/>
  <c r="N6946" i="9"/>
  <c r="P6945" i="9"/>
  <c r="O6945" i="9"/>
  <c r="N6945" i="9"/>
  <c r="P6944" i="9"/>
  <c r="O6944" i="9"/>
  <c r="N6944" i="9"/>
  <c r="P6943" i="9"/>
  <c r="O6943" i="9"/>
  <c r="N6943" i="9"/>
  <c r="P6942" i="9"/>
  <c r="O6942" i="9"/>
  <c r="N6942" i="9"/>
  <c r="P6941" i="9"/>
  <c r="O6941" i="9"/>
  <c r="N6941" i="9"/>
  <c r="P6940" i="9"/>
  <c r="O6940" i="9"/>
  <c r="N6940" i="9"/>
  <c r="P6939" i="9"/>
  <c r="O6939" i="9"/>
  <c r="N6939" i="9"/>
  <c r="P6938" i="9"/>
  <c r="O6938" i="9"/>
  <c r="N6938" i="9"/>
  <c r="P6937" i="9"/>
  <c r="O6937" i="9"/>
  <c r="N6937" i="9"/>
  <c r="P6936" i="9"/>
  <c r="O6936" i="9"/>
  <c r="N6936" i="9"/>
  <c r="P6935" i="9"/>
  <c r="O6935" i="9"/>
  <c r="N6935" i="9"/>
  <c r="P6934" i="9"/>
  <c r="O6934" i="9"/>
  <c r="N6934" i="9"/>
  <c r="P6933" i="9"/>
  <c r="O6933" i="9"/>
  <c r="N6933" i="9"/>
  <c r="P6932" i="9"/>
  <c r="O6932" i="9"/>
  <c r="N6932" i="9"/>
  <c r="P6931" i="9"/>
  <c r="O6931" i="9"/>
  <c r="N6931" i="9"/>
  <c r="P6930" i="9"/>
  <c r="O6930" i="9"/>
  <c r="N6930" i="9"/>
  <c r="P6929" i="9"/>
  <c r="O6929" i="9"/>
  <c r="N6929" i="9"/>
  <c r="P6928" i="9"/>
  <c r="O6928" i="9"/>
  <c r="N6928" i="9"/>
  <c r="P6927" i="9"/>
  <c r="O6927" i="9"/>
  <c r="N6927" i="9"/>
  <c r="P6926" i="9"/>
  <c r="O6926" i="9"/>
  <c r="N6926" i="9"/>
  <c r="P6925" i="9"/>
  <c r="O6925" i="9"/>
  <c r="N6925" i="9"/>
  <c r="P6924" i="9"/>
  <c r="O6924" i="9"/>
  <c r="N6924" i="9"/>
  <c r="P6923" i="9"/>
  <c r="O6923" i="9"/>
  <c r="N6923" i="9"/>
  <c r="P6922" i="9"/>
  <c r="O6922" i="9"/>
  <c r="N6922" i="9"/>
  <c r="P6921" i="9"/>
  <c r="O6921" i="9"/>
  <c r="N6921" i="9"/>
  <c r="P6920" i="9"/>
  <c r="O6920" i="9"/>
  <c r="N6920" i="9"/>
  <c r="P6919" i="9"/>
  <c r="O6919" i="9"/>
  <c r="N6919" i="9"/>
  <c r="P6918" i="9"/>
  <c r="O6918" i="9"/>
  <c r="N6918" i="9"/>
  <c r="P6917" i="9"/>
  <c r="O6917" i="9"/>
  <c r="N6917" i="9"/>
  <c r="P6916" i="9"/>
  <c r="O6916" i="9"/>
  <c r="N6916" i="9"/>
  <c r="P6915" i="9"/>
  <c r="O6915" i="9"/>
  <c r="N6915" i="9"/>
  <c r="P6914" i="9"/>
  <c r="O6914" i="9"/>
  <c r="N6914" i="9"/>
  <c r="P6913" i="9"/>
  <c r="O6913" i="9"/>
  <c r="N6913" i="9"/>
  <c r="P6912" i="9"/>
  <c r="O6912" i="9"/>
  <c r="N6912" i="9"/>
  <c r="P6911" i="9"/>
  <c r="O6911" i="9"/>
  <c r="N6911" i="9"/>
  <c r="P6910" i="9"/>
  <c r="O6910" i="9"/>
  <c r="N6910" i="9"/>
  <c r="P6909" i="9"/>
  <c r="O6909" i="9"/>
  <c r="N6909" i="9"/>
  <c r="P6908" i="9"/>
  <c r="O6908" i="9"/>
  <c r="N6908" i="9"/>
  <c r="P6907" i="9"/>
  <c r="O6907" i="9"/>
  <c r="N6907" i="9"/>
  <c r="P6906" i="9"/>
  <c r="O6906" i="9"/>
  <c r="N6906" i="9"/>
  <c r="P6905" i="9"/>
  <c r="O6905" i="9"/>
  <c r="N6905" i="9"/>
  <c r="P6904" i="9"/>
  <c r="O6904" i="9"/>
  <c r="N6904" i="9"/>
  <c r="P6903" i="9"/>
  <c r="O6903" i="9"/>
  <c r="N6903" i="9"/>
  <c r="P6902" i="9"/>
  <c r="O6902" i="9"/>
  <c r="N6902" i="9"/>
  <c r="P6901" i="9"/>
  <c r="O6901" i="9"/>
  <c r="N6901" i="9"/>
  <c r="P6900" i="9"/>
  <c r="O6900" i="9"/>
  <c r="N6900" i="9"/>
  <c r="P6899" i="9"/>
  <c r="O6899" i="9"/>
  <c r="N6899" i="9"/>
  <c r="P6898" i="9"/>
  <c r="O6898" i="9"/>
  <c r="N6898" i="9"/>
  <c r="P6897" i="9"/>
  <c r="O6897" i="9"/>
  <c r="N6897" i="9"/>
  <c r="P6896" i="9"/>
  <c r="O6896" i="9"/>
  <c r="N6896" i="9"/>
  <c r="P6895" i="9"/>
  <c r="O6895" i="9"/>
  <c r="N6895" i="9"/>
  <c r="P6894" i="9"/>
  <c r="O6894" i="9"/>
  <c r="N6894" i="9"/>
  <c r="P6893" i="9"/>
  <c r="O6893" i="9"/>
  <c r="N6893" i="9"/>
  <c r="P6892" i="9"/>
  <c r="O6892" i="9"/>
  <c r="N6892" i="9"/>
  <c r="P6891" i="9"/>
  <c r="O6891" i="9"/>
  <c r="N6891" i="9"/>
  <c r="P6890" i="9"/>
  <c r="O6890" i="9"/>
  <c r="N6890" i="9"/>
  <c r="P6889" i="9"/>
  <c r="O6889" i="9"/>
  <c r="N6889" i="9"/>
  <c r="P6888" i="9"/>
  <c r="O6888" i="9"/>
  <c r="N6888" i="9"/>
  <c r="P6887" i="9"/>
  <c r="O6887" i="9"/>
  <c r="N6887" i="9"/>
  <c r="P6886" i="9"/>
  <c r="O6886" i="9"/>
  <c r="N6886" i="9"/>
  <c r="P6885" i="9"/>
  <c r="O6885" i="9"/>
  <c r="N6885" i="9"/>
  <c r="P6884" i="9"/>
  <c r="O6884" i="9"/>
  <c r="N6884" i="9"/>
  <c r="P6883" i="9"/>
  <c r="O6883" i="9"/>
  <c r="N6883" i="9"/>
  <c r="P6882" i="9"/>
  <c r="O6882" i="9"/>
  <c r="N6882" i="9"/>
  <c r="P6881" i="9"/>
  <c r="O6881" i="9"/>
  <c r="N6881" i="9"/>
  <c r="P6880" i="9"/>
  <c r="O6880" i="9"/>
  <c r="N6880" i="9"/>
  <c r="P6879" i="9"/>
  <c r="O6879" i="9"/>
  <c r="N6879" i="9"/>
  <c r="P6878" i="9"/>
  <c r="O6878" i="9"/>
  <c r="N6878" i="9"/>
  <c r="P6877" i="9"/>
  <c r="O6877" i="9"/>
  <c r="N6877" i="9"/>
  <c r="P6876" i="9"/>
  <c r="O6876" i="9"/>
  <c r="N6876" i="9"/>
  <c r="P6875" i="9"/>
  <c r="O6875" i="9"/>
  <c r="N6875" i="9"/>
  <c r="P6874" i="9"/>
  <c r="O6874" i="9"/>
  <c r="N6874" i="9"/>
  <c r="P6873" i="9"/>
  <c r="O6873" i="9"/>
  <c r="N6873" i="9"/>
  <c r="P6872" i="9"/>
  <c r="O6872" i="9"/>
  <c r="N6872" i="9"/>
  <c r="P6871" i="9"/>
  <c r="O6871" i="9"/>
  <c r="N6871" i="9"/>
  <c r="P6870" i="9"/>
  <c r="O6870" i="9"/>
  <c r="N6870" i="9"/>
  <c r="P6869" i="9"/>
  <c r="O6869" i="9"/>
  <c r="N6869" i="9"/>
  <c r="P6868" i="9"/>
  <c r="O6868" i="9"/>
  <c r="N6868" i="9"/>
  <c r="P6867" i="9"/>
  <c r="O6867" i="9"/>
  <c r="N6867" i="9"/>
  <c r="P6866" i="9"/>
  <c r="O6866" i="9"/>
  <c r="N6866" i="9"/>
  <c r="P6865" i="9"/>
  <c r="O6865" i="9"/>
  <c r="N6865" i="9"/>
  <c r="P6864" i="9"/>
  <c r="O6864" i="9"/>
  <c r="N6864" i="9"/>
  <c r="P6863" i="9"/>
  <c r="O6863" i="9"/>
  <c r="N6863" i="9"/>
  <c r="P6862" i="9"/>
  <c r="O6862" i="9"/>
  <c r="N6862" i="9"/>
  <c r="P6861" i="9"/>
  <c r="O6861" i="9"/>
  <c r="N6861" i="9"/>
  <c r="P6860" i="9"/>
  <c r="O6860" i="9"/>
  <c r="N6860" i="9"/>
  <c r="P6859" i="9"/>
  <c r="O6859" i="9"/>
  <c r="N6859" i="9"/>
  <c r="P6858" i="9"/>
  <c r="O6858" i="9"/>
  <c r="N6858" i="9"/>
  <c r="P6857" i="9"/>
  <c r="O6857" i="9"/>
  <c r="N6857" i="9"/>
  <c r="P6856" i="9"/>
  <c r="O6856" i="9"/>
  <c r="N6856" i="9"/>
  <c r="P6855" i="9"/>
  <c r="O6855" i="9"/>
  <c r="N6855" i="9"/>
  <c r="P6854" i="9"/>
  <c r="O6854" i="9"/>
  <c r="N6854" i="9"/>
  <c r="P6853" i="9"/>
  <c r="O6853" i="9"/>
  <c r="N6853" i="9"/>
  <c r="P6852" i="9"/>
  <c r="O6852" i="9"/>
  <c r="N6852" i="9"/>
  <c r="P6851" i="9"/>
  <c r="O6851" i="9"/>
  <c r="N6851" i="9"/>
  <c r="P6850" i="9"/>
  <c r="O6850" i="9"/>
  <c r="N6850" i="9"/>
  <c r="P6849" i="9"/>
  <c r="O6849" i="9"/>
  <c r="N6849" i="9"/>
  <c r="P6848" i="9"/>
  <c r="O6848" i="9"/>
  <c r="N6848" i="9"/>
  <c r="P6847" i="9"/>
  <c r="O6847" i="9"/>
  <c r="N6847" i="9"/>
  <c r="P6846" i="9"/>
  <c r="O6846" i="9"/>
  <c r="N6846" i="9"/>
  <c r="P6845" i="9"/>
  <c r="O6845" i="9"/>
  <c r="N6845" i="9"/>
  <c r="P6844" i="9"/>
  <c r="O6844" i="9"/>
  <c r="N6844" i="9"/>
  <c r="P6843" i="9"/>
  <c r="O6843" i="9"/>
  <c r="N6843" i="9"/>
  <c r="P6842" i="9"/>
  <c r="O6842" i="9"/>
  <c r="N6842" i="9"/>
  <c r="P6841" i="9"/>
  <c r="O6841" i="9"/>
  <c r="N6841" i="9"/>
  <c r="P6840" i="9"/>
  <c r="O6840" i="9"/>
  <c r="N6840" i="9"/>
  <c r="P6839" i="9"/>
  <c r="O6839" i="9"/>
  <c r="N6839" i="9"/>
  <c r="P6838" i="9"/>
  <c r="O6838" i="9"/>
  <c r="N6838" i="9"/>
  <c r="P6837" i="9"/>
  <c r="O6837" i="9"/>
  <c r="N6837" i="9"/>
  <c r="P6836" i="9"/>
  <c r="O6836" i="9"/>
  <c r="N6836" i="9"/>
  <c r="P6835" i="9"/>
  <c r="O6835" i="9"/>
  <c r="N6835" i="9"/>
  <c r="P6834" i="9"/>
  <c r="O6834" i="9"/>
  <c r="N6834" i="9"/>
  <c r="P6833" i="9"/>
  <c r="O6833" i="9"/>
  <c r="N6833" i="9"/>
  <c r="P6832" i="9"/>
  <c r="O6832" i="9"/>
  <c r="N6832" i="9"/>
  <c r="P6831" i="9"/>
  <c r="O6831" i="9"/>
  <c r="N6831" i="9"/>
  <c r="P6830" i="9"/>
  <c r="O6830" i="9"/>
  <c r="N6830" i="9"/>
  <c r="P6829" i="9"/>
  <c r="O6829" i="9"/>
  <c r="N6829" i="9"/>
  <c r="P6828" i="9"/>
  <c r="O6828" i="9"/>
  <c r="N6828" i="9"/>
  <c r="P6827" i="9"/>
  <c r="O6827" i="9"/>
  <c r="N6827" i="9"/>
  <c r="P6826" i="9"/>
  <c r="O6826" i="9"/>
  <c r="N6826" i="9"/>
  <c r="P6825" i="9"/>
  <c r="O6825" i="9"/>
  <c r="N6825" i="9"/>
  <c r="P6824" i="9"/>
  <c r="O6824" i="9"/>
  <c r="N6824" i="9"/>
  <c r="P6823" i="9"/>
  <c r="O6823" i="9"/>
  <c r="N6823" i="9"/>
  <c r="P6822" i="9"/>
  <c r="O6822" i="9"/>
  <c r="N6822" i="9"/>
  <c r="P6821" i="9"/>
  <c r="O6821" i="9"/>
  <c r="N6821" i="9"/>
  <c r="P6820" i="9"/>
  <c r="O6820" i="9"/>
  <c r="N6820" i="9"/>
  <c r="P6819" i="9"/>
  <c r="O6819" i="9"/>
  <c r="N6819" i="9"/>
  <c r="P6818" i="9"/>
  <c r="O6818" i="9"/>
  <c r="N6818" i="9"/>
  <c r="P6817" i="9"/>
  <c r="O6817" i="9"/>
  <c r="N6817" i="9"/>
  <c r="P6816" i="9"/>
  <c r="O6816" i="9"/>
  <c r="N6816" i="9"/>
  <c r="P6815" i="9"/>
  <c r="O6815" i="9"/>
  <c r="N6815" i="9"/>
  <c r="P6814" i="9"/>
  <c r="O6814" i="9"/>
  <c r="N6814" i="9"/>
  <c r="P6813" i="9"/>
  <c r="O6813" i="9"/>
  <c r="N6813" i="9"/>
  <c r="P6812" i="9"/>
  <c r="O6812" i="9"/>
  <c r="N6812" i="9"/>
  <c r="P6811" i="9"/>
  <c r="O6811" i="9"/>
  <c r="N6811" i="9"/>
  <c r="P6810" i="9"/>
  <c r="O6810" i="9"/>
  <c r="N6810" i="9"/>
  <c r="P6809" i="9"/>
  <c r="O6809" i="9"/>
  <c r="N6809" i="9"/>
  <c r="P6808" i="9"/>
  <c r="O6808" i="9"/>
  <c r="N6808" i="9"/>
  <c r="P6807" i="9"/>
  <c r="O6807" i="9"/>
  <c r="N6807" i="9"/>
  <c r="P6806" i="9"/>
  <c r="O6806" i="9"/>
  <c r="N6806" i="9"/>
  <c r="P6805" i="9"/>
  <c r="O6805" i="9"/>
  <c r="N6805" i="9"/>
  <c r="P6804" i="9"/>
  <c r="O6804" i="9"/>
  <c r="N6804" i="9"/>
  <c r="P6803" i="9"/>
  <c r="O6803" i="9"/>
  <c r="N6803" i="9"/>
  <c r="P6802" i="9"/>
  <c r="O6802" i="9"/>
  <c r="N6802" i="9"/>
  <c r="P6801" i="9"/>
  <c r="O6801" i="9"/>
  <c r="N6801" i="9"/>
  <c r="P6800" i="9"/>
  <c r="O6800" i="9"/>
  <c r="N6800" i="9"/>
  <c r="P6799" i="9"/>
  <c r="O6799" i="9"/>
  <c r="N6799" i="9"/>
  <c r="P6798" i="9"/>
  <c r="O6798" i="9"/>
  <c r="N6798" i="9"/>
  <c r="P6797" i="9"/>
  <c r="O6797" i="9"/>
  <c r="N6797" i="9"/>
  <c r="P6796" i="9"/>
  <c r="O6796" i="9"/>
  <c r="N6796" i="9"/>
  <c r="P6795" i="9"/>
  <c r="O6795" i="9"/>
  <c r="N6795" i="9"/>
  <c r="P6794" i="9"/>
  <c r="O6794" i="9"/>
  <c r="N6794" i="9"/>
  <c r="P6793" i="9"/>
  <c r="O6793" i="9"/>
  <c r="N6793" i="9"/>
  <c r="P6792" i="9"/>
  <c r="O6792" i="9"/>
  <c r="N6792" i="9"/>
  <c r="P6791" i="9"/>
  <c r="O6791" i="9"/>
  <c r="N6791" i="9"/>
  <c r="P6790" i="9"/>
  <c r="O6790" i="9"/>
  <c r="N6790" i="9"/>
  <c r="P6789" i="9"/>
  <c r="O6789" i="9"/>
  <c r="N6789" i="9"/>
  <c r="P6788" i="9"/>
  <c r="O6788" i="9"/>
  <c r="N6788" i="9"/>
  <c r="P6787" i="9"/>
  <c r="O6787" i="9"/>
  <c r="N6787" i="9"/>
  <c r="P6786" i="9"/>
  <c r="O6786" i="9"/>
  <c r="N6786" i="9"/>
  <c r="P6785" i="9"/>
  <c r="O6785" i="9"/>
  <c r="N6785" i="9"/>
  <c r="P6784" i="9"/>
  <c r="O6784" i="9"/>
  <c r="N6784" i="9"/>
  <c r="P6783" i="9"/>
  <c r="O6783" i="9"/>
  <c r="N6783" i="9"/>
  <c r="P6782" i="9"/>
  <c r="O6782" i="9"/>
  <c r="N6782" i="9"/>
  <c r="P6781" i="9"/>
  <c r="O6781" i="9"/>
  <c r="N6781" i="9"/>
  <c r="P6780" i="9"/>
  <c r="O6780" i="9"/>
  <c r="N6780" i="9"/>
  <c r="P6779" i="9"/>
  <c r="O6779" i="9"/>
  <c r="N6779" i="9"/>
  <c r="P6778" i="9"/>
  <c r="O6778" i="9"/>
  <c r="N6778" i="9"/>
  <c r="P6777" i="9"/>
  <c r="O6777" i="9"/>
  <c r="N6777" i="9"/>
  <c r="P6776" i="9"/>
  <c r="O6776" i="9"/>
  <c r="N6776" i="9"/>
  <c r="P6775" i="9"/>
  <c r="O6775" i="9"/>
  <c r="N6775" i="9"/>
  <c r="P6774" i="9"/>
  <c r="O6774" i="9"/>
  <c r="N6774" i="9"/>
  <c r="P6773" i="9"/>
  <c r="O6773" i="9"/>
  <c r="N6773" i="9"/>
  <c r="P6772" i="9"/>
  <c r="O6772" i="9"/>
  <c r="N6772" i="9"/>
  <c r="P6771" i="9"/>
  <c r="O6771" i="9"/>
  <c r="N6771" i="9"/>
  <c r="P6770" i="9"/>
  <c r="O6770" i="9"/>
  <c r="N6770" i="9"/>
  <c r="P6769" i="9"/>
  <c r="O6769" i="9"/>
  <c r="N6769" i="9"/>
  <c r="P6768" i="9"/>
  <c r="O6768" i="9"/>
  <c r="N6768" i="9"/>
  <c r="P6767" i="9"/>
  <c r="O6767" i="9"/>
  <c r="N6767" i="9"/>
  <c r="P6766" i="9"/>
  <c r="O6766" i="9"/>
  <c r="N6766" i="9"/>
  <c r="P6765" i="9"/>
  <c r="O6765" i="9"/>
  <c r="N6765" i="9"/>
  <c r="P6764" i="9"/>
  <c r="O6764" i="9"/>
  <c r="N6764" i="9"/>
  <c r="P6763" i="9"/>
  <c r="O6763" i="9"/>
  <c r="N6763" i="9"/>
  <c r="P6762" i="9"/>
  <c r="O6762" i="9"/>
  <c r="N6762" i="9"/>
  <c r="P6761" i="9"/>
  <c r="O6761" i="9"/>
  <c r="N6761" i="9"/>
  <c r="P6760" i="9"/>
  <c r="O6760" i="9"/>
  <c r="N6760" i="9"/>
  <c r="P6759" i="9"/>
  <c r="O6759" i="9"/>
  <c r="N6759" i="9"/>
  <c r="P6758" i="9"/>
  <c r="O6758" i="9"/>
  <c r="N6758" i="9"/>
  <c r="P6757" i="9"/>
  <c r="O6757" i="9"/>
  <c r="N6757" i="9"/>
  <c r="P6756" i="9"/>
  <c r="O6756" i="9"/>
  <c r="N6756" i="9"/>
  <c r="P6755" i="9"/>
  <c r="O6755" i="9"/>
  <c r="N6755" i="9"/>
  <c r="P6754" i="9"/>
  <c r="O6754" i="9"/>
  <c r="N6754" i="9"/>
  <c r="P6753" i="9"/>
  <c r="O6753" i="9"/>
  <c r="N6753" i="9"/>
  <c r="P6752" i="9"/>
  <c r="O6752" i="9"/>
  <c r="N6752" i="9"/>
  <c r="P6751" i="9"/>
  <c r="O6751" i="9"/>
  <c r="N6751" i="9"/>
  <c r="P6750" i="9"/>
  <c r="O6750" i="9"/>
  <c r="N6750" i="9"/>
  <c r="P6749" i="9"/>
  <c r="O6749" i="9"/>
  <c r="N6749" i="9"/>
  <c r="P6748" i="9"/>
  <c r="O6748" i="9"/>
  <c r="N6748" i="9"/>
  <c r="P6747" i="9"/>
  <c r="O6747" i="9"/>
  <c r="N6747" i="9"/>
  <c r="P6746" i="9"/>
  <c r="O6746" i="9"/>
  <c r="N6746" i="9"/>
  <c r="P6745" i="9"/>
  <c r="O6745" i="9"/>
  <c r="N6745" i="9"/>
  <c r="P6744" i="9"/>
  <c r="O6744" i="9"/>
  <c r="N6744" i="9"/>
  <c r="P6743" i="9"/>
  <c r="O6743" i="9"/>
  <c r="N6743" i="9"/>
  <c r="P6742" i="9"/>
  <c r="O6742" i="9"/>
  <c r="N6742" i="9"/>
  <c r="P6741" i="9"/>
  <c r="O6741" i="9"/>
  <c r="N6741" i="9"/>
  <c r="P6740" i="9"/>
  <c r="O6740" i="9"/>
  <c r="N6740" i="9"/>
  <c r="P6739" i="9"/>
  <c r="O6739" i="9"/>
  <c r="N6739" i="9"/>
  <c r="P6738" i="9"/>
  <c r="O6738" i="9"/>
  <c r="N6738" i="9"/>
  <c r="P6737" i="9"/>
  <c r="O6737" i="9"/>
  <c r="N6737" i="9"/>
  <c r="P6736" i="9"/>
  <c r="O6736" i="9"/>
  <c r="N6736" i="9"/>
  <c r="P6735" i="9"/>
  <c r="O6735" i="9"/>
  <c r="N6735" i="9"/>
  <c r="P6734" i="9"/>
  <c r="O6734" i="9"/>
  <c r="N6734" i="9"/>
  <c r="P6733" i="9"/>
  <c r="O6733" i="9"/>
  <c r="N6733" i="9"/>
  <c r="P6732" i="9"/>
  <c r="O6732" i="9"/>
  <c r="N6732" i="9"/>
  <c r="P6731" i="9"/>
  <c r="O6731" i="9"/>
  <c r="N6731" i="9"/>
  <c r="P6730" i="9"/>
  <c r="O6730" i="9"/>
  <c r="N6730" i="9"/>
  <c r="P6729" i="9"/>
  <c r="O6729" i="9"/>
  <c r="N6729" i="9"/>
  <c r="P6728" i="9"/>
  <c r="O6728" i="9"/>
  <c r="N6728" i="9"/>
  <c r="P6727" i="9"/>
  <c r="O6727" i="9"/>
  <c r="N6727" i="9"/>
  <c r="P6726" i="9"/>
  <c r="O6726" i="9"/>
  <c r="N6726" i="9"/>
  <c r="P6725" i="9"/>
  <c r="O6725" i="9"/>
  <c r="N6725" i="9"/>
  <c r="P6724" i="9"/>
  <c r="O6724" i="9"/>
  <c r="N6724" i="9"/>
  <c r="P6723" i="9"/>
  <c r="O6723" i="9"/>
  <c r="N6723" i="9"/>
  <c r="P6722" i="9"/>
  <c r="O6722" i="9"/>
  <c r="N6722" i="9"/>
  <c r="P6721" i="9"/>
  <c r="O6721" i="9"/>
  <c r="N6721" i="9"/>
  <c r="P6720" i="9"/>
  <c r="O6720" i="9"/>
  <c r="N6720" i="9"/>
  <c r="P6719" i="9"/>
  <c r="O6719" i="9"/>
  <c r="N6719" i="9"/>
  <c r="P6718" i="9"/>
  <c r="O6718" i="9"/>
  <c r="N6718" i="9"/>
  <c r="P6717" i="9"/>
  <c r="O6717" i="9"/>
  <c r="N6717" i="9"/>
  <c r="P6716" i="9"/>
  <c r="O6716" i="9"/>
  <c r="N6716" i="9"/>
  <c r="P6715" i="9"/>
  <c r="O6715" i="9"/>
  <c r="N6715" i="9"/>
  <c r="P6714" i="9"/>
  <c r="O6714" i="9"/>
  <c r="N6714" i="9"/>
  <c r="P6713" i="9"/>
  <c r="O6713" i="9"/>
  <c r="N6713" i="9"/>
  <c r="P6712" i="9"/>
  <c r="O6712" i="9"/>
  <c r="N6712" i="9"/>
  <c r="P6711" i="9"/>
  <c r="O6711" i="9"/>
  <c r="N6711" i="9"/>
  <c r="P6710" i="9"/>
  <c r="O6710" i="9"/>
  <c r="N6710" i="9"/>
  <c r="P6709" i="9"/>
  <c r="O6709" i="9"/>
  <c r="N6709" i="9"/>
  <c r="P6708" i="9"/>
  <c r="O6708" i="9"/>
  <c r="N6708" i="9"/>
  <c r="P6707" i="9"/>
  <c r="O6707" i="9"/>
  <c r="N6707" i="9"/>
  <c r="P6706" i="9"/>
  <c r="O6706" i="9"/>
  <c r="N6706" i="9"/>
  <c r="P6705" i="9"/>
  <c r="O6705" i="9"/>
  <c r="N6705" i="9"/>
  <c r="P6704" i="9"/>
  <c r="O6704" i="9"/>
  <c r="N6704" i="9"/>
  <c r="P6703" i="9"/>
  <c r="O6703" i="9"/>
  <c r="N6703" i="9"/>
  <c r="P6702" i="9"/>
  <c r="O6702" i="9"/>
  <c r="N6702" i="9"/>
  <c r="P6701" i="9"/>
  <c r="O6701" i="9"/>
  <c r="N6701" i="9"/>
  <c r="P6700" i="9"/>
  <c r="O6700" i="9"/>
  <c r="N6700" i="9"/>
  <c r="P6699" i="9"/>
  <c r="O6699" i="9"/>
  <c r="N6699" i="9"/>
  <c r="P6698" i="9"/>
  <c r="O6698" i="9"/>
  <c r="N6698" i="9"/>
  <c r="P6697" i="9"/>
  <c r="O6697" i="9"/>
  <c r="N6697" i="9"/>
  <c r="P6696" i="9"/>
  <c r="O6696" i="9"/>
  <c r="N6696" i="9"/>
  <c r="P6695" i="9"/>
  <c r="O6695" i="9"/>
  <c r="N6695" i="9"/>
  <c r="P6694" i="9"/>
  <c r="O6694" i="9"/>
  <c r="N6694" i="9"/>
  <c r="P6693" i="9"/>
  <c r="O6693" i="9"/>
  <c r="N6693" i="9"/>
  <c r="P6692" i="9"/>
  <c r="O6692" i="9"/>
  <c r="N6692" i="9"/>
  <c r="P6691" i="9"/>
  <c r="O6691" i="9"/>
  <c r="N6691" i="9"/>
  <c r="P6690" i="9"/>
  <c r="O6690" i="9"/>
  <c r="N6690" i="9"/>
  <c r="P6689" i="9"/>
  <c r="O6689" i="9"/>
  <c r="N6689" i="9"/>
  <c r="P6688" i="9"/>
  <c r="O6688" i="9"/>
  <c r="N6688" i="9"/>
  <c r="P6687" i="9"/>
  <c r="O6687" i="9"/>
  <c r="N6687" i="9"/>
  <c r="P6686" i="9"/>
  <c r="O6686" i="9"/>
  <c r="N6686" i="9"/>
  <c r="P6685" i="9"/>
  <c r="O6685" i="9"/>
  <c r="N6685" i="9"/>
  <c r="P6684" i="9"/>
  <c r="O6684" i="9"/>
  <c r="N6684" i="9"/>
  <c r="P6683" i="9"/>
  <c r="O6683" i="9"/>
  <c r="N6683" i="9"/>
  <c r="P6682" i="9"/>
  <c r="O6682" i="9"/>
  <c r="N6682" i="9"/>
  <c r="P6681" i="9"/>
  <c r="O6681" i="9"/>
  <c r="N6681" i="9"/>
  <c r="P6680" i="9"/>
  <c r="O6680" i="9"/>
  <c r="N6680" i="9"/>
  <c r="P6679" i="9"/>
  <c r="O6679" i="9"/>
  <c r="N6679" i="9"/>
  <c r="P6678" i="9"/>
  <c r="O6678" i="9"/>
  <c r="N6678" i="9"/>
  <c r="P6677" i="9"/>
  <c r="O6677" i="9"/>
  <c r="N6677" i="9"/>
  <c r="P6676" i="9"/>
  <c r="O6676" i="9"/>
  <c r="N6676" i="9"/>
  <c r="P6675" i="9"/>
  <c r="O6675" i="9"/>
  <c r="N6675" i="9"/>
  <c r="P6674" i="9"/>
  <c r="O6674" i="9"/>
  <c r="N6674" i="9"/>
  <c r="P6673" i="9"/>
  <c r="O6673" i="9"/>
  <c r="N6673" i="9"/>
  <c r="P6672" i="9"/>
  <c r="O6672" i="9"/>
  <c r="N6672" i="9"/>
  <c r="P6671" i="9"/>
  <c r="O6671" i="9"/>
  <c r="N6671" i="9"/>
  <c r="P6670" i="9"/>
  <c r="O6670" i="9"/>
  <c r="N6670" i="9"/>
  <c r="P6669" i="9"/>
  <c r="O6669" i="9"/>
  <c r="N6669" i="9"/>
  <c r="P6668" i="9"/>
  <c r="O6668" i="9"/>
  <c r="N6668" i="9"/>
  <c r="P6667" i="9"/>
  <c r="O6667" i="9"/>
  <c r="N6667" i="9"/>
  <c r="P6666" i="9"/>
  <c r="O6666" i="9"/>
  <c r="N6666" i="9"/>
  <c r="P6665" i="9"/>
  <c r="O6665" i="9"/>
  <c r="N6665" i="9"/>
  <c r="P6664" i="9"/>
  <c r="O6664" i="9"/>
  <c r="N6664" i="9"/>
  <c r="P6663" i="9"/>
  <c r="O6663" i="9"/>
  <c r="N6663" i="9"/>
  <c r="P6662" i="9"/>
  <c r="O6662" i="9"/>
  <c r="N6662" i="9"/>
  <c r="P6661" i="9"/>
  <c r="O6661" i="9"/>
  <c r="N6661" i="9"/>
  <c r="P6660" i="9"/>
  <c r="O6660" i="9"/>
  <c r="N6660" i="9"/>
  <c r="P6659" i="9"/>
  <c r="O6659" i="9"/>
  <c r="N6659" i="9"/>
  <c r="P6658" i="9"/>
  <c r="O6658" i="9"/>
  <c r="N6658" i="9"/>
  <c r="P6657" i="9"/>
  <c r="O6657" i="9"/>
  <c r="N6657" i="9"/>
  <c r="P6656" i="9"/>
  <c r="O6656" i="9"/>
  <c r="N6656" i="9"/>
  <c r="P6655" i="9"/>
  <c r="O6655" i="9"/>
  <c r="N6655" i="9"/>
  <c r="P6654" i="9"/>
  <c r="O6654" i="9"/>
  <c r="N6654" i="9"/>
  <c r="P6653" i="9"/>
  <c r="O6653" i="9"/>
  <c r="N6653" i="9"/>
  <c r="P6652" i="9"/>
  <c r="O6652" i="9"/>
  <c r="N6652" i="9"/>
  <c r="P6651" i="9"/>
  <c r="O6651" i="9"/>
  <c r="N6651" i="9"/>
  <c r="P6650" i="9"/>
  <c r="O6650" i="9"/>
  <c r="N6650" i="9"/>
  <c r="P6649" i="9"/>
  <c r="O6649" i="9"/>
  <c r="N6649" i="9"/>
  <c r="P6648" i="9"/>
  <c r="O6648" i="9"/>
  <c r="N6648" i="9"/>
  <c r="P6647" i="9"/>
  <c r="O6647" i="9"/>
  <c r="N6647" i="9"/>
  <c r="P6646" i="9"/>
  <c r="O6646" i="9"/>
  <c r="N6646" i="9"/>
  <c r="P6645" i="9"/>
  <c r="O6645" i="9"/>
  <c r="N6645" i="9"/>
  <c r="P6644" i="9"/>
  <c r="O6644" i="9"/>
  <c r="N6644" i="9"/>
  <c r="P6643" i="9"/>
  <c r="O6643" i="9"/>
  <c r="N6643" i="9"/>
  <c r="P6642" i="9"/>
  <c r="O6642" i="9"/>
  <c r="N6642" i="9"/>
  <c r="P6641" i="9"/>
  <c r="O6641" i="9"/>
  <c r="N6641" i="9"/>
  <c r="P6640" i="9"/>
  <c r="O6640" i="9"/>
  <c r="N6640" i="9"/>
  <c r="P6639" i="9"/>
  <c r="O6639" i="9"/>
  <c r="N6639" i="9"/>
  <c r="P6638" i="9"/>
  <c r="O6638" i="9"/>
  <c r="N6638" i="9"/>
  <c r="P6637" i="9"/>
  <c r="O6637" i="9"/>
  <c r="N6637" i="9"/>
  <c r="P6636" i="9"/>
  <c r="O6636" i="9"/>
  <c r="N6636" i="9"/>
  <c r="P6635" i="9"/>
  <c r="O6635" i="9"/>
  <c r="N6635" i="9"/>
  <c r="P6634" i="9"/>
  <c r="O6634" i="9"/>
  <c r="N6634" i="9"/>
  <c r="P6633" i="9"/>
  <c r="O6633" i="9"/>
  <c r="N6633" i="9"/>
  <c r="P6632" i="9"/>
  <c r="O6632" i="9"/>
  <c r="N6632" i="9"/>
  <c r="P6631" i="9"/>
  <c r="O6631" i="9"/>
  <c r="N6631" i="9"/>
  <c r="P6630" i="9"/>
  <c r="O6630" i="9"/>
  <c r="N6630" i="9"/>
  <c r="P6629" i="9"/>
  <c r="O6629" i="9"/>
  <c r="N6629" i="9"/>
  <c r="P6628" i="9"/>
  <c r="O6628" i="9"/>
  <c r="N6628" i="9"/>
  <c r="P6627" i="9"/>
  <c r="O6627" i="9"/>
  <c r="N6627" i="9"/>
  <c r="P6626" i="9"/>
  <c r="O6626" i="9"/>
  <c r="N6626" i="9"/>
  <c r="P6625" i="9"/>
  <c r="O6625" i="9"/>
  <c r="N6625" i="9"/>
  <c r="P6624" i="9"/>
  <c r="O6624" i="9"/>
  <c r="N6624" i="9"/>
  <c r="P6623" i="9"/>
  <c r="O6623" i="9"/>
  <c r="N6623" i="9"/>
  <c r="P6622" i="9"/>
  <c r="O6622" i="9"/>
  <c r="N6622" i="9"/>
  <c r="P6621" i="9"/>
  <c r="O6621" i="9"/>
  <c r="N6621" i="9"/>
  <c r="P6620" i="9"/>
  <c r="O6620" i="9"/>
  <c r="N6620" i="9"/>
  <c r="P6619" i="9"/>
  <c r="O6619" i="9"/>
  <c r="N6619" i="9"/>
  <c r="P6618" i="9"/>
  <c r="O6618" i="9"/>
  <c r="N6618" i="9"/>
  <c r="P6617" i="9"/>
  <c r="O6617" i="9"/>
  <c r="N6617" i="9"/>
  <c r="P6616" i="9"/>
  <c r="O6616" i="9"/>
  <c r="N6616" i="9"/>
  <c r="P6615" i="9"/>
  <c r="O6615" i="9"/>
  <c r="N6615" i="9"/>
  <c r="P6614" i="9"/>
  <c r="O6614" i="9"/>
  <c r="N6614" i="9"/>
  <c r="P6613" i="9"/>
  <c r="O6613" i="9"/>
  <c r="N6613" i="9"/>
  <c r="P6612" i="9"/>
  <c r="O6612" i="9"/>
  <c r="N6612" i="9"/>
  <c r="P6611" i="9"/>
  <c r="O6611" i="9"/>
  <c r="N6611" i="9"/>
  <c r="P6610" i="9"/>
  <c r="O6610" i="9"/>
  <c r="N6610" i="9"/>
  <c r="P6609" i="9"/>
  <c r="O6609" i="9"/>
  <c r="N6609" i="9"/>
  <c r="P6608" i="9"/>
  <c r="O6608" i="9"/>
  <c r="N6608" i="9"/>
  <c r="P6607" i="9"/>
  <c r="O6607" i="9"/>
  <c r="N6607" i="9"/>
  <c r="P6606" i="9"/>
  <c r="O6606" i="9"/>
  <c r="N6606" i="9"/>
  <c r="P6605" i="9"/>
  <c r="O6605" i="9"/>
  <c r="N6605" i="9"/>
  <c r="P6604" i="9"/>
  <c r="O6604" i="9"/>
  <c r="N6604" i="9"/>
  <c r="P6603" i="9"/>
  <c r="O6603" i="9"/>
  <c r="N6603" i="9"/>
  <c r="P6602" i="9"/>
  <c r="O6602" i="9"/>
  <c r="N6602" i="9"/>
  <c r="P6601" i="9"/>
  <c r="O6601" i="9"/>
  <c r="N6601" i="9"/>
  <c r="P6600" i="9"/>
  <c r="O6600" i="9"/>
  <c r="N6600" i="9"/>
  <c r="P6599" i="9"/>
  <c r="O6599" i="9"/>
  <c r="N6599" i="9"/>
  <c r="P6598" i="9"/>
  <c r="O6598" i="9"/>
  <c r="N6598" i="9"/>
  <c r="P6597" i="9"/>
  <c r="O6597" i="9"/>
  <c r="N6597" i="9"/>
  <c r="P6596" i="9"/>
  <c r="O6596" i="9"/>
  <c r="N6596" i="9"/>
  <c r="P6595" i="9"/>
  <c r="O6595" i="9"/>
  <c r="N6595" i="9"/>
  <c r="P6594" i="9"/>
  <c r="O6594" i="9"/>
  <c r="N6594" i="9"/>
  <c r="P6593" i="9"/>
  <c r="O6593" i="9"/>
  <c r="N6593" i="9"/>
  <c r="P6592" i="9"/>
  <c r="O6592" i="9"/>
  <c r="N6592" i="9"/>
  <c r="P6591" i="9"/>
  <c r="O6591" i="9"/>
  <c r="N6591" i="9"/>
  <c r="P6590" i="9"/>
  <c r="O6590" i="9"/>
  <c r="N6590" i="9"/>
  <c r="P6589" i="9"/>
  <c r="O6589" i="9"/>
  <c r="N6589" i="9"/>
  <c r="P6588" i="9"/>
  <c r="O6588" i="9"/>
  <c r="N6588" i="9"/>
  <c r="P6587" i="9"/>
  <c r="O6587" i="9"/>
  <c r="N6587" i="9"/>
  <c r="P6586" i="9"/>
  <c r="O6586" i="9"/>
  <c r="N6586" i="9"/>
  <c r="P6585" i="9"/>
  <c r="O6585" i="9"/>
  <c r="N6585" i="9"/>
  <c r="P6584" i="9"/>
  <c r="O6584" i="9"/>
  <c r="N6584" i="9"/>
  <c r="P6583" i="9"/>
  <c r="O6583" i="9"/>
  <c r="N6583" i="9"/>
  <c r="P6582" i="9"/>
  <c r="O6582" i="9"/>
  <c r="N6582" i="9"/>
  <c r="P6581" i="9"/>
  <c r="O6581" i="9"/>
  <c r="N6581" i="9"/>
  <c r="P6580" i="9"/>
  <c r="O6580" i="9"/>
  <c r="N6580" i="9"/>
  <c r="P6579" i="9"/>
  <c r="O6579" i="9"/>
  <c r="N6579" i="9"/>
  <c r="P6578" i="9"/>
  <c r="O6578" i="9"/>
  <c r="N6578" i="9"/>
  <c r="P6577" i="9"/>
  <c r="O6577" i="9"/>
  <c r="N6577" i="9"/>
  <c r="P6576" i="9"/>
  <c r="O6576" i="9"/>
  <c r="N6576" i="9"/>
  <c r="P6575" i="9"/>
  <c r="O6575" i="9"/>
  <c r="N6575" i="9"/>
  <c r="P6574" i="9"/>
  <c r="O6574" i="9"/>
  <c r="N6574" i="9"/>
  <c r="P6573" i="9"/>
  <c r="O6573" i="9"/>
  <c r="N6573" i="9"/>
  <c r="P6572" i="9"/>
  <c r="O6572" i="9"/>
  <c r="N6572" i="9"/>
  <c r="P6571" i="9"/>
  <c r="O6571" i="9"/>
  <c r="N6571" i="9"/>
  <c r="P6570" i="9"/>
  <c r="O6570" i="9"/>
  <c r="N6570" i="9"/>
  <c r="P6569" i="9"/>
  <c r="O6569" i="9"/>
  <c r="N6569" i="9"/>
  <c r="P6568" i="9"/>
  <c r="O6568" i="9"/>
  <c r="N6568" i="9"/>
  <c r="P6567" i="9"/>
  <c r="O6567" i="9"/>
  <c r="N6567" i="9"/>
  <c r="P6566" i="9"/>
  <c r="O6566" i="9"/>
  <c r="N6566" i="9"/>
  <c r="P6565" i="9"/>
  <c r="O6565" i="9"/>
  <c r="N6565" i="9"/>
  <c r="P6564" i="9"/>
  <c r="O6564" i="9"/>
  <c r="N6564" i="9"/>
  <c r="P6563" i="9"/>
  <c r="O6563" i="9"/>
  <c r="N6563" i="9"/>
  <c r="P6562" i="9"/>
  <c r="O6562" i="9"/>
  <c r="N6562" i="9"/>
  <c r="P6561" i="9"/>
  <c r="O6561" i="9"/>
  <c r="N6561" i="9"/>
  <c r="P6560" i="9"/>
  <c r="O6560" i="9"/>
  <c r="N6560" i="9"/>
  <c r="P6559" i="9"/>
  <c r="O6559" i="9"/>
  <c r="N6559" i="9"/>
  <c r="P6558" i="9"/>
  <c r="O6558" i="9"/>
  <c r="N6558" i="9"/>
  <c r="P6557" i="9"/>
  <c r="O6557" i="9"/>
  <c r="N6557" i="9"/>
  <c r="P6556" i="9"/>
  <c r="O6556" i="9"/>
  <c r="N6556" i="9"/>
  <c r="P6555" i="9"/>
  <c r="O6555" i="9"/>
  <c r="N6555" i="9"/>
  <c r="P6554" i="9"/>
  <c r="O6554" i="9"/>
  <c r="N6554" i="9"/>
  <c r="P6553" i="9"/>
  <c r="O6553" i="9"/>
  <c r="N6553" i="9"/>
  <c r="P6552" i="9"/>
  <c r="O6552" i="9"/>
  <c r="N6552" i="9"/>
  <c r="P6551" i="9"/>
  <c r="O6551" i="9"/>
  <c r="N6551" i="9"/>
  <c r="P6550" i="9"/>
  <c r="O6550" i="9"/>
  <c r="N6550" i="9"/>
  <c r="P6549" i="9"/>
  <c r="O6549" i="9"/>
  <c r="N6549" i="9"/>
  <c r="P6548" i="9"/>
  <c r="O6548" i="9"/>
  <c r="N6548" i="9"/>
  <c r="P6547" i="9"/>
  <c r="O6547" i="9"/>
  <c r="N6547" i="9"/>
  <c r="P6546" i="9"/>
  <c r="O6546" i="9"/>
  <c r="N6546" i="9"/>
  <c r="P6545" i="9"/>
  <c r="O6545" i="9"/>
  <c r="N6545" i="9"/>
  <c r="P6544" i="9"/>
  <c r="O6544" i="9"/>
  <c r="N6544" i="9"/>
  <c r="P6543" i="9"/>
  <c r="O6543" i="9"/>
  <c r="N6543" i="9"/>
  <c r="P6542" i="9"/>
  <c r="O6542" i="9"/>
  <c r="N6542" i="9"/>
  <c r="P6541" i="9"/>
  <c r="O6541" i="9"/>
  <c r="N6541" i="9"/>
  <c r="P6540" i="9"/>
  <c r="O6540" i="9"/>
  <c r="N6540" i="9"/>
  <c r="P6539" i="9"/>
  <c r="O6539" i="9"/>
  <c r="N6539" i="9"/>
  <c r="P6538" i="9"/>
  <c r="O6538" i="9"/>
  <c r="N6538" i="9"/>
  <c r="P6537" i="9"/>
  <c r="O6537" i="9"/>
  <c r="N6537" i="9"/>
  <c r="P6536" i="9"/>
  <c r="O6536" i="9"/>
  <c r="N6536" i="9"/>
  <c r="P6535" i="9"/>
  <c r="O6535" i="9"/>
  <c r="N6535" i="9"/>
  <c r="P6534" i="9"/>
  <c r="O6534" i="9"/>
  <c r="N6534" i="9"/>
  <c r="P6533" i="9"/>
  <c r="O6533" i="9"/>
  <c r="N6533" i="9"/>
  <c r="P6532" i="9"/>
  <c r="O6532" i="9"/>
  <c r="N6532" i="9"/>
  <c r="P6531" i="9"/>
  <c r="O6531" i="9"/>
  <c r="N6531" i="9"/>
  <c r="P6530" i="9"/>
  <c r="O6530" i="9"/>
  <c r="N6530" i="9"/>
  <c r="P6529" i="9"/>
  <c r="O6529" i="9"/>
  <c r="N6529" i="9"/>
  <c r="P6528" i="9"/>
  <c r="O6528" i="9"/>
  <c r="N6528" i="9"/>
  <c r="P6527" i="9"/>
  <c r="O6527" i="9"/>
  <c r="N6527" i="9"/>
  <c r="P6526" i="9"/>
  <c r="O6526" i="9"/>
  <c r="N6526" i="9"/>
  <c r="P6525" i="9"/>
  <c r="O6525" i="9"/>
  <c r="N6525" i="9"/>
  <c r="P6524" i="9"/>
  <c r="O6524" i="9"/>
  <c r="N6524" i="9"/>
  <c r="P6523" i="9"/>
  <c r="O6523" i="9"/>
  <c r="N6523" i="9"/>
  <c r="P6522" i="9"/>
  <c r="O6522" i="9"/>
  <c r="N6522" i="9"/>
  <c r="P6521" i="9"/>
  <c r="O6521" i="9"/>
  <c r="N6521" i="9"/>
  <c r="P6520" i="9"/>
  <c r="O6520" i="9"/>
  <c r="N6520" i="9"/>
  <c r="P6519" i="9"/>
  <c r="O6519" i="9"/>
  <c r="N6519" i="9"/>
  <c r="P6518" i="9"/>
  <c r="O6518" i="9"/>
  <c r="N6518" i="9"/>
  <c r="P6517" i="9"/>
  <c r="O6517" i="9"/>
  <c r="N6517" i="9"/>
  <c r="P6516" i="9"/>
  <c r="O6516" i="9"/>
  <c r="N6516" i="9"/>
  <c r="P6515" i="9"/>
  <c r="O6515" i="9"/>
  <c r="N6515" i="9"/>
  <c r="P6514" i="9"/>
  <c r="O6514" i="9"/>
  <c r="N6514" i="9"/>
  <c r="P6513" i="9"/>
  <c r="O6513" i="9"/>
  <c r="N6513" i="9"/>
  <c r="P6512" i="9"/>
  <c r="O6512" i="9"/>
  <c r="N6512" i="9"/>
  <c r="P6511" i="9"/>
  <c r="O6511" i="9"/>
  <c r="N6511" i="9"/>
  <c r="P6510" i="9"/>
  <c r="O6510" i="9"/>
  <c r="N6510" i="9"/>
  <c r="P6509" i="9"/>
  <c r="O6509" i="9"/>
  <c r="N6509" i="9"/>
  <c r="P6508" i="9"/>
  <c r="O6508" i="9"/>
  <c r="N6508" i="9"/>
  <c r="P6507" i="9"/>
  <c r="O6507" i="9"/>
  <c r="N6507" i="9"/>
  <c r="P6506" i="9"/>
  <c r="O6506" i="9"/>
  <c r="N6506" i="9"/>
  <c r="P6505" i="9"/>
  <c r="O6505" i="9"/>
  <c r="N6505" i="9"/>
  <c r="P6504" i="9"/>
  <c r="O6504" i="9"/>
  <c r="N6504" i="9"/>
  <c r="P6503" i="9"/>
  <c r="O6503" i="9"/>
  <c r="N6503" i="9"/>
  <c r="P6502" i="9"/>
  <c r="O6502" i="9"/>
  <c r="N6502" i="9"/>
  <c r="P6501" i="9"/>
  <c r="O6501" i="9"/>
  <c r="N6501" i="9"/>
  <c r="P6500" i="9"/>
  <c r="O6500" i="9"/>
  <c r="N6500" i="9"/>
  <c r="P6499" i="9"/>
  <c r="O6499" i="9"/>
  <c r="N6499" i="9"/>
  <c r="P6498" i="9"/>
  <c r="O6498" i="9"/>
  <c r="N6498" i="9"/>
  <c r="P6497" i="9"/>
  <c r="O6497" i="9"/>
  <c r="N6497" i="9"/>
  <c r="P6496" i="9"/>
  <c r="O6496" i="9"/>
  <c r="N6496" i="9"/>
  <c r="P6495" i="9"/>
  <c r="O6495" i="9"/>
  <c r="N6495" i="9"/>
  <c r="P6494" i="9"/>
  <c r="O6494" i="9"/>
  <c r="N6494" i="9"/>
  <c r="P6493" i="9"/>
  <c r="O6493" i="9"/>
  <c r="N6493" i="9"/>
  <c r="P6492" i="9"/>
  <c r="O6492" i="9"/>
  <c r="N6492" i="9"/>
  <c r="P6491" i="9"/>
  <c r="O6491" i="9"/>
  <c r="N6491" i="9"/>
  <c r="P6490" i="9"/>
  <c r="O6490" i="9"/>
  <c r="N6490" i="9"/>
  <c r="P6489" i="9"/>
  <c r="O6489" i="9"/>
  <c r="N6489" i="9"/>
  <c r="P6488" i="9"/>
  <c r="O6488" i="9"/>
  <c r="N6488" i="9"/>
  <c r="P6487" i="9"/>
  <c r="O6487" i="9"/>
  <c r="N6487" i="9"/>
  <c r="P6486" i="9"/>
  <c r="O6486" i="9"/>
  <c r="N6486" i="9"/>
  <c r="P6485" i="9"/>
  <c r="O6485" i="9"/>
  <c r="N6485" i="9"/>
  <c r="P6484" i="9"/>
  <c r="O6484" i="9"/>
  <c r="N6484" i="9"/>
  <c r="P6483" i="9"/>
  <c r="O6483" i="9"/>
  <c r="N6483" i="9"/>
  <c r="P6482" i="9"/>
  <c r="O6482" i="9"/>
  <c r="N6482" i="9"/>
  <c r="P6481" i="9"/>
  <c r="O6481" i="9"/>
  <c r="N6481" i="9"/>
  <c r="P6480" i="9"/>
  <c r="O6480" i="9"/>
  <c r="N6480" i="9"/>
  <c r="P6479" i="9"/>
  <c r="O6479" i="9"/>
  <c r="N6479" i="9"/>
  <c r="P6478" i="9"/>
  <c r="O6478" i="9"/>
  <c r="N6478" i="9"/>
  <c r="P6477" i="9"/>
  <c r="O6477" i="9"/>
  <c r="N6477" i="9"/>
  <c r="P6476" i="9"/>
  <c r="O6476" i="9"/>
  <c r="N6476" i="9"/>
  <c r="P6475" i="9"/>
  <c r="O6475" i="9"/>
  <c r="N6475" i="9"/>
  <c r="P6474" i="9"/>
  <c r="O6474" i="9"/>
  <c r="N6474" i="9"/>
  <c r="P6473" i="9"/>
  <c r="O6473" i="9"/>
  <c r="N6473" i="9"/>
  <c r="P6472" i="9"/>
  <c r="O6472" i="9"/>
  <c r="N6472" i="9"/>
  <c r="P6471" i="9"/>
  <c r="O6471" i="9"/>
  <c r="N6471" i="9"/>
  <c r="P6470" i="9"/>
  <c r="O6470" i="9"/>
  <c r="N6470" i="9"/>
  <c r="P6469" i="9"/>
  <c r="O6469" i="9"/>
  <c r="N6469" i="9"/>
  <c r="P6468" i="9"/>
  <c r="O6468" i="9"/>
  <c r="N6468" i="9"/>
  <c r="P6467" i="9"/>
  <c r="O6467" i="9"/>
  <c r="N6467" i="9"/>
  <c r="P6466" i="9"/>
  <c r="O6466" i="9"/>
  <c r="N6466" i="9"/>
  <c r="P6465" i="9"/>
  <c r="O6465" i="9"/>
  <c r="N6465" i="9"/>
  <c r="P6464" i="9"/>
  <c r="O6464" i="9"/>
  <c r="N6464" i="9"/>
  <c r="P6463" i="9"/>
  <c r="O6463" i="9"/>
  <c r="N6463" i="9"/>
  <c r="P6462" i="9"/>
  <c r="O6462" i="9"/>
  <c r="N6462" i="9"/>
  <c r="P6461" i="9"/>
  <c r="O6461" i="9"/>
  <c r="N6461" i="9"/>
  <c r="P6460" i="9"/>
  <c r="O6460" i="9"/>
  <c r="N6460" i="9"/>
  <c r="P6459" i="9"/>
  <c r="O6459" i="9"/>
  <c r="N6459" i="9"/>
  <c r="P6458" i="9"/>
  <c r="O6458" i="9"/>
  <c r="N6458" i="9"/>
  <c r="P6457" i="9"/>
  <c r="O6457" i="9"/>
  <c r="N6457" i="9"/>
  <c r="P6456" i="9"/>
  <c r="O6456" i="9"/>
  <c r="N6456" i="9"/>
  <c r="P6455" i="9"/>
  <c r="O6455" i="9"/>
  <c r="N6455" i="9"/>
  <c r="P6454" i="9"/>
  <c r="O6454" i="9"/>
  <c r="N6454" i="9"/>
  <c r="P6453" i="9"/>
  <c r="O6453" i="9"/>
  <c r="N6453" i="9"/>
  <c r="P6452" i="9"/>
  <c r="O6452" i="9"/>
  <c r="N6452" i="9"/>
  <c r="P6451" i="9"/>
  <c r="O6451" i="9"/>
  <c r="N6451" i="9"/>
  <c r="P6450" i="9"/>
  <c r="O6450" i="9"/>
  <c r="N6450" i="9"/>
  <c r="P6449" i="9"/>
  <c r="O6449" i="9"/>
  <c r="N6449" i="9"/>
  <c r="P6448" i="9"/>
  <c r="O6448" i="9"/>
  <c r="N6448" i="9"/>
  <c r="P6447" i="9"/>
  <c r="O6447" i="9"/>
  <c r="N6447" i="9"/>
  <c r="P6446" i="9"/>
  <c r="O6446" i="9"/>
  <c r="N6446" i="9"/>
  <c r="P6445" i="9"/>
  <c r="O6445" i="9"/>
  <c r="N6445" i="9"/>
  <c r="P6444" i="9"/>
  <c r="O6444" i="9"/>
  <c r="N6444" i="9"/>
  <c r="P6443" i="9"/>
  <c r="O6443" i="9"/>
  <c r="N6443" i="9"/>
  <c r="P6442" i="9"/>
  <c r="O6442" i="9"/>
  <c r="N6442" i="9"/>
  <c r="P6441" i="9"/>
  <c r="O6441" i="9"/>
  <c r="N6441" i="9"/>
  <c r="P6440" i="9"/>
  <c r="O6440" i="9"/>
  <c r="N6440" i="9"/>
  <c r="P6439" i="9"/>
  <c r="O6439" i="9"/>
  <c r="N6439" i="9"/>
  <c r="P6438" i="9"/>
  <c r="O6438" i="9"/>
  <c r="N6438" i="9"/>
  <c r="P6437" i="9"/>
  <c r="O6437" i="9"/>
  <c r="N6437" i="9"/>
  <c r="P6436" i="9"/>
  <c r="O6436" i="9"/>
  <c r="N6436" i="9"/>
  <c r="P6435" i="9"/>
  <c r="O6435" i="9"/>
  <c r="N6435" i="9"/>
  <c r="P6434" i="9"/>
  <c r="O6434" i="9"/>
  <c r="N6434" i="9"/>
  <c r="P6433" i="9"/>
  <c r="O6433" i="9"/>
  <c r="N6433" i="9"/>
  <c r="P6432" i="9"/>
  <c r="O6432" i="9"/>
  <c r="N6432" i="9"/>
  <c r="P6431" i="9"/>
  <c r="O6431" i="9"/>
  <c r="N6431" i="9"/>
  <c r="P6430" i="9"/>
  <c r="O6430" i="9"/>
  <c r="N6430" i="9"/>
  <c r="P6429" i="9"/>
  <c r="O6429" i="9"/>
  <c r="N6429" i="9"/>
  <c r="P6428" i="9"/>
  <c r="O6428" i="9"/>
  <c r="N6428" i="9"/>
  <c r="P6427" i="9"/>
  <c r="O6427" i="9"/>
  <c r="N6427" i="9"/>
  <c r="P6426" i="9"/>
  <c r="O6426" i="9"/>
  <c r="N6426" i="9"/>
  <c r="P6425" i="9"/>
  <c r="O6425" i="9"/>
  <c r="N6425" i="9"/>
  <c r="P6424" i="9"/>
  <c r="O6424" i="9"/>
  <c r="N6424" i="9"/>
  <c r="P6423" i="9"/>
  <c r="O6423" i="9"/>
  <c r="N6423" i="9"/>
  <c r="P6422" i="9"/>
  <c r="O6422" i="9"/>
  <c r="N6422" i="9"/>
  <c r="P6421" i="9"/>
  <c r="O6421" i="9"/>
  <c r="N6421" i="9"/>
  <c r="P6420" i="9"/>
  <c r="O6420" i="9"/>
  <c r="N6420" i="9"/>
  <c r="P6419" i="9"/>
  <c r="O6419" i="9"/>
  <c r="N6419" i="9"/>
  <c r="P6418" i="9"/>
  <c r="O6418" i="9"/>
  <c r="N6418" i="9"/>
  <c r="P6417" i="9"/>
  <c r="O6417" i="9"/>
  <c r="N6417" i="9"/>
  <c r="P6416" i="9"/>
  <c r="O6416" i="9"/>
  <c r="N6416" i="9"/>
  <c r="P6415" i="9"/>
  <c r="O6415" i="9"/>
  <c r="N6415" i="9"/>
  <c r="P6414" i="9"/>
  <c r="O6414" i="9"/>
  <c r="N6414" i="9"/>
  <c r="P6413" i="9"/>
  <c r="O6413" i="9"/>
  <c r="N6413" i="9"/>
  <c r="P6412" i="9"/>
  <c r="O6412" i="9"/>
  <c r="N6412" i="9"/>
  <c r="P6411" i="9"/>
  <c r="O6411" i="9"/>
  <c r="N6411" i="9"/>
  <c r="P6410" i="9"/>
  <c r="O6410" i="9"/>
  <c r="N6410" i="9"/>
  <c r="P6409" i="9"/>
  <c r="O6409" i="9"/>
  <c r="N6409" i="9"/>
  <c r="P6408" i="9"/>
  <c r="O6408" i="9"/>
  <c r="N6408" i="9"/>
  <c r="P6407" i="9"/>
  <c r="O6407" i="9"/>
  <c r="N6407" i="9"/>
  <c r="P6406" i="9"/>
  <c r="O6406" i="9"/>
  <c r="N6406" i="9"/>
  <c r="P6405" i="9"/>
  <c r="O6405" i="9"/>
  <c r="N6405" i="9"/>
  <c r="P6404" i="9"/>
  <c r="O6404" i="9"/>
  <c r="N6404" i="9"/>
  <c r="P6403" i="9"/>
  <c r="O6403" i="9"/>
  <c r="N6403" i="9"/>
  <c r="P6402" i="9"/>
  <c r="O6402" i="9"/>
  <c r="N6402" i="9"/>
  <c r="P6401" i="9"/>
  <c r="O6401" i="9"/>
  <c r="N6401" i="9"/>
  <c r="P6400" i="9"/>
  <c r="O6400" i="9"/>
  <c r="N6400" i="9"/>
  <c r="P6399" i="9"/>
  <c r="O6399" i="9"/>
  <c r="N6399" i="9"/>
  <c r="P6398" i="9"/>
  <c r="O6398" i="9"/>
  <c r="N6398" i="9"/>
  <c r="P6397" i="9"/>
  <c r="O6397" i="9"/>
  <c r="N6397" i="9"/>
  <c r="P6396" i="9"/>
  <c r="O6396" i="9"/>
  <c r="N6396" i="9"/>
  <c r="P6395" i="9"/>
  <c r="O6395" i="9"/>
  <c r="N6395" i="9"/>
  <c r="P6394" i="9"/>
  <c r="O6394" i="9"/>
  <c r="N6394" i="9"/>
  <c r="P6393" i="9"/>
  <c r="O6393" i="9"/>
  <c r="N6393" i="9"/>
  <c r="P6392" i="9"/>
  <c r="O6392" i="9"/>
  <c r="N6392" i="9"/>
  <c r="P6391" i="9"/>
  <c r="O6391" i="9"/>
  <c r="N6391" i="9"/>
  <c r="P6390" i="9"/>
  <c r="O6390" i="9"/>
  <c r="N6390" i="9"/>
  <c r="P6389" i="9"/>
  <c r="O6389" i="9"/>
  <c r="N6389" i="9"/>
  <c r="P6388" i="9"/>
  <c r="O6388" i="9"/>
  <c r="N6388" i="9"/>
  <c r="P6387" i="9"/>
  <c r="O6387" i="9"/>
  <c r="N6387" i="9"/>
  <c r="P6386" i="9"/>
  <c r="O6386" i="9"/>
  <c r="N6386" i="9"/>
  <c r="P6385" i="9"/>
  <c r="O6385" i="9"/>
  <c r="N6385" i="9"/>
  <c r="P6384" i="9"/>
  <c r="O6384" i="9"/>
  <c r="N6384" i="9"/>
  <c r="P6383" i="9"/>
  <c r="O6383" i="9"/>
  <c r="N6383" i="9"/>
  <c r="P6382" i="9"/>
  <c r="O6382" i="9"/>
  <c r="N6382" i="9"/>
  <c r="P6381" i="9"/>
  <c r="O6381" i="9"/>
  <c r="N6381" i="9"/>
  <c r="P6380" i="9"/>
  <c r="O6380" i="9"/>
  <c r="N6380" i="9"/>
  <c r="P6379" i="9"/>
  <c r="O6379" i="9"/>
  <c r="N6379" i="9"/>
  <c r="P6378" i="9"/>
  <c r="O6378" i="9"/>
  <c r="N6378" i="9"/>
  <c r="P6377" i="9"/>
  <c r="O6377" i="9"/>
  <c r="N6377" i="9"/>
  <c r="P6376" i="9"/>
  <c r="O6376" i="9"/>
  <c r="N6376" i="9"/>
  <c r="P6375" i="9"/>
  <c r="O6375" i="9"/>
  <c r="N6375" i="9"/>
  <c r="P6374" i="9"/>
  <c r="O6374" i="9"/>
  <c r="N6374" i="9"/>
  <c r="P6373" i="9"/>
  <c r="O6373" i="9"/>
  <c r="N6373" i="9"/>
  <c r="P6372" i="9"/>
  <c r="O6372" i="9"/>
  <c r="N6372" i="9"/>
  <c r="P6371" i="9"/>
  <c r="O6371" i="9"/>
  <c r="N6371" i="9"/>
  <c r="P6370" i="9"/>
  <c r="O6370" i="9"/>
  <c r="N6370" i="9"/>
  <c r="P6369" i="9"/>
  <c r="O6369" i="9"/>
  <c r="N6369" i="9"/>
  <c r="P6368" i="9"/>
  <c r="O6368" i="9"/>
  <c r="N6368" i="9"/>
  <c r="P6367" i="9"/>
  <c r="O6367" i="9"/>
  <c r="N6367" i="9"/>
  <c r="P6366" i="9"/>
  <c r="O6366" i="9"/>
  <c r="N6366" i="9"/>
  <c r="P6365" i="9"/>
  <c r="O6365" i="9"/>
  <c r="N6365" i="9"/>
  <c r="P6364" i="9"/>
  <c r="O6364" i="9"/>
  <c r="N6364" i="9"/>
  <c r="P6363" i="9"/>
  <c r="O6363" i="9"/>
  <c r="N6363" i="9"/>
  <c r="P6362" i="9"/>
  <c r="O6362" i="9"/>
  <c r="N6362" i="9"/>
  <c r="P6361" i="9"/>
  <c r="O6361" i="9"/>
  <c r="N6361" i="9"/>
  <c r="P6360" i="9"/>
  <c r="O6360" i="9"/>
  <c r="N6360" i="9"/>
  <c r="P6359" i="9"/>
  <c r="O6359" i="9"/>
  <c r="N6359" i="9"/>
  <c r="P6358" i="9"/>
  <c r="O6358" i="9"/>
  <c r="N6358" i="9"/>
  <c r="P6357" i="9"/>
  <c r="O6357" i="9"/>
  <c r="N6357" i="9"/>
  <c r="P6356" i="9"/>
  <c r="O6356" i="9"/>
  <c r="N6356" i="9"/>
  <c r="P6355" i="9"/>
  <c r="O6355" i="9"/>
  <c r="N6355" i="9"/>
  <c r="P6354" i="9"/>
  <c r="O6354" i="9"/>
  <c r="N6354" i="9"/>
  <c r="P6353" i="9"/>
  <c r="O6353" i="9"/>
  <c r="N6353" i="9"/>
  <c r="P6352" i="9"/>
  <c r="O6352" i="9"/>
  <c r="N6352" i="9"/>
  <c r="P6351" i="9"/>
  <c r="O6351" i="9"/>
  <c r="N6351" i="9"/>
  <c r="P6350" i="9"/>
  <c r="O6350" i="9"/>
  <c r="N6350" i="9"/>
  <c r="P6349" i="9"/>
  <c r="O6349" i="9"/>
  <c r="N6349" i="9"/>
  <c r="P6348" i="9"/>
  <c r="O6348" i="9"/>
  <c r="N6348" i="9"/>
  <c r="P6347" i="9"/>
  <c r="O6347" i="9"/>
  <c r="N6347" i="9"/>
  <c r="P6346" i="9"/>
  <c r="O6346" i="9"/>
  <c r="N6346" i="9"/>
  <c r="P6345" i="9"/>
  <c r="O6345" i="9"/>
  <c r="N6345" i="9"/>
  <c r="P6344" i="9"/>
  <c r="O6344" i="9"/>
  <c r="N6344" i="9"/>
  <c r="P6343" i="9"/>
  <c r="O6343" i="9"/>
  <c r="N6343" i="9"/>
  <c r="P6342" i="9"/>
  <c r="O6342" i="9"/>
  <c r="N6342" i="9"/>
  <c r="P6341" i="9"/>
  <c r="O6341" i="9"/>
  <c r="N6341" i="9"/>
  <c r="P6340" i="9"/>
  <c r="O6340" i="9"/>
  <c r="N6340" i="9"/>
  <c r="P6339" i="9"/>
  <c r="O6339" i="9"/>
  <c r="N6339" i="9"/>
  <c r="P6338" i="9"/>
  <c r="O6338" i="9"/>
  <c r="N6338" i="9"/>
  <c r="P6337" i="9"/>
  <c r="O6337" i="9"/>
  <c r="N6337" i="9"/>
  <c r="P6336" i="9"/>
  <c r="O6336" i="9"/>
  <c r="N6336" i="9"/>
  <c r="P6335" i="9"/>
  <c r="O6335" i="9"/>
  <c r="N6335" i="9"/>
  <c r="P6334" i="9"/>
  <c r="O6334" i="9"/>
  <c r="N6334" i="9"/>
  <c r="P6333" i="9"/>
  <c r="O6333" i="9"/>
  <c r="N6333" i="9"/>
  <c r="P6332" i="9"/>
  <c r="O6332" i="9"/>
  <c r="N6332" i="9"/>
  <c r="P6331" i="9"/>
  <c r="O6331" i="9"/>
  <c r="N6331" i="9"/>
  <c r="P6330" i="9"/>
  <c r="O6330" i="9"/>
  <c r="N6330" i="9"/>
  <c r="P6329" i="9"/>
  <c r="O6329" i="9"/>
  <c r="N6329" i="9"/>
  <c r="P6328" i="9"/>
  <c r="O6328" i="9"/>
  <c r="N6328" i="9"/>
  <c r="P6327" i="9"/>
  <c r="O6327" i="9"/>
  <c r="N6327" i="9"/>
  <c r="P6326" i="9"/>
  <c r="O6326" i="9"/>
  <c r="N6326" i="9"/>
  <c r="P6325" i="9"/>
  <c r="O6325" i="9"/>
  <c r="N6325" i="9"/>
  <c r="P6324" i="9"/>
  <c r="O6324" i="9"/>
  <c r="N6324" i="9"/>
  <c r="P6323" i="9"/>
  <c r="O6323" i="9"/>
  <c r="N6323" i="9"/>
  <c r="P6322" i="9"/>
  <c r="O6322" i="9"/>
  <c r="N6322" i="9"/>
  <c r="P6321" i="9"/>
  <c r="O6321" i="9"/>
  <c r="N6321" i="9"/>
  <c r="P6320" i="9"/>
  <c r="O6320" i="9"/>
  <c r="N6320" i="9"/>
  <c r="P6319" i="9"/>
  <c r="O6319" i="9"/>
  <c r="N6319" i="9"/>
  <c r="P6318" i="9"/>
  <c r="O6318" i="9"/>
  <c r="N6318" i="9"/>
  <c r="P6317" i="9"/>
  <c r="O6317" i="9"/>
  <c r="N6317" i="9"/>
  <c r="P6316" i="9"/>
  <c r="O6316" i="9"/>
  <c r="N6316" i="9"/>
  <c r="P6315" i="9"/>
  <c r="O6315" i="9"/>
  <c r="N6315" i="9"/>
  <c r="P6314" i="9"/>
  <c r="O6314" i="9"/>
  <c r="N6314" i="9"/>
  <c r="P6313" i="9"/>
  <c r="O6313" i="9"/>
  <c r="N6313" i="9"/>
  <c r="P6312" i="9"/>
  <c r="O6312" i="9"/>
  <c r="N6312" i="9"/>
  <c r="P6311" i="9"/>
  <c r="O6311" i="9"/>
  <c r="N6311" i="9"/>
  <c r="P6310" i="9"/>
  <c r="O6310" i="9"/>
  <c r="N6310" i="9"/>
  <c r="P6309" i="9"/>
  <c r="O6309" i="9"/>
  <c r="N6309" i="9"/>
  <c r="P6308" i="9"/>
  <c r="O6308" i="9"/>
  <c r="N6308" i="9"/>
  <c r="P6307" i="9"/>
  <c r="O6307" i="9"/>
  <c r="N6307" i="9"/>
  <c r="P6306" i="9"/>
  <c r="O6306" i="9"/>
  <c r="N6306" i="9"/>
  <c r="P6305" i="9"/>
  <c r="O6305" i="9"/>
  <c r="N6305" i="9"/>
  <c r="P6304" i="9"/>
  <c r="O6304" i="9"/>
  <c r="N6304" i="9"/>
  <c r="P6303" i="9"/>
  <c r="O6303" i="9"/>
  <c r="N6303" i="9"/>
  <c r="P6302" i="9"/>
  <c r="O6302" i="9"/>
  <c r="N6302" i="9"/>
  <c r="P6301" i="9"/>
  <c r="O6301" i="9"/>
  <c r="N6301" i="9"/>
  <c r="P6300" i="9"/>
  <c r="O6300" i="9"/>
  <c r="N6300" i="9"/>
  <c r="P6299" i="9"/>
  <c r="O6299" i="9"/>
  <c r="N6299" i="9"/>
  <c r="P6298" i="9"/>
  <c r="O6298" i="9"/>
  <c r="N6298" i="9"/>
  <c r="P6297" i="9"/>
  <c r="O6297" i="9"/>
  <c r="N6297" i="9"/>
  <c r="P6296" i="9"/>
  <c r="O6296" i="9"/>
  <c r="N6296" i="9"/>
  <c r="P6295" i="9"/>
  <c r="O6295" i="9"/>
  <c r="N6295" i="9"/>
  <c r="P6294" i="9"/>
  <c r="O6294" i="9"/>
  <c r="N6294" i="9"/>
  <c r="P6293" i="9"/>
  <c r="O6293" i="9"/>
  <c r="N6293" i="9"/>
  <c r="P6292" i="9"/>
  <c r="O6292" i="9"/>
  <c r="N6292" i="9"/>
  <c r="P6291" i="9"/>
  <c r="O6291" i="9"/>
  <c r="N6291" i="9"/>
  <c r="P6290" i="9"/>
  <c r="O6290" i="9"/>
  <c r="N6290" i="9"/>
  <c r="P6289" i="9"/>
  <c r="O6289" i="9"/>
  <c r="N6289" i="9"/>
  <c r="P6288" i="9"/>
  <c r="O6288" i="9"/>
  <c r="N6288" i="9"/>
  <c r="P6287" i="9"/>
  <c r="O6287" i="9"/>
  <c r="N6287" i="9"/>
  <c r="P6286" i="9"/>
  <c r="O6286" i="9"/>
  <c r="N6286" i="9"/>
  <c r="P6285" i="9"/>
  <c r="O6285" i="9"/>
  <c r="N6285" i="9"/>
  <c r="P6284" i="9"/>
  <c r="O6284" i="9"/>
  <c r="N6284" i="9"/>
  <c r="P6283" i="9"/>
  <c r="O6283" i="9"/>
  <c r="N6283" i="9"/>
  <c r="P6282" i="9"/>
  <c r="O6282" i="9"/>
  <c r="N6282" i="9"/>
  <c r="P6281" i="9"/>
  <c r="O6281" i="9"/>
  <c r="N6281" i="9"/>
  <c r="P6280" i="9"/>
  <c r="O6280" i="9"/>
  <c r="N6280" i="9"/>
  <c r="P6279" i="9"/>
  <c r="O6279" i="9"/>
  <c r="N6279" i="9"/>
  <c r="P6278" i="9"/>
  <c r="O6278" i="9"/>
  <c r="N6278" i="9"/>
  <c r="P6277" i="9"/>
  <c r="O6277" i="9"/>
  <c r="N6277" i="9"/>
  <c r="P6276" i="9"/>
  <c r="O6276" i="9"/>
  <c r="N6276" i="9"/>
  <c r="P6275" i="9"/>
  <c r="O6275" i="9"/>
  <c r="N6275" i="9"/>
  <c r="P6274" i="9"/>
  <c r="O6274" i="9"/>
  <c r="N6274" i="9"/>
  <c r="P6273" i="9"/>
  <c r="O6273" i="9"/>
  <c r="N6273" i="9"/>
  <c r="P6272" i="9"/>
  <c r="O6272" i="9"/>
  <c r="N6272" i="9"/>
  <c r="P6271" i="9"/>
  <c r="O6271" i="9"/>
  <c r="N6271" i="9"/>
  <c r="P6270" i="9"/>
  <c r="O6270" i="9"/>
  <c r="N6270" i="9"/>
  <c r="P6269" i="9"/>
  <c r="O6269" i="9"/>
  <c r="N6269" i="9"/>
  <c r="P6268" i="9"/>
  <c r="O6268" i="9"/>
  <c r="N6268" i="9"/>
  <c r="P6267" i="9"/>
  <c r="O6267" i="9"/>
  <c r="N6267" i="9"/>
  <c r="P6266" i="9"/>
  <c r="O6266" i="9"/>
  <c r="N6266" i="9"/>
  <c r="P6265" i="9"/>
  <c r="O6265" i="9"/>
  <c r="N6265" i="9"/>
  <c r="P6264" i="9"/>
  <c r="O6264" i="9"/>
  <c r="N6264" i="9"/>
  <c r="P6263" i="9"/>
  <c r="O6263" i="9"/>
  <c r="N6263" i="9"/>
  <c r="P6262" i="9"/>
  <c r="O6262" i="9"/>
  <c r="N6262" i="9"/>
  <c r="P6261" i="9"/>
  <c r="O6261" i="9"/>
  <c r="N6261" i="9"/>
  <c r="P6260" i="9"/>
  <c r="O6260" i="9"/>
  <c r="N6260" i="9"/>
  <c r="P6259" i="9"/>
  <c r="O6259" i="9"/>
  <c r="N6259" i="9"/>
  <c r="P6258" i="9"/>
  <c r="O6258" i="9"/>
  <c r="N6258" i="9"/>
  <c r="P6257" i="9"/>
  <c r="O6257" i="9"/>
  <c r="N6257" i="9"/>
  <c r="P6256" i="9"/>
  <c r="O6256" i="9"/>
  <c r="N6256" i="9"/>
  <c r="P6255" i="9"/>
  <c r="O6255" i="9"/>
  <c r="N6255" i="9"/>
  <c r="P6254" i="9"/>
  <c r="O6254" i="9"/>
  <c r="N6254" i="9"/>
  <c r="P6253" i="9"/>
  <c r="O6253" i="9"/>
  <c r="N6253" i="9"/>
  <c r="P6252" i="9"/>
  <c r="O6252" i="9"/>
  <c r="N6252" i="9"/>
  <c r="P6251" i="9"/>
  <c r="O6251" i="9"/>
  <c r="N6251" i="9"/>
  <c r="P6250" i="9"/>
  <c r="O6250" i="9"/>
  <c r="N6250" i="9"/>
  <c r="P6249" i="9"/>
  <c r="O6249" i="9"/>
  <c r="N6249" i="9"/>
  <c r="P6248" i="9"/>
  <c r="O6248" i="9"/>
  <c r="N6248" i="9"/>
  <c r="P6247" i="9"/>
  <c r="O6247" i="9"/>
  <c r="N6247" i="9"/>
  <c r="P6246" i="9"/>
  <c r="O6246" i="9"/>
  <c r="N6246" i="9"/>
  <c r="P6245" i="9"/>
  <c r="O6245" i="9"/>
  <c r="N6245" i="9"/>
  <c r="P6244" i="9"/>
  <c r="O6244" i="9"/>
  <c r="N6244" i="9"/>
  <c r="P6243" i="9"/>
  <c r="O6243" i="9"/>
  <c r="N6243" i="9"/>
  <c r="P6242" i="9"/>
  <c r="O6242" i="9"/>
  <c r="N6242" i="9"/>
  <c r="P6241" i="9"/>
  <c r="O6241" i="9"/>
  <c r="N6241" i="9"/>
  <c r="P6240" i="9"/>
  <c r="O6240" i="9"/>
  <c r="N6240" i="9"/>
  <c r="P6239" i="9"/>
  <c r="O6239" i="9"/>
  <c r="N6239" i="9"/>
  <c r="P6238" i="9"/>
  <c r="O6238" i="9"/>
  <c r="N6238" i="9"/>
  <c r="P6237" i="9"/>
  <c r="O6237" i="9"/>
  <c r="N6237" i="9"/>
  <c r="P6236" i="9"/>
  <c r="O6236" i="9"/>
  <c r="N6236" i="9"/>
  <c r="P6235" i="9"/>
  <c r="O6235" i="9"/>
  <c r="N6235" i="9"/>
  <c r="P6234" i="9"/>
  <c r="O6234" i="9"/>
  <c r="N6234" i="9"/>
  <c r="P6233" i="9"/>
  <c r="O6233" i="9"/>
  <c r="N6233" i="9"/>
  <c r="P6232" i="9"/>
  <c r="O6232" i="9"/>
  <c r="N6232" i="9"/>
  <c r="P6231" i="9"/>
  <c r="O6231" i="9"/>
  <c r="N6231" i="9"/>
  <c r="P6230" i="9"/>
  <c r="O6230" i="9"/>
  <c r="N6230" i="9"/>
  <c r="P6229" i="9"/>
  <c r="O6229" i="9"/>
  <c r="N6229" i="9"/>
  <c r="P6228" i="9"/>
  <c r="O6228" i="9"/>
  <c r="N6228" i="9"/>
  <c r="P6227" i="9"/>
  <c r="O6227" i="9"/>
  <c r="N6227" i="9"/>
  <c r="P6226" i="9"/>
  <c r="O6226" i="9"/>
  <c r="N6226" i="9"/>
  <c r="P6225" i="9"/>
  <c r="O6225" i="9"/>
  <c r="N6225" i="9"/>
  <c r="P6224" i="9"/>
  <c r="O6224" i="9"/>
  <c r="N6224" i="9"/>
  <c r="P6223" i="9"/>
  <c r="O6223" i="9"/>
  <c r="N6223" i="9"/>
  <c r="P6222" i="9"/>
  <c r="O6222" i="9"/>
  <c r="N6222" i="9"/>
  <c r="P6221" i="9"/>
  <c r="O6221" i="9"/>
  <c r="N6221" i="9"/>
  <c r="P6220" i="9"/>
  <c r="O6220" i="9"/>
  <c r="N6220" i="9"/>
  <c r="P6219" i="9"/>
  <c r="O6219" i="9"/>
  <c r="N6219" i="9"/>
  <c r="P6218" i="9"/>
  <c r="O6218" i="9"/>
  <c r="N6218" i="9"/>
  <c r="P6217" i="9"/>
  <c r="O6217" i="9"/>
  <c r="N6217" i="9"/>
  <c r="P6216" i="9"/>
  <c r="O6216" i="9"/>
  <c r="N6216" i="9"/>
  <c r="P6215" i="9"/>
  <c r="O6215" i="9"/>
  <c r="N6215" i="9"/>
  <c r="P6214" i="9"/>
  <c r="O6214" i="9"/>
  <c r="N6214" i="9"/>
  <c r="P6213" i="9"/>
  <c r="O6213" i="9"/>
  <c r="N6213" i="9"/>
  <c r="P6212" i="9"/>
  <c r="O6212" i="9"/>
  <c r="N6212" i="9"/>
  <c r="P6211" i="9"/>
  <c r="O6211" i="9"/>
  <c r="N6211" i="9"/>
  <c r="P6210" i="9"/>
  <c r="O6210" i="9"/>
  <c r="N6210" i="9"/>
  <c r="P6209" i="9"/>
  <c r="O6209" i="9"/>
  <c r="N6209" i="9"/>
  <c r="P6208" i="9"/>
  <c r="O6208" i="9"/>
  <c r="N6208" i="9"/>
  <c r="P6207" i="9"/>
  <c r="O6207" i="9"/>
  <c r="N6207" i="9"/>
  <c r="P6206" i="9"/>
  <c r="O6206" i="9"/>
  <c r="N6206" i="9"/>
  <c r="P6205" i="9"/>
  <c r="O6205" i="9"/>
  <c r="N6205" i="9"/>
  <c r="P6204" i="9"/>
  <c r="O6204" i="9"/>
  <c r="N6204" i="9"/>
  <c r="P6203" i="9"/>
  <c r="O6203" i="9"/>
  <c r="N6203" i="9"/>
  <c r="P6202" i="9"/>
  <c r="O6202" i="9"/>
  <c r="N6202" i="9"/>
  <c r="P6201" i="9"/>
  <c r="O6201" i="9"/>
  <c r="N6201" i="9"/>
  <c r="P6200" i="9"/>
  <c r="O6200" i="9"/>
  <c r="N6200" i="9"/>
  <c r="P6199" i="9"/>
  <c r="O6199" i="9"/>
  <c r="N6199" i="9"/>
  <c r="P6198" i="9"/>
  <c r="O6198" i="9"/>
  <c r="N6198" i="9"/>
  <c r="P6197" i="9"/>
  <c r="O6197" i="9"/>
  <c r="N6197" i="9"/>
  <c r="P6196" i="9"/>
  <c r="O6196" i="9"/>
  <c r="N6196" i="9"/>
  <c r="P6195" i="9"/>
  <c r="O6195" i="9"/>
  <c r="N6195" i="9"/>
  <c r="P6194" i="9"/>
  <c r="O6194" i="9"/>
  <c r="N6194" i="9"/>
  <c r="P6193" i="9"/>
  <c r="O6193" i="9"/>
  <c r="N6193" i="9"/>
  <c r="P6192" i="9"/>
  <c r="O6192" i="9"/>
  <c r="N6192" i="9"/>
  <c r="P6191" i="9"/>
  <c r="O6191" i="9"/>
  <c r="N6191" i="9"/>
  <c r="P6190" i="9"/>
  <c r="O6190" i="9"/>
  <c r="N6190" i="9"/>
  <c r="P6189" i="9"/>
  <c r="O6189" i="9"/>
  <c r="N6189" i="9"/>
  <c r="P6188" i="9"/>
  <c r="O6188" i="9"/>
  <c r="N6188" i="9"/>
  <c r="P6187" i="9"/>
  <c r="O6187" i="9"/>
  <c r="N6187" i="9"/>
  <c r="P6186" i="9"/>
  <c r="O6186" i="9"/>
  <c r="N6186" i="9"/>
  <c r="P6185" i="9"/>
  <c r="O6185" i="9"/>
  <c r="N6185" i="9"/>
  <c r="P6184" i="9"/>
  <c r="O6184" i="9"/>
  <c r="N6184" i="9"/>
  <c r="P6183" i="9"/>
  <c r="O6183" i="9"/>
  <c r="N6183" i="9"/>
  <c r="P6182" i="9"/>
  <c r="O6182" i="9"/>
  <c r="N6182" i="9"/>
  <c r="P6181" i="9"/>
  <c r="O6181" i="9"/>
  <c r="N6181" i="9"/>
  <c r="P6180" i="9"/>
  <c r="O6180" i="9"/>
  <c r="N6180" i="9"/>
  <c r="P6179" i="9"/>
  <c r="O6179" i="9"/>
  <c r="N6179" i="9"/>
  <c r="P6178" i="9"/>
  <c r="O6178" i="9"/>
  <c r="N6178" i="9"/>
  <c r="P6177" i="9"/>
  <c r="O6177" i="9"/>
  <c r="N6177" i="9"/>
  <c r="P6176" i="9"/>
  <c r="O6176" i="9"/>
  <c r="N6176" i="9"/>
  <c r="P6175" i="9"/>
  <c r="O6175" i="9"/>
  <c r="N6175" i="9"/>
  <c r="P6174" i="9"/>
  <c r="O6174" i="9"/>
  <c r="N6174" i="9"/>
  <c r="P6173" i="9"/>
  <c r="O6173" i="9"/>
  <c r="N6173" i="9"/>
  <c r="P6172" i="9"/>
  <c r="O6172" i="9"/>
  <c r="N6172" i="9"/>
  <c r="P6171" i="9"/>
  <c r="O6171" i="9"/>
  <c r="N6171" i="9"/>
  <c r="P6170" i="9"/>
  <c r="O6170" i="9"/>
  <c r="N6170" i="9"/>
  <c r="P6169" i="9"/>
  <c r="O6169" i="9"/>
  <c r="N6169" i="9"/>
  <c r="P6168" i="9"/>
  <c r="O6168" i="9"/>
  <c r="N6168" i="9"/>
  <c r="P6167" i="9"/>
  <c r="O6167" i="9"/>
  <c r="N6167" i="9"/>
  <c r="P6166" i="9"/>
  <c r="O6166" i="9"/>
  <c r="N6166" i="9"/>
  <c r="P6165" i="9"/>
  <c r="O6165" i="9"/>
  <c r="N6165" i="9"/>
  <c r="P6164" i="9"/>
  <c r="O6164" i="9"/>
  <c r="N6164" i="9"/>
  <c r="P6163" i="9"/>
  <c r="O6163" i="9"/>
  <c r="N6163" i="9"/>
  <c r="P6162" i="9"/>
  <c r="O6162" i="9"/>
  <c r="N6162" i="9"/>
  <c r="P6161" i="9"/>
  <c r="O6161" i="9"/>
  <c r="N6161" i="9"/>
  <c r="P6160" i="9"/>
  <c r="O6160" i="9"/>
  <c r="N6160" i="9"/>
  <c r="P6159" i="9"/>
  <c r="O6159" i="9"/>
  <c r="N6159" i="9"/>
  <c r="P6158" i="9"/>
  <c r="O6158" i="9"/>
  <c r="N6158" i="9"/>
  <c r="P6157" i="9"/>
  <c r="O6157" i="9"/>
  <c r="N6157" i="9"/>
  <c r="P6156" i="9"/>
  <c r="O6156" i="9"/>
  <c r="N6156" i="9"/>
  <c r="P6155" i="9"/>
  <c r="O6155" i="9"/>
  <c r="N6155" i="9"/>
  <c r="P6154" i="9"/>
  <c r="O6154" i="9"/>
  <c r="N6154" i="9"/>
  <c r="P6153" i="9"/>
  <c r="O6153" i="9"/>
  <c r="N6153" i="9"/>
  <c r="P6152" i="9"/>
  <c r="O6152" i="9"/>
  <c r="N6152" i="9"/>
  <c r="P6151" i="9"/>
  <c r="O6151" i="9"/>
  <c r="N6151" i="9"/>
  <c r="P6150" i="9"/>
  <c r="O6150" i="9"/>
  <c r="N6150" i="9"/>
  <c r="P6149" i="9"/>
  <c r="O6149" i="9"/>
  <c r="N6149" i="9"/>
  <c r="P6148" i="9"/>
  <c r="O6148" i="9"/>
  <c r="N6148" i="9"/>
  <c r="P6147" i="9"/>
  <c r="O6147" i="9"/>
  <c r="N6147" i="9"/>
  <c r="P6146" i="9"/>
  <c r="O6146" i="9"/>
  <c r="N6146" i="9"/>
  <c r="P6145" i="9"/>
  <c r="O6145" i="9"/>
  <c r="N6145" i="9"/>
  <c r="P6144" i="9"/>
  <c r="O6144" i="9"/>
  <c r="N6144" i="9"/>
  <c r="P6143" i="9"/>
  <c r="O6143" i="9"/>
  <c r="N6143" i="9"/>
  <c r="P6142" i="9"/>
  <c r="O6142" i="9"/>
  <c r="N6142" i="9"/>
  <c r="P6141" i="9"/>
  <c r="O6141" i="9"/>
  <c r="N6141" i="9"/>
  <c r="P6140" i="9"/>
  <c r="O6140" i="9"/>
  <c r="N6140" i="9"/>
  <c r="P6139" i="9"/>
  <c r="O6139" i="9"/>
  <c r="N6139" i="9"/>
  <c r="P6138" i="9"/>
  <c r="O6138" i="9"/>
  <c r="N6138" i="9"/>
  <c r="P6137" i="9"/>
  <c r="O6137" i="9"/>
  <c r="N6137" i="9"/>
  <c r="P6136" i="9"/>
  <c r="O6136" i="9"/>
  <c r="N6136" i="9"/>
  <c r="P6135" i="9"/>
  <c r="O6135" i="9"/>
  <c r="N6135" i="9"/>
  <c r="P6134" i="9"/>
  <c r="O6134" i="9"/>
  <c r="N6134" i="9"/>
  <c r="P6133" i="9"/>
  <c r="O6133" i="9"/>
  <c r="N6133" i="9"/>
  <c r="P6132" i="9"/>
  <c r="O6132" i="9"/>
  <c r="N6132" i="9"/>
  <c r="P6131" i="9"/>
  <c r="O6131" i="9"/>
  <c r="N6131" i="9"/>
  <c r="P6130" i="9"/>
  <c r="O6130" i="9"/>
  <c r="N6130" i="9"/>
  <c r="P6129" i="9"/>
  <c r="O6129" i="9"/>
  <c r="N6129" i="9"/>
  <c r="P6128" i="9"/>
  <c r="O6128" i="9"/>
  <c r="N6128" i="9"/>
  <c r="P6127" i="9"/>
  <c r="O6127" i="9"/>
  <c r="N6127" i="9"/>
  <c r="P6126" i="9"/>
  <c r="O6126" i="9"/>
  <c r="N6126" i="9"/>
  <c r="P6125" i="9"/>
  <c r="O6125" i="9"/>
  <c r="N6125" i="9"/>
  <c r="P6124" i="9"/>
  <c r="O6124" i="9"/>
  <c r="N6124" i="9"/>
  <c r="P6123" i="9"/>
  <c r="O6123" i="9"/>
  <c r="N6123" i="9"/>
  <c r="P6122" i="9"/>
  <c r="O6122" i="9"/>
  <c r="N6122" i="9"/>
  <c r="P6121" i="9"/>
  <c r="O6121" i="9"/>
  <c r="N6121" i="9"/>
  <c r="P6120" i="9"/>
  <c r="O6120" i="9"/>
  <c r="N6120" i="9"/>
  <c r="P6119" i="9"/>
  <c r="O6119" i="9"/>
  <c r="N6119" i="9"/>
  <c r="P6118" i="9"/>
  <c r="O6118" i="9"/>
  <c r="N6118" i="9"/>
  <c r="P6117" i="9"/>
  <c r="O6117" i="9"/>
  <c r="N6117" i="9"/>
  <c r="P6116" i="9"/>
  <c r="O6116" i="9"/>
  <c r="N6116" i="9"/>
  <c r="P6115" i="9"/>
  <c r="O6115" i="9"/>
  <c r="N6115" i="9"/>
  <c r="P6114" i="9"/>
  <c r="O6114" i="9"/>
  <c r="N6114" i="9"/>
  <c r="P6113" i="9"/>
  <c r="O6113" i="9"/>
  <c r="N6113" i="9"/>
  <c r="P6112" i="9"/>
  <c r="O6112" i="9"/>
  <c r="N6112" i="9"/>
  <c r="P6111" i="9"/>
  <c r="O6111" i="9"/>
  <c r="N6111" i="9"/>
  <c r="P6110" i="9"/>
  <c r="O6110" i="9"/>
  <c r="N6110" i="9"/>
  <c r="P6109" i="9"/>
  <c r="O6109" i="9"/>
  <c r="N6109" i="9"/>
  <c r="P6108" i="9"/>
  <c r="O6108" i="9"/>
  <c r="N6108" i="9"/>
  <c r="P6107" i="9"/>
  <c r="O6107" i="9"/>
  <c r="N6107" i="9"/>
  <c r="P6106" i="9"/>
  <c r="O6106" i="9"/>
  <c r="N6106" i="9"/>
  <c r="P6105" i="9"/>
  <c r="O6105" i="9"/>
  <c r="N6105" i="9"/>
  <c r="P6104" i="9"/>
  <c r="O6104" i="9"/>
  <c r="N6104" i="9"/>
  <c r="P6103" i="9"/>
  <c r="O6103" i="9"/>
  <c r="N6103" i="9"/>
  <c r="P6102" i="9"/>
  <c r="O6102" i="9"/>
  <c r="N6102" i="9"/>
  <c r="P6101" i="9"/>
  <c r="O6101" i="9"/>
  <c r="N6101" i="9"/>
  <c r="P6100" i="9"/>
  <c r="O6100" i="9"/>
  <c r="N6100" i="9"/>
  <c r="P6099" i="9"/>
  <c r="O6099" i="9"/>
  <c r="N6099" i="9"/>
  <c r="P6098" i="9"/>
  <c r="O6098" i="9"/>
  <c r="N6098" i="9"/>
  <c r="P6097" i="9"/>
  <c r="O6097" i="9"/>
  <c r="N6097" i="9"/>
  <c r="P6096" i="9"/>
  <c r="O6096" i="9"/>
  <c r="N6096" i="9"/>
  <c r="P6095" i="9"/>
  <c r="O6095" i="9"/>
  <c r="N6095" i="9"/>
  <c r="P6094" i="9"/>
  <c r="O6094" i="9"/>
  <c r="N6094" i="9"/>
  <c r="P6093" i="9"/>
  <c r="O6093" i="9"/>
  <c r="N6093" i="9"/>
  <c r="P6092" i="9"/>
  <c r="O6092" i="9"/>
  <c r="N6092" i="9"/>
  <c r="P6091" i="9"/>
  <c r="O6091" i="9"/>
  <c r="N6091" i="9"/>
  <c r="P6090" i="9"/>
  <c r="O6090" i="9"/>
  <c r="N6090" i="9"/>
  <c r="P6089" i="9"/>
  <c r="O6089" i="9"/>
  <c r="N6089" i="9"/>
  <c r="P6088" i="9"/>
  <c r="O6088" i="9"/>
  <c r="N6088" i="9"/>
  <c r="P6087" i="9"/>
  <c r="O6087" i="9"/>
  <c r="N6087" i="9"/>
  <c r="P6086" i="9"/>
  <c r="O6086" i="9"/>
  <c r="N6086" i="9"/>
  <c r="P6085" i="9"/>
  <c r="O6085" i="9"/>
  <c r="N6085" i="9"/>
  <c r="P6084" i="9"/>
  <c r="O6084" i="9"/>
  <c r="N6084" i="9"/>
  <c r="P6083" i="9"/>
  <c r="O6083" i="9"/>
  <c r="N6083" i="9"/>
  <c r="P6082" i="9"/>
  <c r="O6082" i="9"/>
  <c r="N6082" i="9"/>
  <c r="P6081" i="9"/>
  <c r="O6081" i="9"/>
  <c r="N6081" i="9"/>
  <c r="P6080" i="9"/>
  <c r="O6080" i="9"/>
  <c r="N6080" i="9"/>
  <c r="P6079" i="9"/>
  <c r="O6079" i="9"/>
  <c r="N6079" i="9"/>
  <c r="P6078" i="9"/>
  <c r="O6078" i="9"/>
  <c r="N6078" i="9"/>
  <c r="P6077" i="9"/>
  <c r="O6077" i="9"/>
  <c r="N6077" i="9"/>
  <c r="P6076" i="9"/>
  <c r="O6076" i="9"/>
  <c r="N6076" i="9"/>
  <c r="P6075" i="9"/>
  <c r="O6075" i="9"/>
  <c r="N6075" i="9"/>
  <c r="P6074" i="9"/>
  <c r="O6074" i="9"/>
  <c r="N6074" i="9"/>
  <c r="P6073" i="9"/>
  <c r="O6073" i="9"/>
  <c r="N6073" i="9"/>
  <c r="P6072" i="9"/>
  <c r="O6072" i="9"/>
  <c r="N6072" i="9"/>
  <c r="P6071" i="9"/>
  <c r="O6071" i="9"/>
  <c r="N6071" i="9"/>
  <c r="P6070" i="9"/>
  <c r="O6070" i="9"/>
  <c r="N6070" i="9"/>
  <c r="P6069" i="9"/>
  <c r="O6069" i="9"/>
  <c r="N6069" i="9"/>
  <c r="P6068" i="9"/>
  <c r="O6068" i="9"/>
  <c r="N6068" i="9"/>
  <c r="P6067" i="9"/>
  <c r="O6067" i="9"/>
  <c r="N6067" i="9"/>
  <c r="P6066" i="9"/>
  <c r="O6066" i="9"/>
  <c r="N6066" i="9"/>
  <c r="P6065" i="9"/>
  <c r="O6065" i="9"/>
  <c r="N6065" i="9"/>
  <c r="P6064" i="9"/>
  <c r="O6064" i="9"/>
  <c r="N6064" i="9"/>
  <c r="P6063" i="9"/>
  <c r="O6063" i="9"/>
  <c r="N6063" i="9"/>
  <c r="P6062" i="9"/>
  <c r="O6062" i="9"/>
  <c r="N6062" i="9"/>
  <c r="P6061" i="9"/>
  <c r="O6061" i="9"/>
  <c r="N6061" i="9"/>
  <c r="P6060" i="9"/>
  <c r="O6060" i="9"/>
  <c r="N6060" i="9"/>
  <c r="P6059" i="9"/>
  <c r="O6059" i="9"/>
  <c r="N6059" i="9"/>
  <c r="P6058" i="9"/>
  <c r="O6058" i="9"/>
  <c r="N6058" i="9"/>
  <c r="P6057" i="9"/>
  <c r="O6057" i="9"/>
  <c r="N6057" i="9"/>
  <c r="P6056" i="9"/>
  <c r="O6056" i="9"/>
  <c r="N6056" i="9"/>
  <c r="P6055" i="9"/>
  <c r="O6055" i="9"/>
  <c r="N6055" i="9"/>
  <c r="P6054" i="9"/>
  <c r="O6054" i="9"/>
  <c r="N6054" i="9"/>
  <c r="P6053" i="9"/>
  <c r="O6053" i="9"/>
  <c r="N6053" i="9"/>
  <c r="P6052" i="9"/>
  <c r="O6052" i="9"/>
  <c r="N6052" i="9"/>
  <c r="P6051" i="9"/>
  <c r="O6051" i="9"/>
  <c r="N6051" i="9"/>
  <c r="P6050" i="9"/>
  <c r="O6050" i="9"/>
  <c r="N6050" i="9"/>
  <c r="P6049" i="9"/>
  <c r="O6049" i="9"/>
  <c r="N6049" i="9"/>
  <c r="P6048" i="9"/>
  <c r="O6048" i="9"/>
  <c r="N6048" i="9"/>
  <c r="P6047" i="9"/>
  <c r="O6047" i="9"/>
  <c r="N6047" i="9"/>
  <c r="P6046" i="9"/>
  <c r="O6046" i="9"/>
  <c r="N6046" i="9"/>
  <c r="P6045" i="9"/>
  <c r="O6045" i="9"/>
  <c r="N6045" i="9"/>
  <c r="P6044" i="9"/>
  <c r="O6044" i="9"/>
  <c r="N6044" i="9"/>
  <c r="P6043" i="9"/>
  <c r="O6043" i="9"/>
  <c r="N6043" i="9"/>
  <c r="P6042" i="9"/>
  <c r="O6042" i="9"/>
  <c r="N6042" i="9"/>
  <c r="P6041" i="9"/>
  <c r="O6041" i="9"/>
  <c r="N6041" i="9"/>
  <c r="P6040" i="9"/>
  <c r="O6040" i="9"/>
  <c r="N6040" i="9"/>
  <c r="P6039" i="9"/>
  <c r="O6039" i="9"/>
  <c r="N6039" i="9"/>
  <c r="P6038" i="9"/>
  <c r="O6038" i="9"/>
  <c r="N6038" i="9"/>
  <c r="P6037" i="9"/>
  <c r="O6037" i="9"/>
  <c r="N6037" i="9"/>
  <c r="P6036" i="9"/>
  <c r="O6036" i="9"/>
  <c r="N6036" i="9"/>
  <c r="P6035" i="9"/>
  <c r="O6035" i="9"/>
  <c r="N6035" i="9"/>
  <c r="P6034" i="9"/>
  <c r="O6034" i="9"/>
  <c r="N6034" i="9"/>
  <c r="P6033" i="9"/>
  <c r="O6033" i="9"/>
  <c r="N6033" i="9"/>
  <c r="P6032" i="9"/>
  <c r="O6032" i="9"/>
  <c r="N6032" i="9"/>
  <c r="P6031" i="9"/>
  <c r="O6031" i="9"/>
  <c r="N6031" i="9"/>
  <c r="P6030" i="9"/>
  <c r="O6030" i="9"/>
  <c r="N6030" i="9"/>
  <c r="P6029" i="9"/>
  <c r="O6029" i="9"/>
  <c r="N6029" i="9"/>
  <c r="P6028" i="9"/>
  <c r="O6028" i="9"/>
  <c r="N6028" i="9"/>
  <c r="P6027" i="9"/>
  <c r="O6027" i="9"/>
  <c r="N6027" i="9"/>
  <c r="P6026" i="9"/>
  <c r="O6026" i="9"/>
  <c r="N6026" i="9"/>
  <c r="P6025" i="9"/>
  <c r="O6025" i="9"/>
  <c r="N6025" i="9"/>
  <c r="P6024" i="9"/>
  <c r="O6024" i="9"/>
  <c r="N6024" i="9"/>
  <c r="P6023" i="9"/>
  <c r="O6023" i="9"/>
  <c r="N6023" i="9"/>
  <c r="P6022" i="9"/>
  <c r="O6022" i="9"/>
  <c r="N6022" i="9"/>
  <c r="P6021" i="9"/>
  <c r="O6021" i="9"/>
  <c r="N6021" i="9"/>
  <c r="P6020" i="9"/>
  <c r="O6020" i="9"/>
  <c r="N6020" i="9"/>
  <c r="P6019" i="9"/>
  <c r="O6019" i="9"/>
  <c r="N6019" i="9"/>
  <c r="P6018" i="9"/>
  <c r="O6018" i="9"/>
  <c r="N6018" i="9"/>
  <c r="P6017" i="9"/>
  <c r="O6017" i="9"/>
  <c r="N6017" i="9"/>
  <c r="P6016" i="9"/>
  <c r="O6016" i="9"/>
  <c r="N6016" i="9"/>
  <c r="P6015" i="9"/>
  <c r="O6015" i="9"/>
  <c r="N6015" i="9"/>
  <c r="P6014" i="9"/>
  <c r="O6014" i="9"/>
  <c r="N6014" i="9"/>
  <c r="P6013" i="9"/>
  <c r="O6013" i="9"/>
  <c r="N6013" i="9"/>
  <c r="P6012" i="9"/>
  <c r="O6012" i="9"/>
  <c r="N6012" i="9"/>
  <c r="P6011" i="9"/>
  <c r="O6011" i="9"/>
  <c r="N6011" i="9"/>
  <c r="P6010" i="9"/>
  <c r="O6010" i="9"/>
  <c r="N6010" i="9"/>
  <c r="P6009" i="9"/>
  <c r="O6009" i="9"/>
  <c r="N6009" i="9"/>
  <c r="P6008" i="9"/>
  <c r="O6008" i="9"/>
  <c r="N6008" i="9"/>
  <c r="P6007" i="9"/>
  <c r="O6007" i="9"/>
  <c r="N6007" i="9"/>
  <c r="P6006" i="9"/>
  <c r="O6006" i="9"/>
  <c r="N6006" i="9"/>
  <c r="P6005" i="9"/>
  <c r="O6005" i="9"/>
  <c r="N6005" i="9"/>
  <c r="P6004" i="9"/>
  <c r="O6004" i="9"/>
  <c r="N6004" i="9"/>
  <c r="P6003" i="9"/>
  <c r="O6003" i="9"/>
  <c r="N6003" i="9"/>
  <c r="P6002" i="9"/>
  <c r="O6002" i="9"/>
  <c r="N6002" i="9"/>
  <c r="P6001" i="9"/>
  <c r="O6001" i="9"/>
  <c r="N6001" i="9"/>
  <c r="P6000" i="9"/>
  <c r="O6000" i="9"/>
  <c r="N6000" i="9"/>
  <c r="P5999" i="9"/>
  <c r="O5999" i="9"/>
  <c r="N5999" i="9"/>
  <c r="P5998" i="9"/>
  <c r="O5998" i="9"/>
  <c r="N5998" i="9"/>
  <c r="P5997" i="9"/>
  <c r="O5997" i="9"/>
  <c r="N5997" i="9"/>
  <c r="P5996" i="9"/>
  <c r="O5996" i="9"/>
  <c r="N5996" i="9"/>
  <c r="P5995" i="9"/>
  <c r="O5995" i="9"/>
  <c r="N5995" i="9"/>
  <c r="P5994" i="9"/>
  <c r="O5994" i="9"/>
  <c r="N5994" i="9"/>
  <c r="P5993" i="9"/>
  <c r="O5993" i="9"/>
  <c r="N5993" i="9"/>
  <c r="P5992" i="9"/>
  <c r="O5992" i="9"/>
  <c r="N5992" i="9"/>
  <c r="P5991" i="9"/>
  <c r="O5991" i="9"/>
  <c r="N5991" i="9"/>
  <c r="P5990" i="9"/>
  <c r="O5990" i="9"/>
  <c r="N5990" i="9"/>
  <c r="P5989" i="9"/>
  <c r="O5989" i="9"/>
  <c r="N5989" i="9"/>
  <c r="P5988" i="9"/>
  <c r="O5988" i="9"/>
  <c r="N5988" i="9"/>
  <c r="P5987" i="9"/>
  <c r="O5987" i="9"/>
  <c r="N5987" i="9"/>
  <c r="P5986" i="9"/>
  <c r="O5986" i="9"/>
  <c r="N5986" i="9"/>
  <c r="P5985" i="9"/>
  <c r="O5985" i="9"/>
  <c r="N5985" i="9"/>
  <c r="P5984" i="9"/>
  <c r="O5984" i="9"/>
  <c r="N5984" i="9"/>
  <c r="P5983" i="9"/>
  <c r="O5983" i="9"/>
  <c r="N5983" i="9"/>
  <c r="P5982" i="9"/>
  <c r="O5982" i="9"/>
  <c r="N5982" i="9"/>
  <c r="P5981" i="9"/>
  <c r="O5981" i="9"/>
  <c r="N5981" i="9"/>
  <c r="P5980" i="9"/>
  <c r="O5980" i="9"/>
  <c r="N5980" i="9"/>
  <c r="P5979" i="9"/>
  <c r="O5979" i="9"/>
  <c r="N5979" i="9"/>
  <c r="P5978" i="9"/>
  <c r="O5978" i="9"/>
  <c r="N5978" i="9"/>
  <c r="P5977" i="9"/>
  <c r="O5977" i="9"/>
  <c r="N5977" i="9"/>
  <c r="P5976" i="9"/>
  <c r="O5976" i="9"/>
  <c r="N5976" i="9"/>
  <c r="P5975" i="9"/>
  <c r="O5975" i="9"/>
  <c r="N5975" i="9"/>
  <c r="P5974" i="9"/>
  <c r="O5974" i="9"/>
  <c r="N5974" i="9"/>
  <c r="P5973" i="9"/>
  <c r="O5973" i="9"/>
  <c r="N5973" i="9"/>
  <c r="P5972" i="9"/>
  <c r="O5972" i="9"/>
  <c r="N5972" i="9"/>
  <c r="P5971" i="9"/>
  <c r="O5971" i="9"/>
  <c r="N5971" i="9"/>
  <c r="P5970" i="9"/>
  <c r="O5970" i="9"/>
  <c r="N5970" i="9"/>
  <c r="P5969" i="9"/>
  <c r="O5969" i="9"/>
  <c r="N5969" i="9"/>
  <c r="P5968" i="9"/>
  <c r="O5968" i="9"/>
  <c r="N5968" i="9"/>
  <c r="P5967" i="9"/>
  <c r="O5967" i="9"/>
  <c r="N5967" i="9"/>
  <c r="P5966" i="9"/>
  <c r="O5966" i="9"/>
  <c r="N5966" i="9"/>
  <c r="P5965" i="9"/>
  <c r="O5965" i="9"/>
  <c r="N5965" i="9"/>
  <c r="P5964" i="9"/>
  <c r="O5964" i="9"/>
  <c r="N5964" i="9"/>
  <c r="P5963" i="9"/>
  <c r="O5963" i="9"/>
  <c r="N5963" i="9"/>
  <c r="P5962" i="9"/>
  <c r="O5962" i="9"/>
  <c r="N5962" i="9"/>
  <c r="P5961" i="9"/>
  <c r="O5961" i="9"/>
  <c r="N5961" i="9"/>
  <c r="P5960" i="9"/>
  <c r="O5960" i="9"/>
  <c r="N5960" i="9"/>
  <c r="P5959" i="9"/>
  <c r="O5959" i="9"/>
  <c r="N5959" i="9"/>
  <c r="P5958" i="9"/>
  <c r="O5958" i="9"/>
  <c r="N5958" i="9"/>
  <c r="P5957" i="9"/>
  <c r="O5957" i="9"/>
  <c r="N5957" i="9"/>
  <c r="P5956" i="9"/>
  <c r="O5956" i="9"/>
  <c r="N5956" i="9"/>
  <c r="P5955" i="9"/>
  <c r="O5955" i="9"/>
  <c r="N5955" i="9"/>
  <c r="P5954" i="9"/>
  <c r="O5954" i="9"/>
  <c r="N5954" i="9"/>
  <c r="P5953" i="9"/>
  <c r="O5953" i="9"/>
  <c r="N5953" i="9"/>
  <c r="P5952" i="9"/>
  <c r="O5952" i="9"/>
  <c r="N5952" i="9"/>
  <c r="P5951" i="9"/>
  <c r="O5951" i="9"/>
  <c r="N5951" i="9"/>
  <c r="P5950" i="9"/>
  <c r="O5950" i="9"/>
  <c r="N5950" i="9"/>
  <c r="P5949" i="9"/>
  <c r="O5949" i="9"/>
  <c r="N5949" i="9"/>
  <c r="P5948" i="9"/>
  <c r="O5948" i="9"/>
  <c r="N5948" i="9"/>
  <c r="P5947" i="9"/>
  <c r="O5947" i="9"/>
  <c r="N5947" i="9"/>
  <c r="P5946" i="9"/>
  <c r="O5946" i="9"/>
  <c r="N5946" i="9"/>
  <c r="P5945" i="9"/>
  <c r="O5945" i="9"/>
  <c r="N5945" i="9"/>
  <c r="P5944" i="9"/>
  <c r="O5944" i="9"/>
  <c r="N5944" i="9"/>
  <c r="P5943" i="9"/>
  <c r="O5943" i="9"/>
  <c r="N5943" i="9"/>
  <c r="P5942" i="9"/>
  <c r="O5942" i="9"/>
  <c r="N5942" i="9"/>
  <c r="P5941" i="9"/>
  <c r="O5941" i="9"/>
  <c r="N5941" i="9"/>
  <c r="P5940" i="9"/>
  <c r="O5940" i="9"/>
  <c r="N5940" i="9"/>
  <c r="P5939" i="9"/>
  <c r="O5939" i="9"/>
  <c r="N5939" i="9"/>
  <c r="P5938" i="9"/>
  <c r="O5938" i="9"/>
  <c r="N5938" i="9"/>
  <c r="P5937" i="9"/>
  <c r="O5937" i="9"/>
  <c r="N5937" i="9"/>
  <c r="P5936" i="9"/>
  <c r="O5936" i="9"/>
  <c r="N5936" i="9"/>
  <c r="P5935" i="9"/>
  <c r="O5935" i="9"/>
  <c r="N5935" i="9"/>
  <c r="P5934" i="9"/>
  <c r="O5934" i="9"/>
  <c r="N5934" i="9"/>
  <c r="P5933" i="9"/>
  <c r="O5933" i="9"/>
  <c r="N5933" i="9"/>
  <c r="P5932" i="9"/>
  <c r="O5932" i="9"/>
  <c r="N5932" i="9"/>
  <c r="P5931" i="9"/>
  <c r="O5931" i="9"/>
  <c r="N5931" i="9"/>
  <c r="P5930" i="9"/>
  <c r="O5930" i="9"/>
  <c r="N5930" i="9"/>
  <c r="P5929" i="9"/>
  <c r="O5929" i="9"/>
  <c r="N5929" i="9"/>
  <c r="P5928" i="9"/>
  <c r="O5928" i="9"/>
  <c r="N5928" i="9"/>
  <c r="P5927" i="9"/>
  <c r="O5927" i="9"/>
  <c r="N5927" i="9"/>
  <c r="P5926" i="9"/>
  <c r="O5926" i="9"/>
  <c r="N5926" i="9"/>
  <c r="P5925" i="9"/>
  <c r="O5925" i="9"/>
  <c r="N5925" i="9"/>
  <c r="P5924" i="9"/>
  <c r="O5924" i="9"/>
  <c r="N5924" i="9"/>
  <c r="P5923" i="9"/>
  <c r="O5923" i="9"/>
  <c r="N5923" i="9"/>
  <c r="P5922" i="9"/>
  <c r="O5922" i="9"/>
  <c r="N5922" i="9"/>
  <c r="P5921" i="9"/>
  <c r="O5921" i="9"/>
  <c r="N5921" i="9"/>
  <c r="P5920" i="9"/>
  <c r="O5920" i="9"/>
  <c r="N5920" i="9"/>
  <c r="P5919" i="9"/>
  <c r="O5919" i="9"/>
  <c r="N5919" i="9"/>
  <c r="P5918" i="9"/>
  <c r="O5918" i="9"/>
  <c r="N5918" i="9"/>
  <c r="P5917" i="9"/>
  <c r="O5917" i="9"/>
  <c r="N5917" i="9"/>
  <c r="P5916" i="9"/>
  <c r="O5916" i="9"/>
  <c r="N5916" i="9"/>
  <c r="P5915" i="9"/>
  <c r="O5915" i="9"/>
  <c r="N5915" i="9"/>
  <c r="P5914" i="9"/>
  <c r="O5914" i="9"/>
  <c r="N5914" i="9"/>
  <c r="P5913" i="9"/>
  <c r="O5913" i="9"/>
  <c r="N5913" i="9"/>
  <c r="P5912" i="9"/>
  <c r="O5912" i="9"/>
  <c r="N5912" i="9"/>
  <c r="P5911" i="9"/>
  <c r="O5911" i="9"/>
  <c r="N5911" i="9"/>
  <c r="P5910" i="9"/>
  <c r="O5910" i="9"/>
  <c r="N5910" i="9"/>
  <c r="P5909" i="9"/>
  <c r="O5909" i="9"/>
  <c r="N5909" i="9"/>
  <c r="P5908" i="9"/>
  <c r="O5908" i="9"/>
  <c r="N5908" i="9"/>
  <c r="P5907" i="9"/>
  <c r="O5907" i="9"/>
  <c r="N5907" i="9"/>
  <c r="P5906" i="9"/>
  <c r="O5906" i="9"/>
  <c r="N5906" i="9"/>
  <c r="P5905" i="9"/>
  <c r="O5905" i="9"/>
  <c r="N5905" i="9"/>
  <c r="P5904" i="9"/>
  <c r="O5904" i="9"/>
  <c r="N5904" i="9"/>
  <c r="P5903" i="9"/>
  <c r="O5903" i="9"/>
  <c r="N5903" i="9"/>
  <c r="P5902" i="9"/>
  <c r="O5902" i="9"/>
  <c r="N5902" i="9"/>
  <c r="P5901" i="9"/>
  <c r="O5901" i="9"/>
  <c r="N5901" i="9"/>
  <c r="P5900" i="9"/>
  <c r="O5900" i="9"/>
  <c r="N5900" i="9"/>
  <c r="P5899" i="9"/>
  <c r="O5899" i="9"/>
  <c r="N5899" i="9"/>
  <c r="P5898" i="9"/>
  <c r="O5898" i="9"/>
  <c r="N5898" i="9"/>
  <c r="P5897" i="9"/>
  <c r="O5897" i="9"/>
  <c r="N5897" i="9"/>
  <c r="P5896" i="9"/>
  <c r="O5896" i="9"/>
  <c r="N5896" i="9"/>
  <c r="P5895" i="9"/>
  <c r="O5895" i="9"/>
  <c r="N5895" i="9"/>
  <c r="P5894" i="9"/>
  <c r="O5894" i="9"/>
  <c r="N5894" i="9"/>
  <c r="P5893" i="9"/>
  <c r="O5893" i="9"/>
  <c r="N5893" i="9"/>
  <c r="P5892" i="9"/>
  <c r="O5892" i="9"/>
  <c r="N5892" i="9"/>
  <c r="P5891" i="9"/>
  <c r="O5891" i="9"/>
  <c r="N5891" i="9"/>
  <c r="P5890" i="9"/>
  <c r="O5890" i="9"/>
  <c r="N5890" i="9"/>
  <c r="P5889" i="9"/>
  <c r="O5889" i="9"/>
  <c r="N5889" i="9"/>
  <c r="P5888" i="9"/>
  <c r="O5888" i="9"/>
  <c r="N5888" i="9"/>
  <c r="P5887" i="9"/>
  <c r="O5887" i="9"/>
  <c r="N5887" i="9"/>
  <c r="P5886" i="9"/>
  <c r="O5886" i="9"/>
  <c r="N5886" i="9"/>
  <c r="P5885" i="9"/>
  <c r="O5885" i="9"/>
  <c r="N5885" i="9"/>
  <c r="P5884" i="9"/>
  <c r="O5884" i="9"/>
  <c r="N5884" i="9"/>
  <c r="P5883" i="9"/>
  <c r="O5883" i="9"/>
  <c r="N5883" i="9"/>
  <c r="P5882" i="9"/>
  <c r="O5882" i="9"/>
  <c r="N5882" i="9"/>
  <c r="P5881" i="9"/>
  <c r="O5881" i="9"/>
  <c r="N5881" i="9"/>
  <c r="P5880" i="9"/>
  <c r="O5880" i="9"/>
  <c r="N5880" i="9"/>
  <c r="P5879" i="9"/>
  <c r="O5879" i="9"/>
  <c r="N5879" i="9"/>
  <c r="P5878" i="9"/>
  <c r="O5878" i="9"/>
  <c r="N5878" i="9"/>
  <c r="P5877" i="9"/>
  <c r="O5877" i="9"/>
  <c r="N5877" i="9"/>
  <c r="P5876" i="9"/>
  <c r="O5876" i="9"/>
  <c r="N5876" i="9"/>
  <c r="P5875" i="9"/>
  <c r="O5875" i="9"/>
  <c r="N5875" i="9"/>
  <c r="P5874" i="9"/>
  <c r="O5874" i="9"/>
  <c r="N5874" i="9"/>
  <c r="P5873" i="9"/>
  <c r="O5873" i="9"/>
  <c r="N5873" i="9"/>
  <c r="P5872" i="9"/>
  <c r="O5872" i="9"/>
  <c r="N5872" i="9"/>
  <c r="P5871" i="9"/>
  <c r="O5871" i="9"/>
  <c r="N5871" i="9"/>
  <c r="P5870" i="9"/>
  <c r="O5870" i="9"/>
  <c r="N5870" i="9"/>
  <c r="P5869" i="9"/>
  <c r="O5869" i="9"/>
  <c r="N5869" i="9"/>
  <c r="P5868" i="9"/>
  <c r="O5868" i="9"/>
  <c r="N5868" i="9"/>
  <c r="P5867" i="9"/>
  <c r="O5867" i="9"/>
  <c r="N5867" i="9"/>
  <c r="P5866" i="9"/>
  <c r="O5866" i="9"/>
  <c r="N5866" i="9"/>
  <c r="P5865" i="9"/>
  <c r="O5865" i="9"/>
  <c r="N5865" i="9"/>
  <c r="P5864" i="9"/>
  <c r="O5864" i="9"/>
  <c r="N5864" i="9"/>
  <c r="P5863" i="9"/>
  <c r="O5863" i="9"/>
  <c r="N5863" i="9"/>
  <c r="P5862" i="9"/>
  <c r="O5862" i="9"/>
  <c r="N5862" i="9"/>
  <c r="P5861" i="9"/>
  <c r="O5861" i="9"/>
  <c r="N5861" i="9"/>
  <c r="P5860" i="9"/>
  <c r="O5860" i="9"/>
  <c r="N5860" i="9"/>
  <c r="P5859" i="9"/>
  <c r="O5859" i="9"/>
  <c r="N5859" i="9"/>
  <c r="P5858" i="9"/>
  <c r="O5858" i="9"/>
  <c r="N5858" i="9"/>
  <c r="P5857" i="9"/>
  <c r="O5857" i="9"/>
  <c r="N5857" i="9"/>
  <c r="P5856" i="9"/>
  <c r="O5856" i="9"/>
  <c r="N5856" i="9"/>
  <c r="P5855" i="9"/>
  <c r="O5855" i="9"/>
  <c r="N5855" i="9"/>
  <c r="P5854" i="9"/>
  <c r="O5854" i="9"/>
  <c r="N5854" i="9"/>
  <c r="P5853" i="9"/>
  <c r="O5853" i="9"/>
  <c r="N5853" i="9"/>
  <c r="P5852" i="9"/>
  <c r="O5852" i="9"/>
  <c r="N5852" i="9"/>
  <c r="P5851" i="9"/>
  <c r="O5851" i="9"/>
  <c r="N5851" i="9"/>
  <c r="P5850" i="9"/>
  <c r="O5850" i="9"/>
  <c r="N5850" i="9"/>
  <c r="P5849" i="9"/>
  <c r="O5849" i="9"/>
  <c r="N5849" i="9"/>
  <c r="P5848" i="9"/>
  <c r="O5848" i="9"/>
  <c r="N5848" i="9"/>
  <c r="P5847" i="9"/>
  <c r="O5847" i="9"/>
  <c r="N5847" i="9"/>
  <c r="P5846" i="9"/>
  <c r="O5846" i="9"/>
  <c r="N5846" i="9"/>
  <c r="P5845" i="9"/>
  <c r="O5845" i="9"/>
  <c r="N5845" i="9"/>
  <c r="P5844" i="9"/>
  <c r="O5844" i="9"/>
  <c r="N5844" i="9"/>
  <c r="P5843" i="9"/>
  <c r="O5843" i="9"/>
  <c r="N5843" i="9"/>
  <c r="P5842" i="9"/>
  <c r="O5842" i="9"/>
  <c r="N5842" i="9"/>
  <c r="P5841" i="9"/>
  <c r="O5841" i="9"/>
  <c r="N5841" i="9"/>
  <c r="P5840" i="9"/>
  <c r="O5840" i="9"/>
  <c r="N5840" i="9"/>
  <c r="P5839" i="9"/>
  <c r="O5839" i="9"/>
  <c r="N5839" i="9"/>
  <c r="P5838" i="9"/>
  <c r="O5838" i="9"/>
  <c r="N5838" i="9"/>
  <c r="P5837" i="9"/>
  <c r="O5837" i="9"/>
  <c r="N5837" i="9"/>
  <c r="P5836" i="9"/>
  <c r="O5836" i="9"/>
  <c r="N5836" i="9"/>
  <c r="P5835" i="9"/>
  <c r="O5835" i="9"/>
  <c r="N5835" i="9"/>
  <c r="P5834" i="9"/>
  <c r="O5834" i="9"/>
  <c r="N5834" i="9"/>
  <c r="P5833" i="9"/>
  <c r="O5833" i="9"/>
  <c r="N5833" i="9"/>
  <c r="P5832" i="9"/>
  <c r="O5832" i="9"/>
  <c r="N5832" i="9"/>
  <c r="P5831" i="9"/>
  <c r="O5831" i="9"/>
  <c r="N5831" i="9"/>
  <c r="P5830" i="9"/>
  <c r="O5830" i="9"/>
  <c r="N5830" i="9"/>
  <c r="P5829" i="9"/>
  <c r="O5829" i="9"/>
  <c r="N5829" i="9"/>
  <c r="P5828" i="9"/>
  <c r="O5828" i="9"/>
  <c r="N5828" i="9"/>
  <c r="P5827" i="9"/>
  <c r="O5827" i="9"/>
  <c r="N5827" i="9"/>
  <c r="P5826" i="9"/>
  <c r="O5826" i="9"/>
  <c r="N5826" i="9"/>
  <c r="P5825" i="9"/>
  <c r="O5825" i="9"/>
  <c r="N5825" i="9"/>
  <c r="P5824" i="9"/>
  <c r="O5824" i="9"/>
  <c r="N5824" i="9"/>
  <c r="P5823" i="9"/>
  <c r="O5823" i="9"/>
  <c r="N5823" i="9"/>
  <c r="P5822" i="9"/>
  <c r="O5822" i="9"/>
  <c r="N5822" i="9"/>
  <c r="P5821" i="9"/>
  <c r="O5821" i="9"/>
  <c r="N5821" i="9"/>
  <c r="P5820" i="9"/>
  <c r="O5820" i="9"/>
  <c r="N5820" i="9"/>
  <c r="P5819" i="9"/>
  <c r="O5819" i="9"/>
  <c r="N5819" i="9"/>
  <c r="P5818" i="9"/>
  <c r="O5818" i="9"/>
  <c r="N5818" i="9"/>
  <c r="P5817" i="9"/>
  <c r="O5817" i="9"/>
  <c r="N5817" i="9"/>
  <c r="P5816" i="9"/>
  <c r="O5816" i="9"/>
  <c r="N5816" i="9"/>
  <c r="P5815" i="9"/>
  <c r="O5815" i="9"/>
  <c r="N5815" i="9"/>
  <c r="P5814" i="9"/>
  <c r="O5814" i="9"/>
  <c r="N5814" i="9"/>
  <c r="P5813" i="9"/>
  <c r="O5813" i="9"/>
  <c r="N5813" i="9"/>
  <c r="P5812" i="9"/>
  <c r="O5812" i="9"/>
  <c r="N5812" i="9"/>
  <c r="P5811" i="9"/>
  <c r="O5811" i="9"/>
  <c r="N5811" i="9"/>
  <c r="P5810" i="9"/>
  <c r="O5810" i="9"/>
  <c r="N5810" i="9"/>
  <c r="P5809" i="9"/>
  <c r="O5809" i="9"/>
  <c r="N5809" i="9"/>
  <c r="P5808" i="9"/>
  <c r="O5808" i="9"/>
  <c r="N5808" i="9"/>
  <c r="P5807" i="9"/>
  <c r="O5807" i="9"/>
  <c r="N5807" i="9"/>
  <c r="P5806" i="9"/>
  <c r="O5806" i="9"/>
  <c r="N5806" i="9"/>
  <c r="P5805" i="9"/>
  <c r="O5805" i="9"/>
  <c r="N5805" i="9"/>
  <c r="P5804" i="9"/>
  <c r="O5804" i="9"/>
  <c r="N5804" i="9"/>
  <c r="P5803" i="9"/>
  <c r="O5803" i="9"/>
  <c r="N5803" i="9"/>
  <c r="P5802" i="9"/>
  <c r="O5802" i="9"/>
  <c r="N5802" i="9"/>
  <c r="P5801" i="9"/>
  <c r="O5801" i="9"/>
  <c r="N5801" i="9"/>
  <c r="P5800" i="9"/>
  <c r="O5800" i="9"/>
  <c r="N5800" i="9"/>
  <c r="P5799" i="9"/>
  <c r="O5799" i="9"/>
  <c r="N5799" i="9"/>
  <c r="P5798" i="9"/>
  <c r="O5798" i="9"/>
  <c r="N5798" i="9"/>
  <c r="P5797" i="9"/>
  <c r="O5797" i="9"/>
  <c r="N5797" i="9"/>
  <c r="P5796" i="9"/>
  <c r="O5796" i="9"/>
  <c r="N5796" i="9"/>
  <c r="P5795" i="9"/>
  <c r="O5795" i="9"/>
  <c r="N5795" i="9"/>
  <c r="P5794" i="9"/>
  <c r="O5794" i="9"/>
  <c r="N5794" i="9"/>
  <c r="P5793" i="9"/>
  <c r="O5793" i="9"/>
  <c r="N5793" i="9"/>
  <c r="P5792" i="9"/>
  <c r="O5792" i="9"/>
  <c r="N5792" i="9"/>
  <c r="P5791" i="9"/>
  <c r="O5791" i="9"/>
  <c r="N5791" i="9"/>
  <c r="P5790" i="9"/>
  <c r="O5790" i="9"/>
  <c r="N5790" i="9"/>
  <c r="P5789" i="9"/>
  <c r="O5789" i="9"/>
  <c r="N5789" i="9"/>
  <c r="P5788" i="9"/>
  <c r="O5788" i="9"/>
  <c r="N5788" i="9"/>
  <c r="P5787" i="9"/>
  <c r="O5787" i="9"/>
  <c r="N5787" i="9"/>
  <c r="P5786" i="9"/>
  <c r="O5786" i="9"/>
  <c r="N5786" i="9"/>
  <c r="P5785" i="9"/>
  <c r="O5785" i="9"/>
  <c r="N5785" i="9"/>
  <c r="P5784" i="9"/>
  <c r="O5784" i="9"/>
  <c r="N5784" i="9"/>
  <c r="P5783" i="9"/>
  <c r="O5783" i="9"/>
  <c r="N5783" i="9"/>
  <c r="P5782" i="9"/>
  <c r="O5782" i="9"/>
  <c r="N5782" i="9"/>
  <c r="P5781" i="9"/>
  <c r="O5781" i="9"/>
  <c r="N5781" i="9"/>
  <c r="P5780" i="9"/>
  <c r="O5780" i="9"/>
  <c r="N5780" i="9"/>
  <c r="P5779" i="9"/>
  <c r="O5779" i="9"/>
  <c r="N5779" i="9"/>
  <c r="P5778" i="9"/>
  <c r="O5778" i="9"/>
  <c r="N5778" i="9"/>
  <c r="P5777" i="9"/>
  <c r="O5777" i="9"/>
  <c r="N5777" i="9"/>
  <c r="P5776" i="9"/>
  <c r="O5776" i="9"/>
  <c r="N5776" i="9"/>
  <c r="P5775" i="9"/>
  <c r="O5775" i="9"/>
  <c r="N5775" i="9"/>
  <c r="P5774" i="9"/>
  <c r="O5774" i="9"/>
  <c r="N5774" i="9"/>
  <c r="P5773" i="9"/>
  <c r="O5773" i="9"/>
  <c r="N5773" i="9"/>
  <c r="P5772" i="9"/>
  <c r="O5772" i="9"/>
  <c r="N5772" i="9"/>
  <c r="P5771" i="9"/>
  <c r="O5771" i="9"/>
  <c r="N5771" i="9"/>
  <c r="P5770" i="9"/>
  <c r="O5770" i="9"/>
  <c r="N5770" i="9"/>
  <c r="P5769" i="9"/>
  <c r="O5769" i="9"/>
  <c r="N5769" i="9"/>
  <c r="P5768" i="9"/>
  <c r="O5768" i="9"/>
  <c r="N5768" i="9"/>
  <c r="P5767" i="9"/>
  <c r="O5767" i="9"/>
  <c r="N5767" i="9"/>
  <c r="P5766" i="9"/>
  <c r="O5766" i="9"/>
  <c r="N5766" i="9"/>
  <c r="P5765" i="9"/>
  <c r="O5765" i="9"/>
  <c r="N5765" i="9"/>
  <c r="P5764" i="9"/>
  <c r="O5764" i="9"/>
  <c r="N5764" i="9"/>
  <c r="P5763" i="9"/>
  <c r="O5763" i="9"/>
  <c r="N5763" i="9"/>
  <c r="P5762" i="9"/>
  <c r="O5762" i="9"/>
  <c r="N5762" i="9"/>
  <c r="P5761" i="9"/>
  <c r="O5761" i="9"/>
  <c r="N5761" i="9"/>
  <c r="P5760" i="9"/>
  <c r="O5760" i="9"/>
  <c r="N5760" i="9"/>
  <c r="P5759" i="9"/>
  <c r="O5759" i="9"/>
  <c r="N5759" i="9"/>
  <c r="P5758" i="9"/>
  <c r="O5758" i="9"/>
  <c r="N5758" i="9"/>
  <c r="P5757" i="9"/>
  <c r="O5757" i="9"/>
  <c r="N5757" i="9"/>
  <c r="P5756" i="9"/>
  <c r="O5756" i="9"/>
  <c r="N5756" i="9"/>
  <c r="P5755" i="9"/>
  <c r="O5755" i="9"/>
  <c r="N5755" i="9"/>
  <c r="P5754" i="9"/>
  <c r="O5754" i="9"/>
  <c r="N5754" i="9"/>
  <c r="P5753" i="9"/>
  <c r="O5753" i="9"/>
  <c r="N5753" i="9"/>
  <c r="P5752" i="9"/>
  <c r="O5752" i="9"/>
  <c r="N5752" i="9"/>
  <c r="P5751" i="9"/>
  <c r="O5751" i="9"/>
  <c r="N5751" i="9"/>
  <c r="P5750" i="9"/>
  <c r="O5750" i="9"/>
  <c r="N5750" i="9"/>
  <c r="P5749" i="9"/>
  <c r="O5749" i="9"/>
  <c r="N5749" i="9"/>
  <c r="P5748" i="9"/>
  <c r="O5748" i="9"/>
  <c r="N5748" i="9"/>
  <c r="P5747" i="9"/>
  <c r="O5747" i="9"/>
  <c r="N5747" i="9"/>
  <c r="P5746" i="9"/>
  <c r="O5746" i="9"/>
  <c r="N5746" i="9"/>
  <c r="P5745" i="9"/>
  <c r="O5745" i="9"/>
  <c r="N5745" i="9"/>
  <c r="P5744" i="9"/>
  <c r="O5744" i="9"/>
  <c r="N5744" i="9"/>
  <c r="P5743" i="9"/>
  <c r="O5743" i="9"/>
  <c r="N5743" i="9"/>
  <c r="P5742" i="9"/>
  <c r="O5742" i="9"/>
  <c r="N5742" i="9"/>
  <c r="P5741" i="9"/>
  <c r="O5741" i="9"/>
  <c r="N5741" i="9"/>
  <c r="P5740" i="9"/>
  <c r="O5740" i="9"/>
  <c r="N5740" i="9"/>
  <c r="P5739" i="9"/>
  <c r="O5739" i="9"/>
  <c r="N5739" i="9"/>
  <c r="P5738" i="9"/>
  <c r="O5738" i="9"/>
  <c r="N5738" i="9"/>
  <c r="P5737" i="9"/>
  <c r="O5737" i="9"/>
  <c r="N5737" i="9"/>
  <c r="P5736" i="9"/>
  <c r="O5736" i="9"/>
  <c r="N5736" i="9"/>
  <c r="P5735" i="9"/>
  <c r="O5735" i="9"/>
  <c r="N5735" i="9"/>
  <c r="P5734" i="9"/>
  <c r="O5734" i="9"/>
  <c r="N5734" i="9"/>
  <c r="P5733" i="9"/>
  <c r="O5733" i="9"/>
  <c r="N5733" i="9"/>
  <c r="P5732" i="9"/>
  <c r="O5732" i="9"/>
  <c r="N5732" i="9"/>
  <c r="P5731" i="9"/>
  <c r="O5731" i="9"/>
  <c r="N5731" i="9"/>
  <c r="P5730" i="9"/>
  <c r="O5730" i="9"/>
  <c r="N5730" i="9"/>
  <c r="P5729" i="9"/>
  <c r="O5729" i="9"/>
  <c r="N5729" i="9"/>
  <c r="P5728" i="9"/>
  <c r="O5728" i="9"/>
  <c r="N5728" i="9"/>
  <c r="P5727" i="9"/>
  <c r="O5727" i="9"/>
  <c r="N5727" i="9"/>
  <c r="P5726" i="9"/>
  <c r="O5726" i="9"/>
  <c r="N5726" i="9"/>
  <c r="P5725" i="9"/>
  <c r="O5725" i="9"/>
  <c r="N5725" i="9"/>
  <c r="P5724" i="9"/>
  <c r="O5724" i="9"/>
  <c r="N5724" i="9"/>
  <c r="P5723" i="9"/>
  <c r="O5723" i="9"/>
  <c r="N5723" i="9"/>
  <c r="P5722" i="9"/>
  <c r="O5722" i="9"/>
  <c r="N5722" i="9"/>
  <c r="P5721" i="9"/>
  <c r="O5721" i="9"/>
  <c r="N5721" i="9"/>
  <c r="P5720" i="9"/>
  <c r="O5720" i="9"/>
  <c r="N5720" i="9"/>
  <c r="P5719" i="9"/>
  <c r="O5719" i="9"/>
  <c r="N5719" i="9"/>
  <c r="P5718" i="9"/>
  <c r="O5718" i="9"/>
  <c r="N5718" i="9"/>
  <c r="P5717" i="9"/>
  <c r="O5717" i="9"/>
  <c r="N5717" i="9"/>
  <c r="P5716" i="9"/>
  <c r="O5716" i="9"/>
  <c r="N5716" i="9"/>
  <c r="P5715" i="9"/>
  <c r="O5715" i="9"/>
  <c r="N5715" i="9"/>
  <c r="P5714" i="9"/>
  <c r="O5714" i="9"/>
  <c r="N5714" i="9"/>
  <c r="P5713" i="9"/>
  <c r="O5713" i="9"/>
  <c r="N5713" i="9"/>
  <c r="P5712" i="9"/>
  <c r="O5712" i="9"/>
  <c r="N5712" i="9"/>
  <c r="P5711" i="9"/>
  <c r="O5711" i="9"/>
  <c r="N5711" i="9"/>
  <c r="P5710" i="9"/>
  <c r="O5710" i="9"/>
  <c r="N5710" i="9"/>
  <c r="P5709" i="9"/>
  <c r="O5709" i="9"/>
  <c r="N5709" i="9"/>
  <c r="P5708" i="9"/>
  <c r="O5708" i="9"/>
  <c r="N5708" i="9"/>
  <c r="P5707" i="9"/>
  <c r="O5707" i="9"/>
  <c r="N5707" i="9"/>
  <c r="P5706" i="9"/>
  <c r="O5706" i="9"/>
  <c r="N5706" i="9"/>
  <c r="P5705" i="9"/>
  <c r="O5705" i="9"/>
  <c r="N5705" i="9"/>
  <c r="P5704" i="9"/>
  <c r="O5704" i="9"/>
  <c r="N5704" i="9"/>
  <c r="P5703" i="9"/>
  <c r="O5703" i="9"/>
  <c r="N5703" i="9"/>
  <c r="P5702" i="9"/>
  <c r="O5702" i="9"/>
  <c r="N5702" i="9"/>
  <c r="P5701" i="9"/>
  <c r="O5701" i="9"/>
  <c r="N5701" i="9"/>
  <c r="P5700" i="9"/>
  <c r="O5700" i="9"/>
  <c r="N5700" i="9"/>
  <c r="P5699" i="9"/>
  <c r="O5699" i="9"/>
  <c r="N5699" i="9"/>
  <c r="P5698" i="9"/>
  <c r="O5698" i="9"/>
  <c r="N5698" i="9"/>
  <c r="P5697" i="9"/>
  <c r="O5697" i="9"/>
  <c r="N5697" i="9"/>
  <c r="P5696" i="9"/>
  <c r="O5696" i="9"/>
  <c r="N5696" i="9"/>
  <c r="P5695" i="9"/>
  <c r="O5695" i="9"/>
  <c r="N5695" i="9"/>
  <c r="P5694" i="9"/>
  <c r="O5694" i="9"/>
  <c r="N5694" i="9"/>
  <c r="P5693" i="9"/>
  <c r="O5693" i="9"/>
  <c r="N5693" i="9"/>
  <c r="P5692" i="9"/>
  <c r="O5692" i="9"/>
  <c r="N5692" i="9"/>
  <c r="P5691" i="9"/>
  <c r="O5691" i="9"/>
  <c r="N5691" i="9"/>
  <c r="P5690" i="9"/>
  <c r="O5690" i="9"/>
  <c r="N5690" i="9"/>
  <c r="P5689" i="9"/>
  <c r="O5689" i="9"/>
  <c r="N5689" i="9"/>
  <c r="P5688" i="9"/>
  <c r="O5688" i="9"/>
  <c r="N5688" i="9"/>
  <c r="P5687" i="9"/>
  <c r="O5687" i="9"/>
  <c r="N5687" i="9"/>
  <c r="P5686" i="9"/>
  <c r="O5686" i="9"/>
  <c r="N5686" i="9"/>
  <c r="P5685" i="9"/>
  <c r="O5685" i="9"/>
  <c r="N5685" i="9"/>
  <c r="P5684" i="9"/>
  <c r="O5684" i="9"/>
  <c r="N5684" i="9"/>
  <c r="P5683" i="9"/>
  <c r="O5683" i="9"/>
  <c r="N5683" i="9"/>
  <c r="P5682" i="9"/>
  <c r="O5682" i="9"/>
  <c r="N5682" i="9"/>
  <c r="P5681" i="9"/>
  <c r="O5681" i="9"/>
  <c r="N5681" i="9"/>
  <c r="P5680" i="9"/>
  <c r="O5680" i="9"/>
  <c r="N5680" i="9"/>
  <c r="P5679" i="9"/>
  <c r="O5679" i="9"/>
  <c r="N5679" i="9"/>
  <c r="P5678" i="9"/>
  <c r="O5678" i="9"/>
  <c r="N5678" i="9"/>
  <c r="P5677" i="9"/>
  <c r="O5677" i="9"/>
  <c r="N5677" i="9"/>
  <c r="P5676" i="9"/>
  <c r="O5676" i="9"/>
  <c r="N5676" i="9"/>
  <c r="P5675" i="9"/>
  <c r="O5675" i="9"/>
  <c r="N5675" i="9"/>
  <c r="P5674" i="9"/>
  <c r="O5674" i="9"/>
  <c r="N5674" i="9"/>
  <c r="P5673" i="9"/>
  <c r="O5673" i="9"/>
  <c r="N5673" i="9"/>
  <c r="P5672" i="9"/>
  <c r="O5672" i="9"/>
  <c r="N5672" i="9"/>
  <c r="P5671" i="9"/>
  <c r="O5671" i="9"/>
  <c r="N5671" i="9"/>
  <c r="P5670" i="9"/>
  <c r="O5670" i="9"/>
  <c r="N5670" i="9"/>
  <c r="P5669" i="9"/>
  <c r="O5669" i="9"/>
  <c r="N5669" i="9"/>
  <c r="P5668" i="9"/>
  <c r="O5668" i="9"/>
  <c r="N5668" i="9"/>
  <c r="P5667" i="9"/>
  <c r="O5667" i="9"/>
  <c r="N5667" i="9"/>
  <c r="P5666" i="9"/>
  <c r="O5666" i="9"/>
  <c r="N5666" i="9"/>
  <c r="P5665" i="9"/>
  <c r="O5665" i="9"/>
  <c r="N5665" i="9"/>
  <c r="P5664" i="9"/>
  <c r="O5664" i="9"/>
  <c r="N5664" i="9"/>
  <c r="P5663" i="9"/>
  <c r="O5663" i="9"/>
  <c r="N5663" i="9"/>
  <c r="P5662" i="9"/>
  <c r="O5662" i="9"/>
  <c r="N5662" i="9"/>
  <c r="P5661" i="9"/>
  <c r="O5661" i="9"/>
  <c r="N5661" i="9"/>
  <c r="P5660" i="9"/>
  <c r="O5660" i="9"/>
  <c r="N5660" i="9"/>
  <c r="P5659" i="9"/>
  <c r="O5659" i="9"/>
  <c r="N5659" i="9"/>
  <c r="P5658" i="9"/>
  <c r="O5658" i="9"/>
  <c r="N5658" i="9"/>
  <c r="P5657" i="9"/>
  <c r="O5657" i="9"/>
  <c r="N5657" i="9"/>
  <c r="P5656" i="9"/>
  <c r="O5656" i="9"/>
  <c r="N5656" i="9"/>
  <c r="P5655" i="9"/>
  <c r="O5655" i="9"/>
  <c r="N5655" i="9"/>
  <c r="P5654" i="9"/>
  <c r="O5654" i="9"/>
  <c r="N5654" i="9"/>
  <c r="P5653" i="9"/>
  <c r="O5653" i="9"/>
  <c r="N5653" i="9"/>
  <c r="P5652" i="9"/>
  <c r="O5652" i="9"/>
  <c r="N5652" i="9"/>
  <c r="P5651" i="9"/>
  <c r="O5651" i="9"/>
  <c r="N5651" i="9"/>
  <c r="P5650" i="9"/>
  <c r="O5650" i="9"/>
  <c r="N5650" i="9"/>
  <c r="P5649" i="9"/>
  <c r="O5649" i="9"/>
  <c r="N5649" i="9"/>
  <c r="P5648" i="9"/>
  <c r="O5648" i="9"/>
  <c r="N5648" i="9"/>
  <c r="P5647" i="9"/>
  <c r="O5647" i="9"/>
  <c r="N5647" i="9"/>
  <c r="P5646" i="9"/>
  <c r="O5646" i="9"/>
  <c r="N5646" i="9"/>
  <c r="P5645" i="9"/>
  <c r="O5645" i="9"/>
  <c r="N5645" i="9"/>
  <c r="P5644" i="9"/>
  <c r="O5644" i="9"/>
  <c r="N5644" i="9"/>
  <c r="P5643" i="9"/>
  <c r="O5643" i="9"/>
  <c r="N5643" i="9"/>
  <c r="P5642" i="9"/>
  <c r="O5642" i="9"/>
  <c r="N5642" i="9"/>
  <c r="P5641" i="9"/>
  <c r="O5641" i="9"/>
  <c r="N5641" i="9"/>
  <c r="P5640" i="9"/>
  <c r="O5640" i="9"/>
  <c r="N5640" i="9"/>
  <c r="P5639" i="9"/>
  <c r="O5639" i="9"/>
  <c r="N5639" i="9"/>
  <c r="P5638" i="9"/>
  <c r="O5638" i="9"/>
  <c r="N5638" i="9"/>
  <c r="P5637" i="9"/>
  <c r="O5637" i="9"/>
  <c r="N5637" i="9"/>
  <c r="P5636" i="9"/>
  <c r="O5636" i="9"/>
  <c r="N5636" i="9"/>
  <c r="P5635" i="9"/>
  <c r="O5635" i="9"/>
  <c r="N5635" i="9"/>
  <c r="P5634" i="9"/>
  <c r="O5634" i="9"/>
  <c r="N5634" i="9"/>
  <c r="P5633" i="9"/>
  <c r="O5633" i="9"/>
  <c r="N5633" i="9"/>
  <c r="P5632" i="9"/>
  <c r="O5632" i="9"/>
  <c r="N5632" i="9"/>
  <c r="P5631" i="9"/>
  <c r="O5631" i="9"/>
  <c r="N5631" i="9"/>
  <c r="P5630" i="9"/>
  <c r="O5630" i="9"/>
  <c r="N5630" i="9"/>
  <c r="P5629" i="9"/>
  <c r="O5629" i="9"/>
  <c r="N5629" i="9"/>
  <c r="P5628" i="9"/>
  <c r="O5628" i="9"/>
  <c r="N5628" i="9"/>
  <c r="P5627" i="9"/>
  <c r="O5627" i="9"/>
  <c r="N5627" i="9"/>
  <c r="P5626" i="9"/>
  <c r="O5626" i="9"/>
  <c r="N5626" i="9"/>
  <c r="P5625" i="9"/>
  <c r="O5625" i="9"/>
  <c r="N5625" i="9"/>
  <c r="P5624" i="9"/>
  <c r="O5624" i="9"/>
  <c r="N5624" i="9"/>
  <c r="P5623" i="9"/>
  <c r="O5623" i="9"/>
  <c r="N5623" i="9"/>
  <c r="P5622" i="9"/>
  <c r="O5622" i="9"/>
  <c r="N5622" i="9"/>
  <c r="P5621" i="9"/>
  <c r="O5621" i="9"/>
  <c r="N5621" i="9"/>
  <c r="P5620" i="9"/>
  <c r="O5620" i="9"/>
  <c r="N5620" i="9"/>
  <c r="P5619" i="9"/>
  <c r="O5619" i="9"/>
  <c r="N5619" i="9"/>
  <c r="P5618" i="9"/>
  <c r="O5618" i="9"/>
  <c r="N5618" i="9"/>
  <c r="P5617" i="9"/>
  <c r="O5617" i="9"/>
  <c r="N5617" i="9"/>
  <c r="P5616" i="9"/>
  <c r="O5616" i="9"/>
  <c r="N5616" i="9"/>
  <c r="P5615" i="9"/>
  <c r="O5615" i="9"/>
  <c r="N5615" i="9"/>
  <c r="P5614" i="9"/>
  <c r="O5614" i="9"/>
  <c r="N5614" i="9"/>
  <c r="P5613" i="9"/>
  <c r="O5613" i="9"/>
  <c r="N5613" i="9"/>
  <c r="P5612" i="9"/>
  <c r="O5612" i="9"/>
  <c r="N5612" i="9"/>
  <c r="P5611" i="9"/>
  <c r="O5611" i="9"/>
  <c r="N5611" i="9"/>
  <c r="P5610" i="9"/>
  <c r="O5610" i="9"/>
  <c r="N5610" i="9"/>
  <c r="P5609" i="9"/>
  <c r="O5609" i="9"/>
  <c r="N5609" i="9"/>
  <c r="P5608" i="9"/>
  <c r="O5608" i="9"/>
  <c r="N5608" i="9"/>
  <c r="P5607" i="9"/>
  <c r="O5607" i="9"/>
  <c r="N5607" i="9"/>
  <c r="P5606" i="9"/>
  <c r="O5606" i="9"/>
  <c r="N5606" i="9"/>
  <c r="P5605" i="9"/>
  <c r="O5605" i="9"/>
  <c r="N5605" i="9"/>
  <c r="P5604" i="9"/>
  <c r="O5604" i="9"/>
  <c r="N5604" i="9"/>
  <c r="P5603" i="9"/>
  <c r="O5603" i="9"/>
  <c r="N5603" i="9"/>
  <c r="P5602" i="9"/>
  <c r="O5602" i="9"/>
  <c r="N5602" i="9"/>
  <c r="P5601" i="9"/>
  <c r="O5601" i="9"/>
  <c r="N5601" i="9"/>
  <c r="P5600" i="9"/>
  <c r="O5600" i="9"/>
  <c r="N5600" i="9"/>
  <c r="P5599" i="9"/>
  <c r="O5599" i="9"/>
  <c r="N5599" i="9"/>
  <c r="P5598" i="9"/>
  <c r="O5598" i="9"/>
  <c r="N5598" i="9"/>
  <c r="P5597" i="9"/>
  <c r="O5597" i="9"/>
  <c r="N5597" i="9"/>
  <c r="P5596" i="9"/>
  <c r="O5596" i="9"/>
  <c r="N5596" i="9"/>
  <c r="P5595" i="9"/>
  <c r="O5595" i="9"/>
  <c r="N5595" i="9"/>
  <c r="P5594" i="9"/>
  <c r="O5594" i="9"/>
  <c r="N5594" i="9"/>
  <c r="P5593" i="9"/>
  <c r="O5593" i="9"/>
  <c r="N5593" i="9"/>
  <c r="P5592" i="9"/>
  <c r="O5592" i="9"/>
  <c r="N5592" i="9"/>
  <c r="P5591" i="9"/>
  <c r="O5591" i="9"/>
  <c r="N5591" i="9"/>
  <c r="P5590" i="9"/>
  <c r="O5590" i="9"/>
  <c r="N5590" i="9"/>
  <c r="P5589" i="9"/>
  <c r="O5589" i="9"/>
  <c r="N5589" i="9"/>
  <c r="P5588" i="9"/>
  <c r="O5588" i="9"/>
  <c r="N5588" i="9"/>
  <c r="P5587" i="9"/>
  <c r="O5587" i="9"/>
  <c r="N5587" i="9"/>
  <c r="P5586" i="9"/>
  <c r="O5586" i="9"/>
  <c r="N5586" i="9"/>
  <c r="P5585" i="9"/>
  <c r="O5585" i="9"/>
  <c r="N5585" i="9"/>
  <c r="P5584" i="9"/>
  <c r="O5584" i="9"/>
  <c r="N5584" i="9"/>
  <c r="P5583" i="9"/>
  <c r="O5583" i="9"/>
  <c r="N5583" i="9"/>
  <c r="P5582" i="9"/>
  <c r="O5582" i="9"/>
  <c r="N5582" i="9"/>
  <c r="P5581" i="9"/>
  <c r="O5581" i="9"/>
  <c r="N5581" i="9"/>
  <c r="P5580" i="9"/>
  <c r="O5580" i="9"/>
  <c r="N5580" i="9"/>
  <c r="P5579" i="9"/>
  <c r="O5579" i="9"/>
  <c r="N5579" i="9"/>
  <c r="P5578" i="9"/>
  <c r="O5578" i="9"/>
  <c r="N5578" i="9"/>
  <c r="P5577" i="9"/>
  <c r="O5577" i="9"/>
  <c r="N5577" i="9"/>
  <c r="P5576" i="9"/>
  <c r="O5576" i="9"/>
  <c r="N5576" i="9"/>
  <c r="P5575" i="9"/>
  <c r="O5575" i="9"/>
  <c r="N5575" i="9"/>
  <c r="P5574" i="9"/>
  <c r="O5574" i="9"/>
  <c r="N5574" i="9"/>
  <c r="P5573" i="9"/>
  <c r="O5573" i="9"/>
  <c r="N5573" i="9"/>
  <c r="P5572" i="9"/>
  <c r="O5572" i="9"/>
  <c r="N5572" i="9"/>
  <c r="P5571" i="9"/>
  <c r="O5571" i="9"/>
  <c r="N5571" i="9"/>
  <c r="P5570" i="9"/>
  <c r="O5570" i="9"/>
  <c r="N5570" i="9"/>
  <c r="P5569" i="9"/>
  <c r="O5569" i="9"/>
  <c r="N5569" i="9"/>
  <c r="P5568" i="9"/>
  <c r="O5568" i="9"/>
  <c r="N5568" i="9"/>
  <c r="P5567" i="9"/>
  <c r="O5567" i="9"/>
  <c r="N5567" i="9"/>
  <c r="P5566" i="9"/>
  <c r="O5566" i="9"/>
  <c r="N5566" i="9"/>
  <c r="P5565" i="9"/>
  <c r="O5565" i="9"/>
  <c r="N5565" i="9"/>
  <c r="P5564" i="9"/>
  <c r="O5564" i="9"/>
  <c r="N5564" i="9"/>
  <c r="P5563" i="9"/>
  <c r="O5563" i="9"/>
  <c r="N5563" i="9"/>
  <c r="P5562" i="9"/>
  <c r="O5562" i="9"/>
  <c r="N5562" i="9"/>
  <c r="P5561" i="9"/>
  <c r="O5561" i="9"/>
  <c r="N5561" i="9"/>
  <c r="P5560" i="9"/>
  <c r="O5560" i="9"/>
  <c r="N5560" i="9"/>
  <c r="P5559" i="9"/>
  <c r="O5559" i="9"/>
  <c r="N5559" i="9"/>
  <c r="P5558" i="9"/>
  <c r="O5558" i="9"/>
  <c r="N5558" i="9"/>
  <c r="P5557" i="9"/>
  <c r="O5557" i="9"/>
  <c r="N5557" i="9"/>
  <c r="P5556" i="9"/>
  <c r="O5556" i="9"/>
  <c r="N5556" i="9"/>
  <c r="P5555" i="9"/>
  <c r="O5555" i="9"/>
  <c r="N5555" i="9"/>
  <c r="P5554" i="9"/>
  <c r="O5554" i="9"/>
  <c r="N5554" i="9"/>
  <c r="P5553" i="9"/>
  <c r="O5553" i="9"/>
  <c r="N5553" i="9"/>
  <c r="P5552" i="9"/>
  <c r="O5552" i="9"/>
  <c r="N5552" i="9"/>
  <c r="P5551" i="9"/>
  <c r="O5551" i="9"/>
  <c r="N5551" i="9"/>
  <c r="P5550" i="9"/>
  <c r="O5550" i="9"/>
  <c r="N5550" i="9"/>
  <c r="P5549" i="9"/>
  <c r="O5549" i="9"/>
  <c r="N5549" i="9"/>
  <c r="P5548" i="9"/>
  <c r="O5548" i="9"/>
  <c r="N5548" i="9"/>
  <c r="P5547" i="9"/>
  <c r="O5547" i="9"/>
  <c r="N5547" i="9"/>
  <c r="P5546" i="9"/>
  <c r="O5546" i="9"/>
  <c r="N5546" i="9"/>
  <c r="P5545" i="9"/>
  <c r="O5545" i="9"/>
  <c r="N5545" i="9"/>
  <c r="P5544" i="9"/>
  <c r="O5544" i="9"/>
  <c r="N5544" i="9"/>
  <c r="P5543" i="9"/>
  <c r="O5543" i="9"/>
  <c r="N5543" i="9"/>
  <c r="P5542" i="9"/>
  <c r="O5542" i="9"/>
  <c r="N5542" i="9"/>
  <c r="P5541" i="9"/>
  <c r="O5541" i="9"/>
  <c r="N5541" i="9"/>
  <c r="P5540" i="9"/>
  <c r="O5540" i="9"/>
  <c r="N5540" i="9"/>
  <c r="P5539" i="9"/>
  <c r="O5539" i="9"/>
  <c r="N5539" i="9"/>
  <c r="P5538" i="9"/>
  <c r="O5538" i="9"/>
  <c r="N5538" i="9"/>
  <c r="P5537" i="9"/>
  <c r="O5537" i="9"/>
  <c r="N5537" i="9"/>
  <c r="P5536" i="9"/>
  <c r="O5536" i="9"/>
  <c r="N5536" i="9"/>
  <c r="P5535" i="9"/>
  <c r="O5535" i="9"/>
  <c r="N5535" i="9"/>
  <c r="P5534" i="9"/>
  <c r="O5534" i="9"/>
  <c r="N5534" i="9"/>
  <c r="P5533" i="9"/>
  <c r="O5533" i="9"/>
  <c r="N5533" i="9"/>
  <c r="P5532" i="9"/>
  <c r="O5532" i="9"/>
  <c r="N5532" i="9"/>
  <c r="P5531" i="9"/>
  <c r="O5531" i="9"/>
  <c r="N5531" i="9"/>
  <c r="P5530" i="9"/>
  <c r="O5530" i="9"/>
  <c r="N5530" i="9"/>
  <c r="P5529" i="9"/>
  <c r="O5529" i="9"/>
  <c r="N5529" i="9"/>
  <c r="P5528" i="9"/>
  <c r="O5528" i="9"/>
  <c r="N5528" i="9"/>
  <c r="P5527" i="9"/>
  <c r="O5527" i="9"/>
  <c r="N5527" i="9"/>
  <c r="P5526" i="9"/>
  <c r="O5526" i="9"/>
  <c r="N5526" i="9"/>
  <c r="P5525" i="9"/>
  <c r="O5525" i="9"/>
  <c r="N5525" i="9"/>
  <c r="P5524" i="9"/>
  <c r="O5524" i="9"/>
  <c r="N5524" i="9"/>
  <c r="P5523" i="9"/>
  <c r="O5523" i="9"/>
  <c r="N5523" i="9"/>
  <c r="P5522" i="9"/>
  <c r="O5522" i="9"/>
  <c r="N5522" i="9"/>
  <c r="P5521" i="9"/>
  <c r="O5521" i="9"/>
  <c r="N5521" i="9"/>
  <c r="P5520" i="9"/>
  <c r="O5520" i="9"/>
  <c r="N5520" i="9"/>
  <c r="P5519" i="9"/>
  <c r="O5519" i="9"/>
  <c r="N5519" i="9"/>
  <c r="P5518" i="9"/>
  <c r="O5518" i="9"/>
  <c r="N5518" i="9"/>
  <c r="P5517" i="9"/>
  <c r="O5517" i="9"/>
  <c r="N5517" i="9"/>
  <c r="P5516" i="9"/>
  <c r="O5516" i="9"/>
  <c r="N5516" i="9"/>
  <c r="P5515" i="9"/>
  <c r="O5515" i="9"/>
  <c r="N5515" i="9"/>
  <c r="P5514" i="9"/>
  <c r="O5514" i="9"/>
  <c r="N5514" i="9"/>
  <c r="P5513" i="9"/>
  <c r="O5513" i="9"/>
  <c r="N5513" i="9"/>
  <c r="P5512" i="9"/>
  <c r="O5512" i="9"/>
  <c r="N5512" i="9"/>
  <c r="P5511" i="9"/>
  <c r="O5511" i="9"/>
  <c r="N5511" i="9"/>
  <c r="P5510" i="9"/>
  <c r="O5510" i="9"/>
  <c r="N5510" i="9"/>
  <c r="P5509" i="9"/>
  <c r="O5509" i="9"/>
  <c r="N5509" i="9"/>
  <c r="P5508" i="9"/>
  <c r="O5508" i="9"/>
  <c r="N5508" i="9"/>
  <c r="P5507" i="9"/>
  <c r="O5507" i="9"/>
  <c r="N5507" i="9"/>
  <c r="P5506" i="9"/>
  <c r="O5506" i="9"/>
  <c r="N5506" i="9"/>
  <c r="P5505" i="9"/>
  <c r="O5505" i="9"/>
  <c r="N5505" i="9"/>
  <c r="P5504" i="9"/>
  <c r="O5504" i="9"/>
  <c r="N5504" i="9"/>
  <c r="P5503" i="9"/>
  <c r="O5503" i="9"/>
  <c r="N5503" i="9"/>
  <c r="P5502" i="9"/>
  <c r="O5502" i="9"/>
  <c r="N5502" i="9"/>
  <c r="P5501" i="9"/>
  <c r="O5501" i="9"/>
  <c r="N5501" i="9"/>
  <c r="P5500" i="9"/>
  <c r="O5500" i="9"/>
  <c r="N5500" i="9"/>
  <c r="P5499" i="9"/>
  <c r="O5499" i="9"/>
  <c r="N5499" i="9"/>
  <c r="P5498" i="9"/>
  <c r="O5498" i="9"/>
  <c r="N5498" i="9"/>
  <c r="P5497" i="9"/>
  <c r="O5497" i="9"/>
  <c r="N5497" i="9"/>
  <c r="P5496" i="9"/>
  <c r="O5496" i="9"/>
  <c r="N5496" i="9"/>
  <c r="P5495" i="9"/>
  <c r="O5495" i="9"/>
  <c r="N5495" i="9"/>
  <c r="P5494" i="9"/>
  <c r="O5494" i="9"/>
  <c r="N5494" i="9"/>
  <c r="P5493" i="9"/>
  <c r="O5493" i="9"/>
  <c r="N5493" i="9"/>
  <c r="P5492" i="9"/>
  <c r="O5492" i="9"/>
  <c r="N5492" i="9"/>
  <c r="P5491" i="9"/>
  <c r="O5491" i="9"/>
  <c r="N5491" i="9"/>
  <c r="P5490" i="9"/>
  <c r="O5490" i="9"/>
  <c r="N5490" i="9"/>
  <c r="P5489" i="9"/>
  <c r="O5489" i="9"/>
  <c r="N5489" i="9"/>
  <c r="P5488" i="9"/>
  <c r="O5488" i="9"/>
  <c r="N5488" i="9"/>
  <c r="P5487" i="9"/>
  <c r="O5487" i="9"/>
  <c r="N5487" i="9"/>
  <c r="P5486" i="9"/>
  <c r="O5486" i="9"/>
  <c r="N5486" i="9"/>
  <c r="P5485" i="9"/>
  <c r="O5485" i="9"/>
  <c r="N5485" i="9"/>
  <c r="P5484" i="9"/>
  <c r="O5484" i="9"/>
  <c r="N5484" i="9"/>
  <c r="P5483" i="9"/>
  <c r="O5483" i="9"/>
  <c r="N5483" i="9"/>
  <c r="P5482" i="9"/>
  <c r="O5482" i="9"/>
  <c r="N5482" i="9"/>
  <c r="P5481" i="9"/>
  <c r="O5481" i="9"/>
  <c r="N5481" i="9"/>
  <c r="P5480" i="9"/>
  <c r="O5480" i="9"/>
  <c r="N5480" i="9"/>
  <c r="P5479" i="9"/>
  <c r="O5479" i="9"/>
  <c r="N5479" i="9"/>
  <c r="P5478" i="9"/>
  <c r="O5478" i="9"/>
  <c r="N5478" i="9"/>
  <c r="P5477" i="9"/>
  <c r="O5477" i="9"/>
  <c r="N5477" i="9"/>
  <c r="P5476" i="9"/>
  <c r="O5476" i="9"/>
  <c r="N5476" i="9"/>
  <c r="P5475" i="9"/>
  <c r="O5475" i="9"/>
  <c r="N5475" i="9"/>
  <c r="P5474" i="9"/>
  <c r="O5474" i="9"/>
  <c r="N5474" i="9"/>
  <c r="P5473" i="9"/>
  <c r="O5473" i="9"/>
  <c r="N5473" i="9"/>
  <c r="P5472" i="9"/>
  <c r="O5472" i="9"/>
  <c r="N5472" i="9"/>
  <c r="P5471" i="9"/>
  <c r="O5471" i="9"/>
  <c r="N5471" i="9"/>
  <c r="P5470" i="9"/>
  <c r="O5470" i="9"/>
  <c r="N5470" i="9"/>
  <c r="P5469" i="9"/>
  <c r="O5469" i="9"/>
  <c r="N5469" i="9"/>
  <c r="P5468" i="9"/>
  <c r="O5468" i="9"/>
  <c r="N5468" i="9"/>
  <c r="P5467" i="9"/>
  <c r="O5467" i="9"/>
  <c r="N5467" i="9"/>
  <c r="P5466" i="9"/>
  <c r="O5466" i="9"/>
  <c r="N5466" i="9"/>
  <c r="P5465" i="9"/>
  <c r="O5465" i="9"/>
  <c r="N5465" i="9"/>
  <c r="P5464" i="9"/>
  <c r="O5464" i="9"/>
  <c r="N5464" i="9"/>
  <c r="P5463" i="9"/>
  <c r="O5463" i="9"/>
  <c r="N5463" i="9"/>
  <c r="P5462" i="9"/>
  <c r="O5462" i="9"/>
  <c r="N5462" i="9"/>
  <c r="P5461" i="9"/>
  <c r="O5461" i="9"/>
  <c r="N5461" i="9"/>
  <c r="P5460" i="9"/>
  <c r="O5460" i="9"/>
  <c r="N5460" i="9"/>
  <c r="P5459" i="9"/>
  <c r="O5459" i="9"/>
  <c r="N5459" i="9"/>
  <c r="P5458" i="9"/>
  <c r="O5458" i="9"/>
  <c r="N5458" i="9"/>
  <c r="P5457" i="9"/>
  <c r="O5457" i="9"/>
  <c r="N5457" i="9"/>
  <c r="P5456" i="9"/>
  <c r="O5456" i="9"/>
  <c r="N5456" i="9"/>
  <c r="P5455" i="9"/>
  <c r="O5455" i="9"/>
  <c r="N5455" i="9"/>
  <c r="P5454" i="9"/>
  <c r="O5454" i="9"/>
  <c r="N5454" i="9"/>
  <c r="P5453" i="9"/>
  <c r="O5453" i="9"/>
  <c r="N5453" i="9"/>
  <c r="P5452" i="9"/>
  <c r="O5452" i="9"/>
  <c r="N5452" i="9"/>
  <c r="P5451" i="9"/>
  <c r="O5451" i="9"/>
  <c r="N5451" i="9"/>
  <c r="P5450" i="9"/>
  <c r="O5450" i="9"/>
  <c r="N5450" i="9"/>
  <c r="P5449" i="9"/>
  <c r="O5449" i="9"/>
  <c r="N5449" i="9"/>
  <c r="P5448" i="9"/>
  <c r="O5448" i="9"/>
  <c r="N5448" i="9"/>
  <c r="P5447" i="9"/>
  <c r="O5447" i="9"/>
  <c r="N5447" i="9"/>
  <c r="P5446" i="9"/>
  <c r="O5446" i="9"/>
  <c r="N5446" i="9"/>
  <c r="P5445" i="9"/>
  <c r="O5445" i="9"/>
  <c r="N5445" i="9"/>
  <c r="P5444" i="9"/>
  <c r="O5444" i="9"/>
  <c r="N5444" i="9"/>
  <c r="P5443" i="9"/>
  <c r="O5443" i="9"/>
  <c r="N5443" i="9"/>
  <c r="P5442" i="9"/>
  <c r="O5442" i="9"/>
  <c r="N5442" i="9"/>
  <c r="P5441" i="9"/>
  <c r="O5441" i="9"/>
  <c r="N5441" i="9"/>
  <c r="P5440" i="9"/>
  <c r="O5440" i="9"/>
  <c r="N5440" i="9"/>
  <c r="P5439" i="9"/>
  <c r="O5439" i="9"/>
  <c r="N5439" i="9"/>
  <c r="P5438" i="9"/>
  <c r="O5438" i="9"/>
  <c r="N5438" i="9"/>
  <c r="P5437" i="9"/>
  <c r="O5437" i="9"/>
  <c r="N5437" i="9"/>
  <c r="P5436" i="9"/>
  <c r="O5436" i="9"/>
  <c r="N5436" i="9"/>
  <c r="P5435" i="9"/>
  <c r="O5435" i="9"/>
  <c r="N5435" i="9"/>
  <c r="P5434" i="9"/>
  <c r="O5434" i="9"/>
  <c r="N5434" i="9"/>
  <c r="P5433" i="9"/>
  <c r="O5433" i="9"/>
  <c r="N5433" i="9"/>
  <c r="P5432" i="9"/>
  <c r="O5432" i="9"/>
  <c r="N5432" i="9"/>
  <c r="P5431" i="9"/>
  <c r="O5431" i="9"/>
  <c r="N5431" i="9"/>
  <c r="P5430" i="9"/>
  <c r="O5430" i="9"/>
  <c r="N5430" i="9"/>
  <c r="P5429" i="9"/>
  <c r="O5429" i="9"/>
  <c r="N5429" i="9"/>
  <c r="P5428" i="9"/>
  <c r="O5428" i="9"/>
  <c r="N5428" i="9"/>
  <c r="P5427" i="9"/>
  <c r="O5427" i="9"/>
  <c r="N5427" i="9"/>
  <c r="P5426" i="9"/>
  <c r="O5426" i="9"/>
  <c r="N5426" i="9"/>
  <c r="P5425" i="9"/>
  <c r="O5425" i="9"/>
  <c r="N5425" i="9"/>
  <c r="P5424" i="9"/>
  <c r="O5424" i="9"/>
  <c r="N5424" i="9"/>
  <c r="P5423" i="9"/>
  <c r="O5423" i="9"/>
  <c r="N5423" i="9"/>
  <c r="P5422" i="9"/>
  <c r="O5422" i="9"/>
  <c r="N5422" i="9"/>
  <c r="P5421" i="9"/>
  <c r="O5421" i="9"/>
  <c r="N5421" i="9"/>
  <c r="P5420" i="9"/>
  <c r="O5420" i="9"/>
  <c r="N5420" i="9"/>
  <c r="P5419" i="9"/>
  <c r="O5419" i="9"/>
  <c r="N5419" i="9"/>
  <c r="P5418" i="9"/>
  <c r="O5418" i="9"/>
  <c r="N5418" i="9"/>
  <c r="P5417" i="9"/>
  <c r="O5417" i="9"/>
  <c r="N5417" i="9"/>
  <c r="P5416" i="9"/>
  <c r="O5416" i="9"/>
  <c r="N5416" i="9"/>
  <c r="P5415" i="9"/>
  <c r="O5415" i="9"/>
  <c r="N5415" i="9"/>
  <c r="P5414" i="9"/>
  <c r="O5414" i="9"/>
  <c r="N5414" i="9"/>
  <c r="P5413" i="9"/>
  <c r="O5413" i="9"/>
  <c r="N5413" i="9"/>
  <c r="P5412" i="9"/>
  <c r="O5412" i="9"/>
  <c r="N5412" i="9"/>
  <c r="P5411" i="9"/>
  <c r="O5411" i="9"/>
  <c r="N5411" i="9"/>
  <c r="P5410" i="9"/>
  <c r="O5410" i="9"/>
  <c r="N5410" i="9"/>
  <c r="P5409" i="9"/>
  <c r="O5409" i="9"/>
  <c r="N5409" i="9"/>
  <c r="P5408" i="9"/>
  <c r="O5408" i="9"/>
  <c r="N5408" i="9"/>
  <c r="P5407" i="9"/>
  <c r="O5407" i="9"/>
  <c r="N5407" i="9"/>
  <c r="P5406" i="9"/>
  <c r="O5406" i="9"/>
  <c r="N5406" i="9"/>
  <c r="P5405" i="9"/>
  <c r="O5405" i="9"/>
  <c r="N5405" i="9"/>
  <c r="P5404" i="9"/>
  <c r="O5404" i="9"/>
  <c r="N5404" i="9"/>
  <c r="P5403" i="9"/>
  <c r="O5403" i="9"/>
  <c r="N5403" i="9"/>
  <c r="P5402" i="9"/>
  <c r="O5402" i="9"/>
  <c r="N5402" i="9"/>
  <c r="P5401" i="9"/>
  <c r="O5401" i="9"/>
  <c r="N5401" i="9"/>
  <c r="P5400" i="9"/>
  <c r="O5400" i="9"/>
  <c r="N5400" i="9"/>
  <c r="P5399" i="9"/>
  <c r="O5399" i="9"/>
  <c r="N5399" i="9"/>
  <c r="P5398" i="9"/>
  <c r="O5398" i="9"/>
  <c r="N5398" i="9"/>
  <c r="P5397" i="9"/>
  <c r="O5397" i="9"/>
  <c r="N5397" i="9"/>
  <c r="P5396" i="9"/>
  <c r="O5396" i="9"/>
  <c r="N5396" i="9"/>
  <c r="P5395" i="9"/>
  <c r="O5395" i="9"/>
  <c r="N5395" i="9"/>
  <c r="P5394" i="9"/>
  <c r="O5394" i="9"/>
  <c r="N5394" i="9"/>
  <c r="P5393" i="9"/>
  <c r="O5393" i="9"/>
  <c r="N5393" i="9"/>
  <c r="P5392" i="9"/>
  <c r="O5392" i="9"/>
  <c r="N5392" i="9"/>
  <c r="P5391" i="9"/>
  <c r="O5391" i="9"/>
  <c r="N5391" i="9"/>
  <c r="P5390" i="9"/>
  <c r="O5390" i="9"/>
  <c r="N5390" i="9"/>
  <c r="P5389" i="9"/>
  <c r="O5389" i="9"/>
  <c r="N5389" i="9"/>
  <c r="P5388" i="9"/>
  <c r="O5388" i="9"/>
  <c r="N5388" i="9"/>
  <c r="P5387" i="9"/>
  <c r="O5387" i="9"/>
  <c r="N5387" i="9"/>
  <c r="P5386" i="9"/>
  <c r="O5386" i="9"/>
  <c r="N5386" i="9"/>
  <c r="P5385" i="9"/>
  <c r="O5385" i="9"/>
  <c r="N5385" i="9"/>
  <c r="P5384" i="9"/>
  <c r="O5384" i="9"/>
  <c r="N5384" i="9"/>
  <c r="P5383" i="9"/>
  <c r="O5383" i="9"/>
  <c r="N5383" i="9"/>
  <c r="P5382" i="9"/>
  <c r="O5382" i="9"/>
  <c r="N5382" i="9"/>
  <c r="P5381" i="9"/>
  <c r="O5381" i="9"/>
  <c r="N5381" i="9"/>
  <c r="P5380" i="9"/>
  <c r="O5380" i="9"/>
  <c r="N5380" i="9"/>
  <c r="P5379" i="9"/>
  <c r="O5379" i="9"/>
  <c r="N5379" i="9"/>
  <c r="P5378" i="9"/>
  <c r="O5378" i="9"/>
  <c r="N5378" i="9"/>
  <c r="P5377" i="9"/>
  <c r="O5377" i="9"/>
  <c r="N5377" i="9"/>
  <c r="P5376" i="9"/>
  <c r="O5376" i="9"/>
  <c r="N5376" i="9"/>
  <c r="P5375" i="9"/>
  <c r="O5375" i="9"/>
  <c r="N5375" i="9"/>
  <c r="P5374" i="9"/>
  <c r="O5374" i="9"/>
  <c r="N5374" i="9"/>
  <c r="P5373" i="9"/>
  <c r="O5373" i="9"/>
  <c r="N5373" i="9"/>
  <c r="P5372" i="9"/>
  <c r="O5372" i="9"/>
  <c r="N5372" i="9"/>
  <c r="P5371" i="9"/>
  <c r="O5371" i="9"/>
  <c r="N5371" i="9"/>
  <c r="P5370" i="9"/>
  <c r="O5370" i="9"/>
  <c r="N5370" i="9"/>
  <c r="P5369" i="9"/>
  <c r="O5369" i="9"/>
  <c r="N5369" i="9"/>
  <c r="P5368" i="9"/>
  <c r="O5368" i="9"/>
  <c r="N5368" i="9"/>
  <c r="P5367" i="9"/>
  <c r="O5367" i="9"/>
  <c r="N5367" i="9"/>
  <c r="P5366" i="9"/>
  <c r="O5366" i="9"/>
  <c r="N5366" i="9"/>
  <c r="P5365" i="9"/>
  <c r="O5365" i="9"/>
  <c r="N5365" i="9"/>
  <c r="P5364" i="9"/>
  <c r="O5364" i="9"/>
  <c r="N5364" i="9"/>
  <c r="P5363" i="9"/>
  <c r="O5363" i="9"/>
  <c r="N5363" i="9"/>
  <c r="P5362" i="9"/>
  <c r="O5362" i="9"/>
  <c r="N5362" i="9"/>
  <c r="P5361" i="9"/>
  <c r="O5361" i="9"/>
  <c r="N5361" i="9"/>
  <c r="P5360" i="9"/>
  <c r="O5360" i="9"/>
  <c r="N5360" i="9"/>
  <c r="P5359" i="9"/>
  <c r="O5359" i="9"/>
  <c r="N5359" i="9"/>
  <c r="P5358" i="9"/>
  <c r="O5358" i="9"/>
  <c r="N5358" i="9"/>
  <c r="P5357" i="9"/>
  <c r="O5357" i="9"/>
  <c r="N5357" i="9"/>
  <c r="P5356" i="9"/>
  <c r="O5356" i="9"/>
  <c r="N5356" i="9"/>
  <c r="P5355" i="9"/>
  <c r="O5355" i="9"/>
  <c r="N5355" i="9"/>
  <c r="P5354" i="9"/>
  <c r="O5354" i="9"/>
  <c r="N5354" i="9"/>
  <c r="P5353" i="9"/>
  <c r="O5353" i="9"/>
  <c r="N5353" i="9"/>
  <c r="P5352" i="9"/>
  <c r="O5352" i="9"/>
  <c r="N5352" i="9"/>
  <c r="P5351" i="9"/>
  <c r="O5351" i="9"/>
  <c r="N5351" i="9"/>
  <c r="P5350" i="9"/>
  <c r="O5350" i="9"/>
  <c r="N5350" i="9"/>
  <c r="P5349" i="9"/>
  <c r="O5349" i="9"/>
  <c r="N5349" i="9"/>
  <c r="P5348" i="9"/>
  <c r="O5348" i="9"/>
  <c r="N5348" i="9"/>
  <c r="P5347" i="9"/>
  <c r="O5347" i="9"/>
  <c r="N5347" i="9"/>
  <c r="P5346" i="9"/>
  <c r="O5346" i="9"/>
  <c r="N5346" i="9"/>
  <c r="P5345" i="9"/>
  <c r="O5345" i="9"/>
  <c r="N5345" i="9"/>
  <c r="P5344" i="9"/>
  <c r="O5344" i="9"/>
  <c r="N5344" i="9"/>
  <c r="P5343" i="9"/>
  <c r="O5343" i="9"/>
  <c r="N5343" i="9"/>
  <c r="P5342" i="9"/>
  <c r="O5342" i="9"/>
  <c r="N5342" i="9"/>
  <c r="P5341" i="9"/>
  <c r="O5341" i="9"/>
  <c r="N5341" i="9"/>
  <c r="P5340" i="9"/>
  <c r="O5340" i="9"/>
  <c r="N5340" i="9"/>
  <c r="P5339" i="9"/>
  <c r="O5339" i="9"/>
  <c r="N5339" i="9"/>
  <c r="P5338" i="9"/>
  <c r="O5338" i="9"/>
  <c r="N5338" i="9"/>
  <c r="P5337" i="9"/>
  <c r="O5337" i="9"/>
  <c r="N5337" i="9"/>
  <c r="P5336" i="9"/>
  <c r="O5336" i="9"/>
  <c r="N5336" i="9"/>
  <c r="P5335" i="9"/>
  <c r="O5335" i="9"/>
  <c r="N5335" i="9"/>
  <c r="P5334" i="9"/>
  <c r="O5334" i="9"/>
  <c r="N5334" i="9"/>
  <c r="P5333" i="9"/>
  <c r="O5333" i="9"/>
  <c r="N5333" i="9"/>
  <c r="P5332" i="9"/>
  <c r="O5332" i="9"/>
  <c r="N5332" i="9"/>
  <c r="P5331" i="9"/>
  <c r="O5331" i="9"/>
  <c r="N5331" i="9"/>
  <c r="P5330" i="9"/>
  <c r="O5330" i="9"/>
  <c r="N5330" i="9"/>
  <c r="P5329" i="9"/>
  <c r="O5329" i="9"/>
  <c r="N5329" i="9"/>
  <c r="P5328" i="9"/>
  <c r="O5328" i="9"/>
  <c r="N5328" i="9"/>
  <c r="P5327" i="9"/>
  <c r="O5327" i="9"/>
  <c r="N5327" i="9"/>
  <c r="P5326" i="9"/>
  <c r="O5326" i="9"/>
  <c r="N5326" i="9"/>
  <c r="P5325" i="9"/>
  <c r="O5325" i="9"/>
  <c r="N5325" i="9"/>
  <c r="P5324" i="9"/>
  <c r="O5324" i="9"/>
  <c r="N5324" i="9"/>
  <c r="P5323" i="9"/>
  <c r="O5323" i="9"/>
  <c r="N5323" i="9"/>
  <c r="P5322" i="9"/>
  <c r="O5322" i="9"/>
  <c r="N5322" i="9"/>
  <c r="P5321" i="9"/>
  <c r="O5321" i="9"/>
  <c r="N5321" i="9"/>
  <c r="P5320" i="9"/>
  <c r="O5320" i="9"/>
  <c r="N5320" i="9"/>
  <c r="P5319" i="9"/>
  <c r="O5319" i="9"/>
  <c r="N5319" i="9"/>
  <c r="P5318" i="9"/>
  <c r="O5318" i="9"/>
  <c r="N5318" i="9"/>
  <c r="P5317" i="9"/>
  <c r="O5317" i="9"/>
  <c r="N5317" i="9"/>
  <c r="P5316" i="9"/>
  <c r="O5316" i="9"/>
  <c r="N5316" i="9"/>
  <c r="P5315" i="9"/>
  <c r="O5315" i="9"/>
  <c r="N5315" i="9"/>
  <c r="P5314" i="9"/>
  <c r="O5314" i="9"/>
  <c r="N5314" i="9"/>
  <c r="P5313" i="9"/>
  <c r="O5313" i="9"/>
  <c r="N5313" i="9"/>
  <c r="P5312" i="9"/>
  <c r="O5312" i="9"/>
  <c r="N5312" i="9"/>
  <c r="P5311" i="9"/>
  <c r="O5311" i="9"/>
  <c r="N5311" i="9"/>
  <c r="P5310" i="9"/>
  <c r="O5310" i="9"/>
  <c r="N5310" i="9"/>
  <c r="P5309" i="9"/>
  <c r="O5309" i="9"/>
  <c r="N5309" i="9"/>
  <c r="P5308" i="9"/>
  <c r="O5308" i="9"/>
  <c r="N5308" i="9"/>
  <c r="P5307" i="9"/>
  <c r="O5307" i="9"/>
  <c r="N5307" i="9"/>
  <c r="P5306" i="9"/>
  <c r="O5306" i="9"/>
  <c r="N5306" i="9"/>
  <c r="P5305" i="9"/>
  <c r="O5305" i="9"/>
  <c r="N5305" i="9"/>
  <c r="P5304" i="9"/>
  <c r="O5304" i="9"/>
  <c r="N5304" i="9"/>
  <c r="P5303" i="9"/>
  <c r="O5303" i="9"/>
  <c r="N5303" i="9"/>
  <c r="P5302" i="9"/>
  <c r="O5302" i="9"/>
  <c r="N5302" i="9"/>
  <c r="P5301" i="9"/>
  <c r="O5301" i="9"/>
  <c r="N5301" i="9"/>
  <c r="P5300" i="9"/>
  <c r="O5300" i="9"/>
  <c r="N5300" i="9"/>
  <c r="P5299" i="9"/>
  <c r="O5299" i="9"/>
  <c r="N5299" i="9"/>
  <c r="P5298" i="9"/>
  <c r="O5298" i="9"/>
  <c r="N5298" i="9"/>
  <c r="P5297" i="9"/>
  <c r="O5297" i="9"/>
  <c r="N5297" i="9"/>
  <c r="P5296" i="9"/>
  <c r="O5296" i="9"/>
  <c r="N5296" i="9"/>
  <c r="P5295" i="9"/>
  <c r="O5295" i="9"/>
  <c r="N5295" i="9"/>
  <c r="P5294" i="9"/>
  <c r="O5294" i="9"/>
  <c r="N5294" i="9"/>
  <c r="P5293" i="9"/>
  <c r="O5293" i="9"/>
  <c r="N5293" i="9"/>
  <c r="P5292" i="9"/>
  <c r="O5292" i="9"/>
  <c r="N5292" i="9"/>
  <c r="P5291" i="9"/>
  <c r="O5291" i="9"/>
  <c r="N5291" i="9"/>
  <c r="P5290" i="9"/>
  <c r="O5290" i="9"/>
  <c r="N5290" i="9"/>
  <c r="P5289" i="9"/>
  <c r="O5289" i="9"/>
  <c r="N5289" i="9"/>
  <c r="P5288" i="9"/>
  <c r="O5288" i="9"/>
  <c r="N5288" i="9"/>
  <c r="P5287" i="9"/>
  <c r="O5287" i="9"/>
  <c r="N5287" i="9"/>
  <c r="P5286" i="9"/>
  <c r="O5286" i="9"/>
  <c r="N5286" i="9"/>
  <c r="P5285" i="9"/>
  <c r="O5285" i="9"/>
  <c r="N5285" i="9"/>
  <c r="P5284" i="9"/>
  <c r="O5284" i="9"/>
  <c r="N5284" i="9"/>
  <c r="P5283" i="9"/>
  <c r="O5283" i="9"/>
  <c r="N5283" i="9"/>
  <c r="P5282" i="9"/>
  <c r="O5282" i="9"/>
  <c r="N5282" i="9"/>
  <c r="P5281" i="9"/>
  <c r="O5281" i="9"/>
  <c r="N5281" i="9"/>
  <c r="P5280" i="9"/>
  <c r="O5280" i="9"/>
  <c r="N5280" i="9"/>
  <c r="P5279" i="9"/>
  <c r="O5279" i="9"/>
  <c r="N5279" i="9"/>
  <c r="P5278" i="9"/>
  <c r="O5278" i="9"/>
  <c r="N5278" i="9"/>
  <c r="P5277" i="9"/>
  <c r="O5277" i="9"/>
  <c r="N5277" i="9"/>
  <c r="P5276" i="9"/>
  <c r="O5276" i="9"/>
  <c r="N5276" i="9"/>
  <c r="P5275" i="9"/>
  <c r="O5275" i="9"/>
  <c r="N5275" i="9"/>
  <c r="P5274" i="9"/>
  <c r="O5274" i="9"/>
  <c r="N5274" i="9"/>
  <c r="P5273" i="9"/>
  <c r="O5273" i="9"/>
  <c r="N5273" i="9"/>
  <c r="P5272" i="9"/>
  <c r="O5272" i="9"/>
  <c r="N5272" i="9"/>
  <c r="P5271" i="9"/>
  <c r="O5271" i="9"/>
  <c r="N5271" i="9"/>
  <c r="P5270" i="9"/>
  <c r="O5270" i="9"/>
  <c r="N5270" i="9"/>
  <c r="P5269" i="9"/>
  <c r="O5269" i="9"/>
  <c r="N5269" i="9"/>
  <c r="P5268" i="9"/>
  <c r="O5268" i="9"/>
  <c r="N5268" i="9"/>
  <c r="P5267" i="9"/>
  <c r="O5267" i="9"/>
  <c r="N5267" i="9"/>
  <c r="P5266" i="9"/>
  <c r="O5266" i="9"/>
  <c r="N5266" i="9"/>
  <c r="P5265" i="9"/>
  <c r="O5265" i="9"/>
  <c r="N5265" i="9"/>
  <c r="P5264" i="9"/>
  <c r="O5264" i="9"/>
  <c r="N5264" i="9"/>
  <c r="P5263" i="9"/>
  <c r="O5263" i="9"/>
  <c r="N5263" i="9"/>
  <c r="P5262" i="9"/>
  <c r="O5262" i="9"/>
  <c r="N5262" i="9"/>
  <c r="P5261" i="9"/>
  <c r="O5261" i="9"/>
  <c r="N5261" i="9"/>
  <c r="P5260" i="9"/>
  <c r="O5260" i="9"/>
  <c r="N5260" i="9"/>
  <c r="P5259" i="9"/>
  <c r="O5259" i="9"/>
  <c r="N5259" i="9"/>
  <c r="P5258" i="9"/>
  <c r="O5258" i="9"/>
  <c r="N5258" i="9"/>
  <c r="P5257" i="9"/>
  <c r="O5257" i="9"/>
  <c r="N5257" i="9"/>
  <c r="P5256" i="9"/>
  <c r="O5256" i="9"/>
  <c r="N5256" i="9"/>
  <c r="P5255" i="9"/>
  <c r="O5255" i="9"/>
  <c r="N5255" i="9"/>
  <c r="P5254" i="9"/>
  <c r="O5254" i="9"/>
  <c r="N5254" i="9"/>
  <c r="P5253" i="9"/>
  <c r="O5253" i="9"/>
  <c r="N5253" i="9"/>
  <c r="P5252" i="9"/>
  <c r="O5252" i="9"/>
  <c r="N5252" i="9"/>
  <c r="P5251" i="9"/>
  <c r="O5251" i="9"/>
  <c r="N5251" i="9"/>
  <c r="P5250" i="9"/>
  <c r="O5250" i="9"/>
  <c r="N5250" i="9"/>
  <c r="P5249" i="9"/>
  <c r="O5249" i="9"/>
  <c r="N5249" i="9"/>
  <c r="P5248" i="9"/>
  <c r="O5248" i="9"/>
  <c r="N5248" i="9"/>
  <c r="P5247" i="9"/>
  <c r="O5247" i="9"/>
  <c r="N5247" i="9"/>
  <c r="P5246" i="9"/>
  <c r="O5246" i="9"/>
  <c r="N5246" i="9"/>
  <c r="P5245" i="9"/>
  <c r="O5245" i="9"/>
  <c r="N5245" i="9"/>
  <c r="P5244" i="9"/>
  <c r="O5244" i="9"/>
  <c r="N5244" i="9"/>
  <c r="P5243" i="9"/>
  <c r="O5243" i="9"/>
  <c r="N5243" i="9"/>
  <c r="P5242" i="9"/>
  <c r="O5242" i="9"/>
  <c r="N5242" i="9"/>
  <c r="P5241" i="9"/>
  <c r="O5241" i="9"/>
  <c r="N5241" i="9"/>
  <c r="P5240" i="9"/>
  <c r="O5240" i="9"/>
  <c r="N5240" i="9"/>
  <c r="P5239" i="9"/>
  <c r="O5239" i="9"/>
  <c r="N5239" i="9"/>
  <c r="P5238" i="9"/>
  <c r="O5238" i="9"/>
  <c r="N5238" i="9"/>
  <c r="P5237" i="9"/>
  <c r="O5237" i="9"/>
  <c r="N5237" i="9"/>
  <c r="P5236" i="9"/>
  <c r="O5236" i="9"/>
  <c r="N5236" i="9"/>
  <c r="P5235" i="9"/>
  <c r="O5235" i="9"/>
  <c r="N5235" i="9"/>
  <c r="P5234" i="9"/>
  <c r="O5234" i="9"/>
  <c r="N5234" i="9"/>
  <c r="P5233" i="9"/>
  <c r="O5233" i="9"/>
  <c r="N5233" i="9"/>
  <c r="P5232" i="9"/>
  <c r="O5232" i="9"/>
  <c r="N5232" i="9"/>
  <c r="P5231" i="9"/>
  <c r="O5231" i="9"/>
  <c r="N5231" i="9"/>
  <c r="P5230" i="9"/>
  <c r="O5230" i="9"/>
  <c r="N5230" i="9"/>
  <c r="P5229" i="9"/>
  <c r="O5229" i="9"/>
  <c r="N5229" i="9"/>
  <c r="P5228" i="9"/>
  <c r="O5228" i="9"/>
  <c r="N5228" i="9"/>
  <c r="P5227" i="9"/>
  <c r="O5227" i="9"/>
  <c r="N5227" i="9"/>
  <c r="P5226" i="9"/>
  <c r="O5226" i="9"/>
  <c r="N5226" i="9"/>
  <c r="P5225" i="9"/>
  <c r="O5225" i="9"/>
  <c r="N5225" i="9"/>
  <c r="P5224" i="9"/>
  <c r="O5224" i="9"/>
  <c r="N5224" i="9"/>
  <c r="P5223" i="9"/>
  <c r="O5223" i="9"/>
  <c r="N5223" i="9"/>
  <c r="P5222" i="9"/>
  <c r="O5222" i="9"/>
  <c r="N5222" i="9"/>
  <c r="P5221" i="9"/>
  <c r="O5221" i="9"/>
  <c r="N5221" i="9"/>
  <c r="P5220" i="9"/>
  <c r="O5220" i="9"/>
  <c r="N5220" i="9"/>
  <c r="P5219" i="9"/>
  <c r="O5219" i="9"/>
  <c r="N5219" i="9"/>
  <c r="P5218" i="9"/>
  <c r="O5218" i="9"/>
  <c r="N5218" i="9"/>
  <c r="P5217" i="9"/>
  <c r="O5217" i="9"/>
  <c r="N5217" i="9"/>
  <c r="P5216" i="9"/>
  <c r="O5216" i="9"/>
  <c r="N5216" i="9"/>
  <c r="P5215" i="9"/>
  <c r="O5215" i="9"/>
  <c r="N5215" i="9"/>
  <c r="P5214" i="9"/>
  <c r="O5214" i="9"/>
  <c r="N5214" i="9"/>
  <c r="P5213" i="9"/>
  <c r="O5213" i="9"/>
  <c r="N5213" i="9"/>
  <c r="P5212" i="9"/>
  <c r="O5212" i="9"/>
  <c r="N5212" i="9"/>
  <c r="P5211" i="9"/>
  <c r="O5211" i="9"/>
  <c r="N5211" i="9"/>
  <c r="P5210" i="9"/>
  <c r="O5210" i="9"/>
  <c r="N5210" i="9"/>
  <c r="P5209" i="9"/>
  <c r="O5209" i="9"/>
  <c r="N5209" i="9"/>
  <c r="P5208" i="9"/>
  <c r="O5208" i="9"/>
  <c r="N5208" i="9"/>
  <c r="P5207" i="9"/>
  <c r="O5207" i="9"/>
  <c r="N5207" i="9"/>
  <c r="P5206" i="9"/>
  <c r="O5206" i="9"/>
  <c r="N5206" i="9"/>
  <c r="P5205" i="9"/>
  <c r="O5205" i="9"/>
  <c r="N5205" i="9"/>
  <c r="P5204" i="9"/>
  <c r="O5204" i="9"/>
  <c r="N5204" i="9"/>
  <c r="P5203" i="9"/>
  <c r="O5203" i="9"/>
  <c r="N5203" i="9"/>
  <c r="P5202" i="9"/>
  <c r="O5202" i="9"/>
  <c r="N5202" i="9"/>
  <c r="P5201" i="9"/>
  <c r="O5201" i="9"/>
  <c r="N5201" i="9"/>
  <c r="P5200" i="9"/>
  <c r="O5200" i="9"/>
  <c r="N5200" i="9"/>
  <c r="P5199" i="9"/>
  <c r="O5199" i="9"/>
  <c r="N5199" i="9"/>
  <c r="P5198" i="9"/>
  <c r="O5198" i="9"/>
  <c r="N5198" i="9"/>
  <c r="P5197" i="9"/>
  <c r="O5197" i="9"/>
  <c r="N5197" i="9"/>
  <c r="P5196" i="9"/>
  <c r="O5196" i="9"/>
  <c r="N5196" i="9"/>
  <c r="P5195" i="9"/>
  <c r="O5195" i="9"/>
  <c r="N5195" i="9"/>
  <c r="P5194" i="9"/>
  <c r="O5194" i="9"/>
  <c r="N5194" i="9"/>
  <c r="P5193" i="9"/>
  <c r="O5193" i="9"/>
  <c r="N5193" i="9"/>
  <c r="P5192" i="9"/>
  <c r="O5192" i="9"/>
  <c r="N5192" i="9"/>
  <c r="P5191" i="9"/>
  <c r="O5191" i="9"/>
  <c r="N5191" i="9"/>
  <c r="P5190" i="9"/>
  <c r="O5190" i="9"/>
  <c r="N5190" i="9"/>
  <c r="P5189" i="9"/>
  <c r="O5189" i="9"/>
  <c r="N5189" i="9"/>
  <c r="P5188" i="9"/>
  <c r="O5188" i="9"/>
  <c r="N5188" i="9"/>
  <c r="P5187" i="9"/>
  <c r="O5187" i="9"/>
  <c r="N5187" i="9"/>
  <c r="P5186" i="9"/>
  <c r="O5186" i="9"/>
  <c r="N5186" i="9"/>
  <c r="P5185" i="9"/>
  <c r="O5185" i="9"/>
  <c r="N5185" i="9"/>
  <c r="P5184" i="9"/>
  <c r="O5184" i="9"/>
  <c r="N5184" i="9"/>
  <c r="P5183" i="9"/>
  <c r="O5183" i="9"/>
  <c r="N5183" i="9"/>
  <c r="P5182" i="9"/>
  <c r="O5182" i="9"/>
  <c r="N5182" i="9"/>
  <c r="P5181" i="9"/>
  <c r="O5181" i="9"/>
  <c r="N5181" i="9"/>
  <c r="P5180" i="9"/>
  <c r="O5180" i="9"/>
  <c r="N5180" i="9"/>
  <c r="P5179" i="9"/>
  <c r="O5179" i="9"/>
  <c r="N5179" i="9"/>
  <c r="P5178" i="9"/>
  <c r="O5178" i="9"/>
  <c r="N5178" i="9"/>
  <c r="P5177" i="9"/>
  <c r="O5177" i="9"/>
  <c r="N5177" i="9"/>
  <c r="P5176" i="9"/>
  <c r="O5176" i="9"/>
  <c r="N5176" i="9"/>
  <c r="P5175" i="9"/>
  <c r="O5175" i="9"/>
  <c r="N5175" i="9"/>
  <c r="P5174" i="9"/>
  <c r="O5174" i="9"/>
  <c r="N5174" i="9"/>
  <c r="P5173" i="9"/>
  <c r="O5173" i="9"/>
  <c r="N5173" i="9"/>
  <c r="P5172" i="9"/>
  <c r="O5172" i="9"/>
  <c r="N5172" i="9"/>
  <c r="P5171" i="9"/>
  <c r="O5171" i="9"/>
  <c r="N5171" i="9"/>
  <c r="P5170" i="9"/>
  <c r="O5170" i="9"/>
  <c r="N5170" i="9"/>
  <c r="P5169" i="9"/>
  <c r="O5169" i="9"/>
  <c r="N5169" i="9"/>
  <c r="P5168" i="9"/>
  <c r="O5168" i="9"/>
  <c r="N5168" i="9"/>
  <c r="P5167" i="9"/>
  <c r="O5167" i="9"/>
  <c r="N5167" i="9"/>
  <c r="P5166" i="9"/>
  <c r="O5166" i="9"/>
  <c r="N5166" i="9"/>
  <c r="P5165" i="9"/>
  <c r="O5165" i="9"/>
  <c r="N5165" i="9"/>
  <c r="P5164" i="9"/>
  <c r="O5164" i="9"/>
  <c r="N5164" i="9"/>
  <c r="P5163" i="9"/>
  <c r="O5163" i="9"/>
  <c r="N5163" i="9"/>
  <c r="P5162" i="9"/>
  <c r="O5162" i="9"/>
  <c r="N5162" i="9"/>
  <c r="P5161" i="9"/>
  <c r="O5161" i="9"/>
  <c r="N5161" i="9"/>
  <c r="P5160" i="9"/>
  <c r="O5160" i="9"/>
  <c r="N5160" i="9"/>
  <c r="P5159" i="9"/>
  <c r="O5159" i="9"/>
  <c r="N5159" i="9"/>
  <c r="P5158" i="9"/>
  <c r="O5158" i="9"/>
  <c r="N5158" i="9"/>
  <c r="P5157" i="9"/>
  <c r="O5157" i="9"/>
  <c r="N5157" i="9"/>
  <c r="P5156" i="9"/>
  <c r="O5156" i="9"/>
  <c r="N5156" i="9"/>
  <c r="P5155" i="9"/>
  <c r="O5155" i="9"/>
  <c r="N5155" i="9"/>
  <c r="P5154" i="9"/>
  <c r="O5154" i="9"/>
  <c r="N5154" i="9"/>
  <c r="P5153" i="9"/>
  <c r="O5153" i="9"/>
  <c r="N5153" i="9"/>
  <c r="P5152" i="9"/>
  <c r="O5152" i="9"/>
  <c r="N5152" i="9"/>
  <c r="P5151" i="9"/>
  <c r="O5151" i="9"/>
  <c r="N5151" i="9"/>
  <c r="P5150" i="9"/>
  <c r="O5150" i="9"/>
  <c r="N5150" i="9"/>
  <c r="P5149" i="9"/>
  <c r="O5149" i="9"/>
  <c r="N5149" i="9"/>
  <c r="P5148" i="9"/>
  <c r="O5148" i="9"/>
  <c r="N5148" i="9"/>
  <c r="P5147" i="9"/>
  <c r="O5147" i="9"/>
  <c r="N5147" i="9"/>
  <c r="P5146" i="9"/>
  <c r="O5146" i="9"/>
  <c r="N5146" i="9"/>
  <c r="P5145" i="9"/>
  <c r="O5145" i="9"/>
  <c r="N5145" i="9"/>
  <c r="P5144" i="9"/>
  <c r="O5144" i="9"/>
  <c r="N5144" i="9"/>
  <c r="P5143" i="9"/>
  <c r="O5143" i="9"/>
  <c r="N5143" i="9"/>
  <c r="P5142" i="9"/>
  <c r="O5142" i="9"/>
  <c r="N5142" i="9"/>
  <c r="P5141" i="9"/>
  <c r="O5141" i="9"/>
  <c r="N5141" i="9"/>
  <c r="P5140" i="9"/>
  <c r="O5140" i="9"/>
  <c r="N5140" i="9"/>
  <c r="P5139" i="9"/>
  <c r="O5139" i="9"/>
  <c r="N5139" i="9"/>
  <c r="P5138" i="9"/>
  <c r="O5138" i="9"/>
  <c r="N5138" i="9"/>
  <c r="P5137" i="9"/>
  <c r="O5137" i="9"/>
  <c r="N5137" i="9"/>
  <c r="P5136" i="9"/>
  <c r="O5136" i="9"/>
  <c r="N5136" i="9"/>
  <c r="P5135" i="9"/>
  <c r="O5135" i="9"/>
  <c r="N5135" i="9"/>
  <c r="P5134" i="9"/>
  <c r="O5134" i="9"/>
  <c r="N5134" i="9"/>
  <c r="P5133" i="9"/>
  <c r="O5133" i="9"/>
  <c r="N5133" i="9"/>
  <c r="P5132" i="9"/>
  <c r="O5132" i="9"/>
  <c r="N5132" i="9"/>
  <c r="P5131" i="9"/>
  <c r="O5131" i="9"/>
  <c r="N5131" i="9"/>
  <c r="P5130" i="9"/>
  <c r="O5130" i="9"/>
  <c r="N5130" i="9"/>
  <c r="P5129" i="9"/>
  <c r="O5129" i="9"/>
  <c r="N5129" i="9"/>
  <c r="P5128" i="9"/>
  <c r="O5128" i="9"/>
  <c r="N5128" i="9"/>
  <c r="P5127" i="9"/>
  <c r="O5127" i="9"/>
  <c r="N5127" i="9"/>
  <c r="P5126" i="9"/>
  <c r="O5126" i="9"/>
  <c r="N5126" i="9"/>
  <c r="P5125" i="9"/>
  <c r="O5125" i="9"/>
  <c r="N5125" i="9"/>
  <c r="P5124" i="9"/>
  <c r="O5124" i="9"/>
  <c r="N5124" i="9"/>
  <c r="P5123" i="9"/>
  <c r="O5123" i="9"/>
  <c r="N5123" i="9"/>
  <c r="P5122" i="9"/>
  <c r="O5122" i="9"/>
  <c r="N5122" i="9"/>
  <c r="P5121" i="9"/>
  <c r="O5121" i="9"/>
  <c r="N5121" i="9"/>
  <c r="P5120" i="9"/>
  <c r="O5120" i="9"/>
  <c r="N5120" i="9"/>
  <c r="P5119" i="9"/>
  <c r="O5119" i="9"/>
  <c r="N5119" i="9"/>
  <c r="P5118" i="9"/>
  <c r="O5118" i="9"/>
  <c r="N5118" i="9"/>
  <c r="P5117" i="9"/>
  <c r="O5117" i="9"/>
  <c r="N5117" i="9"/>
  <c r="P5116" i="9"/>
  <c r="O5116" i="9"/>
  <c r="N5116" i="9"/>
  <c r="P5115" i="9"/>
  <c r="O5115" i="9"/>
  <c r="N5115" i="9"/>
  <c r="P5114" i="9"/>
  <c r="O5114" i="9"/>
  <c r="N5114" i="9"/>
  <c r="P5113" i="9"/>
  <c r="O5113" i="9"/>
  <c r="N5113" i="9"/>
  <c r="P5112" i="9"/>
  <c r="O5112" i="9"/>
  <c r="N5112" i="9"/>
  <c r="P5111" i="9"/>
  <c r="O5111" i="9"/>
  <c r="N5111" i="9"/>
  <c r="P5110" i="9"/>
  <c r="O5110" i="9"/>
  <c r="N5110" i="9"/>
  <c r="P5109" i="9"/>
  <c r="O5109" i="9"/>
  <c r="N5109" i="9"/>
  <c r="P5108" i="9"/>
  <c r="O5108" i="9"/>
  <c r="N5108" i="9"/>
  <c r="P5107" i="9"/>
  <c r="O5107" i="9"/>
  <c r="N5107" i="9"/>
  <c r="P5106" i="9"/>
  <c r="O5106" i="9"/>
  <c r="N5106" i="9"/>
  <c r="P5105" i="9"/>
  <c r="O5105" i="9"/>
  <c r="N5105" i="9"/>
  <c r="P5104" i="9"/>
  <c r="O5104" i="9"/>
  <c r="N5104" i="9"/>
  <c r="P5103" i="9"/>
  <c r="O5103" i="9"/>
  <c r="N5103" i="9"/>
  <c r="P5102" i="9"/>
  <c r="O5102" i="9"/>
  <c r="N5102" i="9"/>
  <c r="P5101" i="9"/>
  <c r="O5101" i="9"/>
  <c r="N5101" i="9"/>
  <c r="P5100" i="9"/>
  <c r="O5100" i="9"/>
  <c r="N5100" i="9"/>
  <c r="P5099" i="9"/>
  <c r="O5099" i="9"/>
  <c r="N5099" i="9"/>
  <c r="P5098" i="9"/>
  <c r="O5098" i="9"/>
  <c r="N5098" i="9"/>
  <c r="P5097" i="9"/>
  <c r="O5097" i="9"/>
  <c r="N5097" i="9"/>
  <c r="P5096" i="9"/>
  <c r="O5096" i="9"/>
  <c r="N5096" i="9"/>
  <c r="P5095" i="9"/>
  <c r="O5095" i="9"/>
  <c r="N5095" i="9"/>
  <c r="P5094" i="9"/>
  <c r="O5094" i="9"/>
  <c r="N5094" i="9"/>
  <c r="P5093" i="9"/>
  <c r="O5093" i="9"/>
  <c r="N5093" i="9"/>
  <c r="P5092" i="9"/>
  <c r="O5092" i="9"/>
  <c r="N5092" i="9"/>
  <c r="P5091" i="9"/>
  <c r="O5091" i="9"/>
  <c r="N5091" i="9"/>
  <c r="P5090" i="9"/>
  <c r="O5090" i="9"/>
  <c r="N5090" i="9"/>
  <c r="P5089" i="9"/>
  <c r="O5089" i="9"/>
  <c r="N5089" i="9"/>
  <c r="P5088" i="9"/>
  <c r="O5088" i="9"/>
  <c r="N5088" i="9"/>
  <c r="P5087" i="9"/>
  <c r="O5087" i="9"/>
  <c r="N5087" i="9"/>
  <c r="P5086" i="9"/>
  <c r="O5086" i="9"/>
  <c r="N5086" i="9"/>
  <c r="P5085" i="9"/>
  <c r="O5085" i="9"/>
  <c r="N5085" i="9"/>
  <c r="P5084" i="9"/>
  <c r="O5084" i="9"/>
  <c r="N5084" i="9"/>
  <c r="P5083" i="9"/>
  <c r="O5083" i="9"/>
  <c r="N5083" i="9"/>
  <c r="P5082" i="9"/>
  <c r="O5082" i="9"/>
  <c r="N5082" i="9"/>
  <c r="P5081" i="9"/>
  <c r="O5081" i="9"/>
  <c r="N5081" i="9"/>
  <c r="P5080" i="9"/>
  <c r="O5080" i="9"/>
  <c r="N5080" i="9"/>
  <c r="P5079" i="9"/>
  <c r="O5079" i="9"/>
  <c r="N5079" i="9"/>
  <c r="P5078" i="9"/>
  <c r="O5078" i="9"/>
  <c r="N5078" i="9"/>
  <c r="P5077" i="9"/>
  <c r="O5077" i="9"/>
  <c r="N5077" i="9"/>
  <c r="P5076" i="9"/>
  <c r="O5076" i="9"/>
  <c r="N5076" i="9"/>
  <c r="P5075" i="9"/>
  <c r="O5075" i="9"/>
  <c r="N5075" i="9"/>
  <c r="P5074" i="9"/>
  <c r="O5074" i="9"/>
  <c r="N5074" i="9"/>
  <c r="P5073" i="9"/>
  <c r="O5073" i="9"/>
  <c r="N5073" i="9"/>
  <c r="P5072" i="9"/>
  <c r="O5072" i="9"/>
  <c r="N5072" i="9"/>
  <c r="P5071" i="9"/>
  <c r="O5071" i="9"/>
  <c r="N5071" i="9"/>
  <c r="P5070" i="9"/>
  <c r="O5070" i="9"/>
  <c r="N5070" i="9"/>
  <c r="P5069" i="9"/>
  <c r="O5069" i="9"/>
  <c r="N5069" i="9"/>
  <c r="P5068" i="9"/>
  <c r="O5068" i="9"/>
  <c r="N5068" i="9"/>
  <c r="P5067" i="9"/>
  <c r="O5067" i="9"/>
  <c r="N5067" i="9"/>
  <c r="P5066" i="9"/>
  <c r="O5066" i="9"/>
  <c r="N5066" i="9"/>
  <c r="P5065" i="9"/>
  <c r="O5065" i="9"/>
  <c r="N5065" i="9"/>
  <c r="P5064" i="9"/>
  <c r="O5064" i="9"/>
  <c r="N5064" i="9"/>
  <c r="P5063" i="9"/>
  <c r="O5063" i="9"/>
  <c r="N5063" i="9"/>
  <c r="P5062" i="9"/>
  <c r="O5062" i="9"/>
  <c r="N5062" i="9"/>
  <c r="P5061" i="9"/>
  <c r="O5061" i="9"/>
  <c r="N5061" i="9"/>
  <c r="P5060" i="9"/>
  <c r="O5060" i="9"/>
  <c r="N5060" i="9"/>
  <c r="P5059" i="9"/>
  <c r="O5059" i="9"/>
  <c r="N5059" i="9"/>
  <c r="P5058" i="9"/>
  <c r="O5058" i="9"/>
  <c r="N5058" i="9"/>
  <c r="P5057" i="9"/>
  <c r="O5057" i="9"/>
  <c r="N5057" i="9"/>
  <c r="P5056" i="9"/>
  <c r="O5056" i="9"/>
  <c r="N5056" i="9"/>
  <c r="P5055" i="9"/>
  <c r="O5055" i="9"/>
  <c r="N5055" i="9"/>
  <c r="P5054" i="9"/>
  <c r="O5054" i="9"/>
  <c r="N5054" i="9"/>
  <c r="P5053" i="9"/>
  <c r="O5053" i="9"/>
  <c r="N5053" i="9"/>
  <c r="P5052" i="9"/>
  <c r="O5052" i="9"/>
  <c r="N5052" i="9"/>
  <c r="P5051" i="9"/>
  <c r="O5051" i="9"/>
  <c r="N5051" i="9"/>
  <c r="P5050" i="9"/>
  <c r="O5050" i="9"/>
  <c r="N5050" i="9"/>
  <c r="P5049" i="9"/>
  <c r="O5049" i="9"/>
  <c r="N5049" i="9"/>
  <c r="P5048" i="9"/>
  <c r="O5048" i="9"/>
  <c r="N5048" i="9"/>
  <c r="P5047" i="9"/>
  <c r="O5047" i="9"/>
  <c r="N5047" i="9"/>
  <c r="P5046" i="9"/>
  <c r="O5046" i="9"/>
  <c r="N5046" i="9"/>
  <c r="P5045" i="9"/>
  <c r="O5045" i="9"/>
  <c r="N5045" i="9"/>
  <c r="P5044" i="9"/>
  <c r="O5044" i="9"/>
  <c r="N5044" i="9"/>
  <c r="P5043" i="9"/>
  <c r="O5043" i="9"/>
  <c r="N5043" i="9"/>
  <c r="P5042" i="9"/>
  <c r="O5042" i="9"/>
  <c r="N5042" i="9"/>
  <c r="P5041" i="9"/>
  <c r="O5041" i="9"/>
  <c r="N5041" i="9"/>
  <c r="P5040" i="9"/>
  <c r="O5040" i="9"/>
  <c r="N5040" i="9"/>
  <c r="P5039" i="9"/>
  <c r="O5039" i="9"/>
  <c r="N5039" i="9"/>
  <c r="P5038" i="9"/>
  <c r="O5038" i="9"/>
  <c r="N5038" i="9"/>
  <c r="P5037" i="9"/>
  <c r="O5037" i="9"/>
  <c r="N5037" i="9"/>
  <c r="P5036" i="9"/>
  <c r="O5036" i="9"/>
  <c r="N5036" i="9"/>
  <c r="P5035" i="9"/>
  <c r="O5035" i="9"/>
  <c r="N5035" i="9"/>
  <c r="P5034" i="9"/>
  <c r="O5034" i="9"/>
  <c r="N5034" i="9"/>
  <c r="P5033" i="9"/>
  <c r="O5033" i="9"/>
  <c r="N5033" i="9"/>
  <c r="P5032" i="9"/>
  <c r="O5032" i="9"/>
  <c r="N5032" i="9"/>
  <c r="P5031" i="9"/>
  <c r="O5031" i="9"/>
  <c r="N5031" i="9"/>
  <c r="P5030" i="9"/>
  <c r="O5030" i="9"/>
  <c r="N5030" i="9"/>
  <c r="P5029" i="9"/>
  <c r="O5029" i="9"/>
  <c r="N5029" i="9"/>
  <c r="P5028" i="9"/>
  <c r="O5028" i="9"/>
  <c r="N5028" i="9"/>
  <c r="P5027" i="9"/>
  <c r="O5027" i="9"/>
  <c r="N5027" i="9"/>
  <c r="P5026" i="9"/>
  <c r="O5026" i="9"/>
  <c r="N5026" i="9"/>
  <c r="P5025" i="9"/>
  <c r="O5025" i="9"/>
  <c r="N5025" i="9"/>
  <c r="P5024" i="9"/>
  <c r="O5024" i="9"/>
  <c r="N5024" i="9"/>
  <c r="P5023" i="9"/>
  <c r="O5023" i="9"/>
  <c r="N5023" i="9"/>
  <c r="P5022" i="9"/>
  <c r="O5022" i="9"/>
  <c r="N5022" i="9"/>
  <c r="P5021" i="9"/>
  <c r="O5021" i="9"/>
  <c r="N5021" i="9"/>
  <c r="P5020" i="9"/>
  <c r="O5020" i="9"/>
  <c r="N5020" i="9"/>
  <c r="P5019" i="9"/>
  <c r="O5019" i="9"/>
  <c r="N5019" i="9"/>
  <c r="P5018" i="9"/>
  <c r="O5018" i="9"/>
  <c r="N5018" i="9"/>
  <c r="P5017" i="9"/>
  <c r="O5017" i="9"/>
  <c r="N5017" i="9"/>
  <c r="P5016" i="9"/>
  <c r="O5016" i="9"/>
  <c r="N5016" i="9"/>
  <c r="P5015" i="9"/>
  <c r="O5015" i="9"/>
  <c r="N5015" i="9"/>
  <c r="P5014" i="9"/>
  <c r="O5014" i="9"/>
  <c r="N5014" i="9"/>
  <c r="P5013" i="9"/>
  <c r="O5013" i="9"/>
  <c r="N5013" i="9"/>
  <c r="P5012" i="9"/>
  <c r="O5012" i="9"/>
  <c r="N5012" i="9"/>
  <c r="P5011" i="9"/>
  <c r="O5011" i="9"/>
  <c r="N5011" i="9"/>
  <c r="P5010" i="9"/>
  <c r="O5010" i="9"/>
  <c r="N5010" i="9"/>
  <c r="P5009" i="9"/>
  <c r="O5009" i="9"/>
  <c r="N5009" i="9"/>
  <c r="P5008" i="9"/>
  <c r="O5008" i="9"/>
  <c r="N5008" i="9"/>
  <c r="P5007" i="9"/>
  <c r="O5007" i="9"/>
  <c r="N5007" i="9"/>
  <c r="P5006" i="9"/>
  <c r="O5006" i="9"/>
  <c r="N5006" i="9"/>
  <c r="P5005" i="9"/>
  <c r="O5005" i="9"/>
  <c r="N5005" i="9"/>
  <c r="P5004" i="9"/>
  <c r="O5004" i="9"/>
  <c r="N5004" i="9"/>
  <c r="P5003" i="9"/>
  <c r="O5003" i="9"/>
  <c r="N5003" i="9"/>
  <c r="P5002" i="9"/>
  <c r="O5002" i="9"/>
  <c r="N5002" i="9"/>
  <c r="P5001" i="9"/>
  <c r="O5001" i="9"/>
  <c r="N5001" i="9"/>
  <c r="P5000" i="9"/>
  <c r="O5000" i="9"/>
  <c r="N5000" i="9"/>
  <c r="P4999" i="9"/>
  <c r="O4999" i="9"/>
  <c r="N4999" i="9"/>
  <c r="P4998" i="9"/>
  <c r="O4998" i="9"/>
  <c r="N4998" i="9"/>
  <c r="P4997" i="9"/>
  <c r="O4997" i="9"/>
  <c r="N4997" i="9"/>
  <c r="P4996" i="9"/>
  <c r="O4996" i="9"/>
  <c r="N4996" i="9"/>
  <c r="P4995" i="9"/>
  <c r="O4995" i="9"/>
  <c r="N4995" i="9"/>
  <c r="P4994" i="9"/>
  <c r="O4994" i="9"/>
  <c r="N4994" i="9"/>
  <c r="P4993" i="9"/>
  <c r="O4993" i="9"/>
  <c r="N4993" i="9"/>
  <c r="P4992" i="9"/>
  <c r="O4992" i="9"/>
  <c r="N4992" i="9"/>
  <c r="P4991" i="9"/>
  <c r="O4991" i="9"/>
  <c r="N4991" i="9"/>
  <c r="P4990" i="9"/>
  <c r="O4990" i="9"/>
  <c r="N4990" i="9"/>
  <c r="P4989" i="9"/>
  <c r="O4989" i="9"/>
  <c r="N4989" i="9"/>
  <c r="P4988" i="9"/>
  <c r="O4988" i="9"/>
  <c r="N4988" i="9"/>
  <c r="P4987" i="9"/>
  <c r="O4987" i="9"/>
  <c r="N4987" i="9"/>
  <c r="P4986" i="9"/>
  <c r="O4986" i="9"/>
  <c r="N4986" i="9"/>
  <c r="P4985" i="9"/>
  <c r="O4985" i="9"/>
  <c r="N4985" i="9"/>
  <c r="P4984" i="9"/>
  <c r="O4984" i="9"/>
  <c r="N4984" i="9"/>
  <c r="P4983" i="9"/>
  <c r="O4983" i="9"/>
  <c r="N4983" i="9"/>
  <c r="P4982" i="9"/>
  <c r="O4982" i="9"/>
  <c r="N4982" i="9"/>
  <c r="P4981" i="9"/>
  <c r="O4981" i="9"/>
  <c r="N4981" i="9"/>
  <c r="P4980" i="9"/>
  <c r="O4980" i="9"/>
  <c r="N4980" i="9"/>
  <c r="P4979" i="9"/>
  <c r="O4979" i="9"/>
  <c r="N4979" i="9"/>
  <c r="P4978" i="9"/>
  <c r="O4978" i="9"/>
  <c r="N4978" i="9"/>
  <c r="P4977" i="9"/>
  <c r="O4977" i="9"/>
  <c r="N4977" i="9"/>
  <c r="P4976" i="9"/>
  <c r="O4976" i="9"/>
  <c r="N4976" i="9"/>
  <c r="P4975" i="9"/>
  <c r="O4975" i="9"/>
  <c r="N4975" i="9"/>
  <c r="P4974" i="9"/>
  <c r="O4974" i="9"/>
  <c r="N4974" i="9"/>
  <c r="P4973" i="9"/>
  <c r="O4973" i="9"/>
  <c r="N4973" i="9"/>
  <c r="P4972" i="9"/>
  <c r="O4972" i="9"/>
  <c r="N4972" i="9"/>
  <c r="P4971" i="9"/>
  <c r="O4971" i="9"/>
  <c r="N4971" i="9"/>
  <c r="P4970" i="9"/>
  <c r="O4970" i="9"/>
  <c r="N4970" i="9"/>
  <c r="P4969" i="9"/>
  <c r="O4969" i="9"/>
  <c r="N4969" i="9"/>
  <c r="P4968" i="9"/>
  <c r="O4968" i="9"/>
  <c r="N4968" i="9"/>
  <c r="P4967" i="9"/>
  <c r="O4967" i="9"/>
  <c r="N4967" i="9"/>
  <c r="P4966" i="9"/>
  <c r="O4966" i="9"/>
  <c r="N4966" i="9"/>
  <c r="P4965" i="9"/>
  <c r="O4965" i="9"/>
  <c r="N4965" i="9"/>
  <c r="P4964" i="9"/>
  <c r="O4964" i="9"/>
  <c r="N4964" i="9"/>
  <c r="P4963" i="9"/>
  <c r="O4963" i="9"/>
  <c r="N4963" i="9"/>
  <c r="P4962" i="9"/>
  <c r="O4962" i="9"/>
  <c r="N4962" i="9"/>
  <c r="P4961" i="9"/>
  <c r="O4961" i="9"/>
  <c r="N4961" i="9"/>
  <c r="P4960" i="9"/>
  <c r="O4960" i="9"/>
  <c r="N4960" i="9"/>
  <c r="P4959" i="9"/>
  <c r="O4959" i="9"/>
  <c r="N4959" i="9"/>
  <c r="P4958" i="9"/>
  <c r="O4958" i="9"/>
  <c r="N4958" i="9"/>
  <c r="P4957" i="9"/>
  <c r="O4957" i="9"/>
  <c r="N4957" i="9"/>
  <c r="P4956" i="9"/>
  <c r="O4956" i="9"/>
  <c r="N4956" i="9"/>
  <c r="P4955" i="9"/>
  <c r="O4955" i="9"/>
  <c r="N4955" i="9"/>
  <c r="P4954" i="9"/>
  <c r="O4954" i="9"/>
  <c r="N4954" i="9"/>
  <c r="P4953" i="9"/>
  <c r="O4953" i="9"/>
  <c r="N4953" i="9"/>
  <c r="P4952" i="9"/>
  <c r="O4952" i="9"/>
  <c r="N4952" i="9"/>
  <c r="P4951" i="9"/>
  <c r="O4951" i="9"/>
  <c r="N4951" i="9"/>
  <c r="P4950" i="9"/>
  <c r="O4950" i="9"/>
  <c r="N4950" i="9"/>
  <c r="P4949" i="9"/>
  <c r="O4949" i="9"/>
  <c r="N4949" i="9"/>
  <c r="P4948" i="9"/>
  <c r="O4948" i="9"/>
  <c r="N4948" i="9"/>
  <c r="P4947" i="9"/>
  <c r="O4947" i="9"/>
  <c r="N4947" i="9"/>
  <c r="P4946" i="9"/>
  <c r="O4946" i="9"/>
  <c r="N4946" i="9"/>
  <c r="P4945" i="9"/>
  <c r="O4945" i="9"/>
  <c r="N4945" i="9"/>
  <c r="P4944" i="9"/>
  <c r="O4944" i="9"/>
  <c r="N4944" i="9"/>
  <c r="P4943" i="9"/>
  <c r="O4943" i="9"/>
  <c r="N4943" i="9"/>
  <c r="P4942" i="9"/>
  <c r="O4942" i="9"/>
  <c r="N4942" i="9"/>
  <c r="P4941" i="9"/>
  <c r="O4941" i="9"/>
  <c r="N4941" i="9"/>
  <c r="P4940" i="9"/>
  <c r="O4940" i="9"/>
  <c r="N4940" i="9"/>
  <c r="P4939" i="9"/>
  <c r="O4939" i="9"/>
  <c r="N4939" i="9"/>
  <c r="P4938" i="9"/>
  <c r="O4938" i="9"/>
  <c r="N4938" i="9"/>
  <c r="P4937" i="9"/>
  <c r="O4937" i="9"/>
  <c r="N4937" i="9"/>
  <c r="P4936" i="9"/>
  <c r="O4936" i="9"/>
  <c r="N4936" i="9"/>
  <c r="P4935" i="9"/>
  <c r="O4935" i="9"/>
  <c r="N4935" i="9"/>
  <c r="P4934" i="9"/>
  <c r="O4934" i="9"/>
  <c r="N4934" i="9"/>
  <c r="P4933" i="9"/>
  <c r="O4933" i="9"/>
  <c r="N4933" i="9"/>
  <c r="P4932" i="9"/>
  <c r="O4932" i="9"/>
  <c r="N4932" i="9"/>
  <c r="P4931" i="9"/>
  <c r="O4931" i="9"/>
  <c r="N4931" i="9"/>
  <c r="P4930" i="9"/>
  <c r="O4930" i="9"/>
  <c r="N4930" i="9"/>
  <c r="P4929" i="9"/>
  <c r="O4929" i="9"/>
  <c r="N4929" i="9"/>
  <c r="P4928" i="9"/>
  <c r="O4928" i="9"/>
  <c r="N4928" i="9"/>
  <c r="P4927" i="9"/>
  <c r="O4927" i="9"/>
  <c r="N4927" i="9"/>
  <c r="P4926" i="9"/>
  <c r="O4926" i="9"/>
  <c r="N4926" i="9"/>
  <c r="P4925" i="9"/>
  <c r="O4925" i="9"/>
  <c r="N4925" i="9"/>
  <c r="P4924" i="9"/>
  <c r="O4924" i="9"/>
  <c r="N4924" i="9"/>
  <c r="P4923" i="9"/>
  <c r="O4923" i="9"/>
  <c r="N4923" i="9"/>
  <c r="P4922" i="9"/>
  <c r="O4922" i="9"/>
  <c r="N4922" i="9"/>
  <c r="P4921" i="9"/>
  <c r="O4921" i="9"/>
  <c r="N4921" i="9"/>
  <c r="P4920" i="9"/>
  <c r="O4920" i="9"/>
  <c r="N4920" i="9"/>
  <c r="P4919" i="9"/>
  <c r="O4919" i="9"/>
  <c r="N4919" i="9"/>
  <c r="P4918" i="9"/>
  <c r="O4918" i="9"/>
  <c r="N4918" i="9"/>
  <c r="P4917" i="9"/>
  <c r="O4917" i="9"/>
  <c r="N4917" i="9"/>
  <c r="P4916" i="9"/>
  <c r="O4916" i="9"/>
  <c r="N4916" i="9"/>
  <c r="P4915" i="9"/>
  <c r="O4915" i="9"/>
  <c r="N4915" i="9"/>
  <c r="P4914" i="9"/>
  <c r="O4914" i="9"/>
  <c r="N4914" i="9"/>
  <c r="P4913" i="9"/>
  <c r="O4913" i="9"/>
  <c r="N4913" i="9"/>
  <c r="P4912" i="9"/>
  <c r="O4912" i="9"/>
  <c r="N4912" i="9"/>
  <c r="P4911" i="9"/>
  <c r="O4911" i="9"/>
  <c r="N4911" i="9"/>
  <c r="P4910" i="9"/>
  <c r="O4910" i="9"/>
  <c r="N4910" i="9"/>
  <c r="P4909" i="9"/>
  <c r="O4909" i="9"/>
  <c r="N4909" i="9"/>
  <c r="P4908" i="9"/>
  <c r="O4908" i="9"/>
  <c r="N4908" i="9"/>
  <c r="P4907" i="9"/>
  <c r="O4907" i="9"/>
  <c r="N4907" i="9"/>
  <c r="P4906" i="9"/>
  <c r="O4906" i="9"/>
  <c r="N4906" i="9"/>
  <c r="P4905" i="9"/>
  <c r="O4905" i="9"/>
  <c r="N4905" i="9"/>
  <c r="P4904" i="9"/>
  <c r="O4904" i="9"/>
  <c r="N4904" i="9"/>
  <c r="P4903" i="9"/>
  <c r="O4903" i="9"/>
  <c r="N4903" i="9"/>
  <c r="P4902" i="9"/>
  <c r="O4902" i="9"/>
  <c r="N4902" i="9"/>
  <c r="P4901" i="9"/>
  <c r="O4901" i="9"/>
  <c r="N4901" i="9"/>
  <c r="P4900" i="9"/>
  <c r="O4900" i="9"/>
  <c r="N4900" i="9"/>
  <c r="P4899" i="9"/>
  <c r="O4899" i="9"/>
  <c r="N4899" i="9"/>
  <c r="P4898" i="9"/>
  <c r="O4898" i="9"/>
  <c r="N4898" i="9"/>
  <c r="P4897" i="9"/>
  <c r="O4897" i="9"/>
  <c r="N4897" i="9"/>
  <c r="P4896" i="9"/>
  <c r="O4896" i="9"/>
  <c r="N4896" i="9"/>
  <c r="P4895" i="9"/>
  <c r="O4895" i="9"/>
  <c r="N4895" i="9"/>
  <c r="P4894" i="9"/>
  <c r="O4894" i="9"/>
  <c r="N4894" i="9"/>
  <c r="P4893" i="9"/>
  <c r="O4893" i="9"/>
  <c r="N4893" i="9"/>
  <c r="P4892" i="9"/>
  <c r="O4892" i="9"/>
  <c r="N4892" i="9"/>
  <c r="P4891" i="9"/>
  <c r="O4891" i="9"/>
  <c r="N4891" i="9"/>
  <c r="P4890" i="9"/>
  <c r="O4890" i="9"/>
  <c r="N4890" i="9"/>
  <c r="P4889" i="9"/>
  <c r="O4889" i="9"/>
  <c r="N4889" i="9"/>
  <c r="P4888" i="9"/>
  <c r="O4888" i="9"/>
  <c r="N4888" i="9"/>
  <c r="P4887" i="9"/>
  <c r="O4887" i="9"/>
  <c r="N4887" i="9"/>
  <c r="P4886" i="9"/>
  <c r="O4886" i="9"/>
  <c r="N4886" i="9"/>
  <c r="P4885" i="9"/>
  <c r="O4885" i="9"/>
  <c r="N4885" i="9"/>
  <c r="P4884" i="9"/>
  <c r="O4884" i="9"/>
  <c r="N4884" i="9"/>
  <c r="P4883" i="9"/>
  <c r="O4883" i="9"/>
  <c r="N4883" i="9"/>
  <c r="P4882" i="9"/>
  <c r="O4882" i="9"/>
  <c r="N4882" i="9"/>
  <c r="P4881" i="9"/>
  <c r="O4881" i="9"/>
  <c r="N4881" i="9"/>
  <c r="P4880" i="9"/>
  <c r="O4880" i="9"/>
  <c r="N4880" i="9"/>
  <c r="P4879" i="9"/>
  <c r="O4879" i="9"/>
  <c r="N4879" i="9"/>
  <c r="P4878" i="9"/>
  <c r="O4878" i="9"/>
  <c r="N4878" i="9"/>
  <c r="P4877" i="9"/>
  <c r="O4877" i="9"/>
  <c r="N4877" i="9"/>
  <c r="P4876" i="9"/>
  <c r="O4876" i="9"/>
  <c r="N4876" i="9"/>
  <c r="P4875" i="9"/>
  <c r="O4875" i="9"/>
  <c r="N4875" i="9"/>
  <c r="P4874" i="9"/>
  <c r="O4874" i="9"/>
  <c r="N4874" i="9"/>
  <c r="P4873" i="9"/>
  <c r="O4873" i="9"/>
  <c r="N4873" i="9"/>
  <c r="P4872" i="9"/>
  <c r="O4872" i="9"/>
  <c r="N4872" i="9"/>
  <c r="P4871" i="9"/>
  <c r="O4871" i="9"/>
  <c r="N4871" i="9"/>
  <c r="P4870" i="9"/>
  <c r="O4870" i="9"/>
  <c r="N4870" i="9"/>
  <c r="P4869" i="9"/>
  <c r="O4869" i="9"/>
  <c r="N4869" i="9"/>
  <c r="P4868" i="9"/>
  <c r="O4868" i="9"/>
  <c r="N4868" i="9"/>
  <c r="P4867" i="9"/>
  <c r="O4867" i="9"/>
  <c r="N4867" i="9"/>
  <c r="P4866" i="9"/>
  <c r="O4866" i="9"/>
  <c r="N4866" i="9"/>
  <c r="P4865" i="9"/>
  <c r="O4865" i="9"/>
  <c r="N4865" i="9"/>
  <c r="P4864" i="9"/>
  <c r="O4864" i="9"/>
  <c r="N4864" i="9"/>
  <c r="P4863" i="9"/>
  <c r="O4863" i="9"/>
  <c r="N4863" i="9"/>
  <c r="P4862" i="9"/>
  <c r="O4862" i="9"/>
  <c r="N4862" i="9"/>
  <c r="P4861" i="9"/>
  <c r="O4861" i="9"/>
  <c r="N4861" i="9"/>
  <c r="P4860" i="9"/>
  <c r="O4860" i="9"/>
  <c r="N4860" i="9"/>
  <c r="P4859" i="9"/>
  <c r="O4859" i="9"/>
  <c r="N4859" i="9"/>
  <c r="P4858" i="9"/>
  <c r="O4858" i="9"/>
  <c r="N4858" i="9"/>
  <c r="P4857" i="9"/>
  <c r="O4857" i="9"/>
  <c r="N4857" i="9"/>
  <c r="P4856" i="9"/>
  <c r="O4856" i="9"/>
  <c r="N4856" i="9"/>
  <c r="P4855" i="9"/>
  <c r="O4855" i="9"/>
  <c r="N4855" i="9"/>
  <c r="P4854" i="9"/>
  <c r="O4854" i="9"/>
  <c r="N4854" i="9"/>
  <c r="P4853" i="9"/>
  <c r="O4853" i="9"/>
  <c r="N4853" i="9"/>
  <c r="P4852" i="9"/>
  <c r="O4852" i="9"/>
  <c r="N4852" i="9"/>
  <c r="P4851" i="9"/>
  <c r="O4851" i="9"/>
  <c r="N4851" i="9"/>
  <c r="P4850" i="9"/>
  <c r="O4850" i="9"/>
  <c r="N4850" i="9"/>
  <c r="P4849" i="9"/>
  <c r="O4849" i="9"/>
  <c r="N4849" i="9"/>
  <c r="P4848" i="9"/>
  <c r="O4848" i="9"/>
  <c r="N4848" i="9"/>
  <c r="P4847" i="9"/>
  <c r="O4847" i="9"/>
  <c r="N4847" i="9"/>
  <c r="P4846" i="9"/>
  <c r="O4846" i="9"/>
  <c r="N4846" i="9"/>
  <c r="P4845" i="9"/>
  <c r="O4845" i="9"/>
  <c r="N4845" i="9"/>
  <c r="P4844" i="9"/>
  <c r="O4844" i="9"/>
  <c r="N4844" i="9"/>
  <c r="P4843" i="9"/>
  <c r="O4843" i="9"/>
  <c r="N4843" i="9"/>
  <c r="P4842" i="9"/>
  <c r="O4842" i="9"/>
  <c r="N4842" i="9"/>
  <c r="P4841" i="9"/>
  <c r="O4841" i="9"/>
  <c r="N4841" i="9"/>
  <c r="P4840" i="9"/>
  <c r="O4840" i="9"/>
  <c r="N4840" i="9"/>
  <c r="P4839" i="9"/>
  <c r="O4839" i="9"/>
  <c r="N4839" i="9"/>
  <c r="P4838" i="9"/>
  <c r="O4838" i="9"/>
  <c r="N4838" i="9"/>
  <c r="P4837" i="9"/>
  <c r="O4837" i="9"/>
  <c r="N4837" i="9"/>
  <c r="P4836" i="9"/>
  <c r="O4836" i="9"/>
  <c r="N4836" i="9"/>
  <c r="P4835" i="9"/>
  <c r="O4835" i="9"/>
  <c r="N4835" i="9"/>
  <c r="P4834" i="9"/>
  <c r="O4834" i="9"/>
  <c r="N4834" i="9"/>
  <c r="P4833" i="9"/>
  <c r="O4833" i="9"/>
  <c r="N4833" i="9"/>
  <c r="P4832" i="9"/>
  <c r="O4832" i="9"/>
  <c r="N4832" i="9"/>
  <c r="P4831" i="9"/>
  <c r="O4831" i="9"/>
  <c r="N4831" i="9"/>
  <c r="P4830" i="9"/>
  <c r="O4830" i="9"/>
  <c r="N4830" i="9"/>
  <c r="P4829" i="9"/>
  <c r="O4829" i="9"/>
  <c r="N4829" i="9"/>
  <c r="P4828" i="9"/>
  <c r="O4828" i="9"/>
  <c r="N4828" i="9"/>
  <c r="P4827" i="9"/>
  <c r="O4827" i="9"/>
  <c r="N4827" i="9"/>
  <c r="P4826" i="9"/>
  <c r="O4826" i="9"/>
  <c r="N4826" i="9"/>
  <c r="P4825" i="9"/>
  <c r="O4825" i="9"/>
  <c r="N4825" i="9"/>
  <c r="P4824" i="9"/>
  <c r="O4824" i="9"/>
  <c r="N4824" i="9"/>
  <c r="P4823" i="9"/>
  <c r="O4823" i="9"/>
  <c r="N4823" i="9"/>
  <c r="P4822" i="9"/>
  <c r="O4822" i="9"/>
  <c r="N4822" i="9"/>
  <c r="P4821" i="9"/>
  <c r="O4821" i="9"/>
  <c r="N4821" i="9"/>
  <c r="P4820" i="9"/>
  <c r="O4820" i="9"/>
  <c r="N4820" i="9"/>
  <c r="P4819" i="9"/>
  <c r="O4819" i="9"/>
  <c r="N4819" i="9"/>
  <c r="P4818" i="9"/>
  <c r="O4818" i="9"/>
  <c r="N4818" i="9"/>
  <c r="P4817" i="9"/>
  <c r="O4817" i="9"/>
  <c r="N4817" i="9"/>
  <c r="P4816" i="9"/>
  <c r="O4816" i="9"/>
  <c r="N4816" i="9"/>
  <c r="P4815" i="9"/>
  <c r="O4815" i="9"/>
  <c r="N4815" i="9"/>
  <c r="P4814" i="9"/>
  <c r="O4814" i="9"/>
  <c r="N4814" i="9"/>
  <c r="P4813" i="9"/>
  <c r="O4813" i="9"/>
  <c r="N4813" i="9"/>
  <c r="P4812" i="9"/>
  <c r="O4812" i="9"/>
  <c r="N4812" i="9"/>
  <c r="P4811" i="9"/>
  <c r="O4811" i="9"/>
  <c r="N4811" i="9"/>
  <c r="P4810" i="9"/>
  <c r="O4810" i="9"/>
  <c r="N4810" i="9"/>
  <c r="P4809" i="9"/>
  <c r="O4809" i="9"/>
  <c r="N4809" i="9"/>
  <c r="P4808" i="9"/>
  <c r="O4808" i="9"/>
  <c r="N4808" i="9"/>
  <c r="P4807" i="9"/>
  <c r="O4807" i="9"/>
  <c r="N4807" i="9"/>
  <c r="P4806" i="9"/>
  <c r="O4806" i="9"/>
  <c r="N4806" i="9"/>
  <c r="P4805" i="9"/>
  <c r="O4805" i="9"/>
  <c r="N4805" i="9"/>
  <c r="P4804" i="9"/>
  <c r="O4804" i="9"/>
  <c r="N4804" i="9"/>
  <c r="P4803" i="9"/>
  <c r="O4803" i="9"/>
  <c r="N4803" i="9"/>
  <c r="P4802" i="9"/>
  <c r="O4802" i="9"/>
  <c r="N4802" i="9"/>
  <c r="P4801" i="9"/>
  <c r="O4801" i="9"/>
  <c r="N4801" i="9"/>
  <c r="P4800" i="9"/>
  <c r="O4800" i="9"/>
  <c r="N4800" i="9"/>
  <c r="P4799" i="9"/>
  <c r="O4799" i="9"/>
  <c r="N4799" i="9"/>
  <c r="P4798" i="9"/>
  <c r="O4798" i="9"/>
  <c r="N4798" i="9"/>
  <c r="P4797" i="9"/>
  <c r="O4797" i="9"/>
  <c r="N4797" i="9"/>
  <c r="P4796" i="9"/>
  <c r="O4796" i="9"/>
  <c r="N4796" i="9"/>
  <c r="P4795" i="9"/>
  <c r="O4795" i="9"/>
  <c r="N4795" i="9"/>
  <c r="P4794" i="9"/>
  <c r="O4794" i="9"/>
  <c r="N4794" i="9"/>
  <c r="P4793" i="9"/>
  <c r="O4793" i="9"/>
  <c r="N4793" i="9"/>
  <c r="P4792" i="9"/>
  <c r="O4792" i="9"/>
  <c r="N4792" i="9"/>
  <c r="P4791" i="9"/>
  <c r="O4791" i="9"/>
  <c r="N4791" i="9"/>
  <c r="P4790" i="9"/>
  <c r="O4790" i="9"/>
  <c r="N4790" i="9"/>
  <c r="P4789" i="9"/>
  <c r="O4789" i="9"/>
  <c r="N4789" i="9"/>
  <c r="P4788" i="9"/>
  <c r="O4788" i="9"/>
  <c r="N4788" i="9"/>
  <c r="P4787" i="9"/>
  <c r="O4787" i="9"/>
  <c r="N4787" i="9"/>
  <c r="P4786" i="9"/>
  <c r="O4786" i="9"/>
  <c r="N4786" i="9"/>
  <c r="P4785" i="9"/>
  <c r="O4785" i="9"/>
  <c r="N4785" i="9"/>
  <c r="P4784" i="9"/>
  <c r="O4784" i="9"/>
  <c r="N4784" i="9"/>
  <c r="P4783" i="9"/>
  <c r="O4783" i="9"/>
  <c r="N4783" i="9"/>
  <c r="P4782" i="9"/>
  <c r="O4782" i="9"/>
  <c r="N4782" i="9"/>
  <c r="P4781" i="9"/>
  <c r="O4781" i="9"/>
  <c r="N4781" i="9"/>
  <c r="P4780" i="9"/>
  <c r="O4780" i="9"/>
  <c r="N4780" i="9"/>
  <c r="P4779" i="9"/>
  <c r="O4779" i="9"/>
  <c r="N4779" i="9"/>
  <c r="P4778" i="9"/>
  <c r="O4778" i="9"/>
  <c r="N4778" i="9"/>
  <c r="P4777" i="9"/>
  <c r="O4777" i="9"/>
  <c r="N4777" i="9"/>
  <c r="P4776" i="9"/>
  <c r="O4776" i="9"/>
  <c r="N4776" i="9"/>
  <c r="P4775" i="9"/>
  <c r="O4775" i="9"/>
  <c r="N4775" i="9"/>
  <c r="P4774" i="9"/>
  <c r="O4774" i="9"/>
  <c r="N4774" i="9"/>
  <c r="P4773" i="9"/>
  <c r="O4773" i="9"/>
  <c r="N4773" i="9"/>
  <c r="P4772" i="9"/>
  <c r="O4772" i="9"/>
  <c r="N4772" i="9"/>
  <c r="P4771" i="9"/>
  <c r="O4771" i="9"/>
  <c r="N4771" i="9"/>
  <c r="P4770" i="9"/>
  <c r="O4770" i="9"/>
  <c r="N4770" i="9"/>
  <c r="P4769" i="9"/>
  <c r="O4769" i="9"/>
  <c r="N4769" i="9"/>
  <c r="P4768" i="9"/>
  <c r="O4768" i="9"/>
  <c r="N4768" i="9"/>
  <c r="P4767" i="9"/>
  <c r="O4767" i="9"/>
  <c r="N4767" i="9"/>
  <c r="P4766" i="9"/>
  <c r="O4766" i="9"/>
  <c r="N4766" i="9"/>
  <c r="P4765" i="9"/>
  <c r="O4765" i="9"/>
  <c r="N4765" i="9"/>
  <c r="P4764" i="9"/>
  <c r="O4764" i="9"/>
  <c r="N4764" i="9"/>
  <c r="P4763" i="9"/>
  <c r="O4763" i="9"/>
  <c r="N4763" i="9"/>
  <c r="P4762" i="9"/>
  <c r="O4762" i="9"/>
  <c r="N4762" i="9"/>
  <c r="P4761" i="9"/>
  <c r="O4761" i="9"/>
  <c r="N4761" i="9"/>
  <c r="P4760" i="9"/>
  <c r="O4760" i="9"/>
  <c r="N4760" i="9"/>
  <c r="P4759" i="9"/>
  <c r="O4759" i="9"/>
  <c r="N4759" i="9"/>
  <c r="P4758" i="9"/>
  <c r="O4758" i="9"/>
  <c r="N4758" i="9"/>
  <c r="P4757" i="9"/>
  <c r="O4757" i="9"/>
  <c r="N4757" i="9"/>
  <c r="P4756" i="9"/>
  <c r="O4756" i="9"/>
  <c r="N4756" i="9"/>
  <c r="P4755" i="9"/>
  <c r="O4755" i="9"/>
  <c r="N4755" i="9"/>
  <c r="P4754" i="9"/>
  <c r="O4754" i="9"/>
  <c r="N4754" i="9"/>
  <c r="P4753" i="9"/>
  <c r="O4753" i="9"/>
  <c r="N4753" i="9"/>
  <c r="P4752" i="9"/>
  <c r="O4752" i="9"/>
  <c r="N4752" i="9"/>
  <c r="P4751" i="9"/>
  <c r="O4751" i="9"/>
  <c r="N4751" i="9"/>
  <c r="P4750" i="9"/>
  <c r="O4750" i="9"/>
  <c r="N4750" i="9"/>
  <c r="P4749" i="9"/>
  <c r="O4749" i="9"/>
  <c r="N4749" i="9"/>
  <c r="P4748" i="9"/>
  <c r="O4748" i="9"/>
  <c r="N4748" i="9"/>
  <c r="P4747" i="9"/>
  <c r="O4747" i="9"/>
  <c r="N4747" i="9"/>
  <c r="P4746" i="9"/>
  <c r="O4746" i="9"/>
  <c r="N4746" i="9"/>
  <c r="P4745" i="9"/>
  <c r="O4745" i="9"/>
  <c r="N4745" i="9"/>
  <c r="P4744" i="9"/>
  <c r="O4744" i="9"/>
  <c r="N4744" i="9"/>
  <c r="P4743" i="9"/>
  <c r="O4743" i="9"/>
  <c r="N4743" i="9"/>
  <c r="P4742" i="9"/>
  <c r="O4742" i="9"/>
  <c r="N4742" i="9"/>
  <c r="P4741" i="9"/>
  <c r="O4741" i="9"/>
  <c r="N4741" i="9"/>
  <c r="P4740" i="9"/>
  <c r="O4740" i="9"/>
  <c r="N4740" i="9"/>
  <c r="P4739" i="9"/>
  <c r="O4739" i="9"/>
  <c r="N4739" i="9"/>
  <c r="P4738" i="9"/>
  <c r="O4738" i="9"/>
  <c r="N4738" i="9"/>
  <c r="P4737" i="9"/>
  <c r="O4737" i="9"/>
  <c r="N4737" i="9"/>
  <c r="P4736" i="9"/>
  <c r="O4736" i="9"/>
  <c r="N4736" i="9"/>
  <c r="P4735" i="9"/>
  <c r="O4735" i="9"/>
  <c r="N4735" i="9"/>
  <c r="P4734" i="9"/>
  <c r="O4734" i="9"/>
  <c r="N4734" i="9"/>
  <c r="P4733" i="9"/>
  <c r="O4733" i="9"/>
  <c r="N4733" i="9"/>
  <c r="P4732" i="9"/>
  <c r="O4732" i="9"/>
  <c r="N4732" i="9"/>
  <c r="P4731" i="9"/>
  <c r="O4731" i="9"/>
  <c r="N4731" i="9"/>
  <c r="P4730" i="9"/>
  <c r="O4730" i="9"/>
  <c r="N4730" i="9"/>
  <c r="P4729" i="9"/>
  <c r="O4729" i="9"/>
  <c r="N4729" i="9"/>
  <c r="P4728" i="9"/>
  <c r="O4728" i="9"/>
  <c r="N4728" i="9"/>
  <c r="P4727" i="9"/>
  <c r="O4727" i="9"/>
  <c r="N4727" i="9"/>
  <c r="P4726" i="9"/>
  <c r="O4726" i="9"/>
  <c r="N4726" i="9"/>
  <c r="P4725" i="9"/>
  <c r="O4725" i="9"/>
  <c r="N4725" i="9"/>
  <c r="P4724" i="9"/>
  <c r="O4724" i="9"/>
  <c r="N4724" i="9"/>
  <c r="P4723" i="9"/>
  <c r="O4723" i="9"/>
  <c r="N4723" i="9"/>
  <c r="P4722" i="9"/>
  <c r="O4722" i="9"/>
  <c r="N4722" i="9"/>
  <c r="P4721" i="9"/>
  <c r="O4721" i="9"/>
  <c r="N4721" i="9"/>
  <c r="P4720" i="9"/>
  <c r="O4720" i="9"/>
  <c r="N4720" i="9"/>
  <c r="P4719" i="9"/>
  <c r="O4719" i="9"/>
  <c r="N4719" i="9"/>
  <c r="P4718" i="9"/>
  <c r="O4718" i="9"/>
  <c r="N4718" i="9"/>
  <c r="P4717" i="9"/>
  <c r="O4717" i="9"/>
  <c r="N4717" i="9"/>
  <c r="P4716" i="9"/>
  <c r="O4716" i="9"/>
  <c r="N4716" i="9"/>
  <c r="P4715" i="9"/>
  <c r="O4715" i="9"/>
  <c r="N4715" i="9"/>
  <c r="P4714" i="9"/>
  <c r="O4714" i="9"/>
  <c r="N4714" i="9"/>
  <c r="P4713" i="9"/>
  <c r="O4713" i="9"/>
  <c r="N4713" i="9"/>
  <c r="P4712" i="9"/>
  <c r="O4712" i="9"/>
  <c r="N4712" i="9"/>
  <c r="P4711" i="9"/>
  <c r="O4711" i="9"/>
  <c r="N4711" i="9"/>
  <c r="P4710" i="9"/>
  <c r="O4710" i="9"/>
  <c r="N4710" i="9"/>
  <c r="P4709" i="9"/>
  <c r="O4709" i="9"/>
  <c r="N4709" i="9"/>
  <c r="P4708" i="9"/>
  <c r="O4708" i="9"/>
  <c r="N4708" i="9"/>
  <c r="P4707" i="9"/>
  <c r="O4707" i="9"/>
  <c r="N4707" i="9"/>
  <c r="P4706" i="9"/>
  <c r="O4706" i="9"/>
  <c r="N4706" i="9"/>
  <c r="P4705" i="9"/>
  <c r="O4705" i="9"/>
  <c r="N4705" i="9"/>
  <c r="P4704" i="9"/>
  <c r="O4704" i="9"/>
  <c r="N4704" i="9"/>
  <c r="P4703" i="9"/>
  <c r="O4703" i="9"/>
  <c r="N4703" i="9"/>
  <c r="P4702" i="9"/>
  <c r="O4702" i="9"/>
  <c r="N4702" i="9"/>
  <c r="P4701" i="9"/>
  <c r="O4701" i="9"/>
  <c r="N4701" i="9"/>
  <c r="P4700" i="9"/>
  <c r="O4700" i="9"/>
  <c r="N4700" i="9"/>
  <c r="P4699" i="9"/>
  <c r="O4699" i="9"/>
  <c r="N4699" i="9"/>
  <c r="P4698" i="9"/>
  <c r="O4698" i="9"/>
  <c r="N4698" i="9"/>
  <c r="P4697" i="9"/>
  <c r="O4697" i="9"/>
  <c r="N4697" i="9"/>
  <c r="P4696" i="9"/>
  <c r="O4696" i="9"/>
  <c r="N4696" i="9"/>
  <c r="P4695" i="9"/>
  <c r="O4695" i="9"/>
  <c r="N4695" i="9"/>
  <c r="P4694" i="9"/>
  <c r="O4694" i="9"/>
  <c r="N4694" i="9"/>
  <c r="P4693" i="9"/>
  <c r="O4693" i="9"/>
  <c r="N4693" i="9"/>
  <c r="P4692" i="9"/>
  <c r="O4692" i="9"/>
  <c r="N4692" i="9"/>
  <c r="P4691" i="9"/>
  <c r="O4691" i="9"/>
  <c r="N4691" i="9"/>
  <c r="P4690" i="9"/>
  <c r="O4690" i="9"/>
  <c r="N4690" i="9"/>
  <c r="P4689" i="9"/>
  <c r="O4689" i="9"/>
  <c r="N4689" i="9"/>
  <c r="P4688" i="9"/>
  <c r="O4688" i="9"/>
  <c r="N4688" i="9"/>
  <c r="P4687" i="9"/>
  <c r="O4687" i="9"/>
  <c r="N4687" i="9"/>
  <c r="P4686" i="9"/>
  <c r="O4686" i="9"/>
  <c r="N4686" i="9"/>
  <c r="P4685" i="9"/>
  <c r="O4685" i="9"/>
  <c r="N4685" i="9"/>
  <c r="P4684" i="9"/>
  <c r="O4684" i="9"/>
  <c r="N4684" i="9"/>
  <c r="P4683" i="9"/>
  <c r="O4683" i="9"/>
  <c r="N4683" i="9"/>
  <c r="P4682" i="9"/>
  <c r="O4682" i="9"/>
  <c r="N4682" i="9"/>
  <c r="P4681" i="9"/>
  <c r="O4681" i="9"/>
  <c r="N4681" i="9"/>
  <c r="P4680" i="9"/>
  <c r="O4680" i="9"/>
  <c r="N4680" i="9"/>
  <c r="P4679" i="9"/>
  <c r="O4679" i="9"/>
  <c r="N4679" i="9"/>
  <c r="P4678" i="9"/>
  <c r="O4678" i="9"/>
  <c r="N4678" i="9"/>
  <c r="P4677" i="9"/>
  <c r="O4677" i="9"/>
  <c r="N4677" i="9"/>
  <c r="P4676" i="9"/>
  <c r="O4676" i="9"/>
  <c r="N4676" i="9"/>
  <c r="P4675" i="9"/>
  <c r="O4675" i="9"/>
  <c r="N4675" i="9"/>
  <c r="P4674" i="9"/>
  <c r="O4674" i="9"/>
  <c r="N4674" i="9"/>
  <c r="P4673" i="9"/>
  <c r="O4673" i="9"/>
  <c r="N4673" i="9"/>
  <c r="P4672" i="9"/>
  <c r="O4672" i="9"/>
  <c r="N4672" i="9"/>
  <c r="P4671" i="9"/>
  <c r="O4671" i="9"/>
  <c r="N4671" i="9"/>
  <c r="P4670" i="9"/>
  <c r="O4670" i="9"/>
  <c r="N4670" i="9"/>
  <c r="P4669" i="9"/>
  <c r="O4669" i="9"/>
  <c r="N4669" i="9"/>
  <c r="P4668" i="9"/>
  <c r="O4668" i="9"/>
  <c r="N4668" i="9"/>
  <c r="P4667" i="9"/>
  <c r="O4667" i="9"/>
  <c r="N4667" i="9"/>
  <c r="P4666" i="9"/>
  <c r="O4666" i="9"/>
  <c r="N4666" i="9"/>
  <c r="P4665" i="9"/>
  <c r="O4665" i="9"/>
  <c r="N4665" i="9"/>
  <c r="P4664" i="9"/>
  <c r="O4664" i="9"/>
  <c r="N4664" i="9"/>
  <c r="P4663" i="9"/>
  <c r="O4663" i="9"/>
  <c r="N4663" i="9"/>
  <c r="P4662" i="9"/>
  <c r="O4662" i="9"/>
  <c r="N4662" i="9"/>
  <c r="P4661" i="9"/>
  <c r="O4661" i="9"/>
  <c r="N4661" i="9"/>
  <c r="P4660" i="9"/>
  <c r="O4660" i="9"/>
  <c r="N4660" i="9"/>
  <c r="P4659" i="9"/>
  <c r="O4659" i="9"/>
  <c r="N4659" i="9"/>
  <c r="P4658" i="9"/>
  <c r="O4658" i="9"/>
  <c r="N4658" i="9"/>
  <c r="P4657" i="9"/>
  <c r="O4657" i="9"/>
  <c r="N4657" i="9"/>
  <c r="P4656" i="9"/>
  <c r="O4656" i="9"/>
  <c r="N4656" i="9"/>
  <c r="P4655" i="9"/>
  <c r="O4655" i="9"/>
  <c r="N4655" i="9"/>
  <c r="P4654" i="9"/>
  <c r="O4654" i="9"/>
  <c r="N4654" i="9"/>
  <c r="P4653" i="9"/>
  <c r="O4653" i="9"/>
  <c r="N4653" i="9"/>
  <c r="P4652" i="9"/>
  <c r="O4652" i="9"/>
  <c r="N4652" i="9"/>
  <c r="P4651" i="9"/>
  <c r="O4651" i="9"/>
  <c r="N4651" i="9"/>
  <c r="P4650" i="9"/>
  <c r="O4650" i="9"/>
  <c r="N4650" i="9"/>
  <c r="P4649" i="9"/>
  <c r="O4649" i="9"/>
  <c r="N4649" i="9"/>
  <c r="P4648" i="9"/>
  <c r="O4648" i="9"/>
  <c r="N4648" i="9"/>
  <c r="P4647" i="9"/>
  <c r="O4647" i="9"/>
  <c r="N4647" i="9"/>
  <c r="P4646" i="9"/>
  <c r="O4646" i="9"/>
  <c r="N4646" i="9"/>
  <c r="P4645" i="9"/>
  <c r="O4645" i="9"/>
  <c r="N4645" i="9"/>
  <c r="P4644" i="9"/>
  <c r="O4644" i="9"/>
  <c r="N4644" i="9"/>
  <c r="P4643" i="9"/>
  <c r="O4643" i="9"/>
  <c r="N4643" i="9"/>
  <c r="P4642" i="9"/>
  <c r="O4642" i="9"/>
  <c r="N4642" i="9"/>
  <c r="P4641" i="9"/>
  <c r="O4641" i="9"/>
  <c r="N4641" i="9"/>
  <c r="P4640" i="9"/>
  <c r="O4640" i="9"/>
  <c r="N4640" i="9"/>
  <c r="P4639" i="9"/>
  <c r="O4639" i="9"/>
  <c r="N4639" i="9"/>
  <c r="P4638" i="9"/>
  <c r="O4638" i="9"/>
  <c r="N4638" i="9"/>
  <c r="P4637" i="9"/>
  <c r="O4637" i="9"/>
  <c r="N4637" i="9"/>
  <c r="P4636" i="9"/>
  <c r="O4636" i="9"/>
  <c r="N4636" i="9"/>
  <c r="P4635" i="9"/>
  <c r="O4635" i="9"/>
  <c r="N4635" i="9"/>
  <c r="P4634" i="9"/>
  <c r="O4634" i="9"/>
  <c r="N4634" i="9"/>
  <c r="P4633" i="9"/>
  <c r="O4633" i="9"/>
  <c r="N4633" i="9"/>
  <c r="P4632" i="9"/>
  <c r="O4632" i="9"/>
  <c r="N4632" i="9"/>
  <c r="P4631" i="9"/>
  <c r="O4631" i="9"/>
  <c r="N4631" i="9"/>
  <c r="P4630" i="9"/>
  <c r="O4630" i="9"/>
  <c r="N4630" i="9"/>
  <c r="P4629" i="9"/>
  <c r="O4629" i="9"/>
  <c r="N4629" i="9"/>
  <c r="P4628" i="9"/>
  <c r="O4628" i="9"/>
  <c r="N4628" i="9"/>
  <c r="P4627" i="9"/>
  <c r="O4627" i="9"/>
  <c r="N4627" i="9"/>
  <c r="P4626" i="9"/>
  <c r="O4626" i="9"/>
  <c r="N4626" i="9"/>
  <c r="P4625" i="9"/>
  <c r="O4625" i="9"/>
  <c r="N4625" i="9"/>
  <c r="P4624" i="9"/>
  <c r="O4624" i="9"/>
  <c r="N4624" i="9"/>
  <c r="P4623" i="9"/>
  <c r="O4623" i="9"/>
  <c r="N4623" i="9"/>
  <c r="P4622" i="9"/>
  <c r="O4622" i="9"/>
  <c r="N4622" i="9"/>
  <c r="P4621" i="9"/>
  <c r="O4621" i="9"/>
  <c r="N4621" i="9"/>
  <c r="P4620" i="9"/>
  <c r="O4620" i="9"/>
  <c r="N4620" i="9"/>
  <c r="P4619" i="9"/>
  <c r="O4619" i="9"/>
  <c r="N4619" i="9"/>
  <c r="P4618" i="9"/>
  <c r="O4618" i="9"/>
  <c r="N4618" i="9"/>
  <c r="P4617" i="9"/>
  <c r="O4617" i="9"/>
  <c r="N4617" i="9"/>
  <c r="P4616" i="9"/>
  <c r="O4616" i="9"/>
  <c r="N4616" i="9"/>
  <c r="P4615" i="9"/>
  <c r="O4615" i="9"/>
  <c r="N4615" i="9"/>
  <c r="P4614" i="9"/>
  <c r="O4614" i="9"/>
  <c r="N4614" i="9"/>
  <c r="P4613" i="9"/>
  <c r="O4613" i="9"/>
  <c r="N4613" i="9"/>
  <c r="P4612" i="9"/>
  <c r="O4612" i="9"/>
  <c r="N4612" i="9"/>
  <c r="P4611" i="9"/>
  <c r="O4611" i="9"/>
  <c r="N4611" i="9"/>
  <c r="P4610" i="9"/>
  <c r="O4610" i="9"/>
  <c r="N4610" i="9"/>
  <c r="P4609" i="9"/>
  <c r="O4609" i="9"/>
  <c r="N4609" i="9"/>
  <c r="P4608" i="9"/>
  <c r="O4608" i="9"/>
  <c r="N4608" i="9"/>
  <c r="P4607" i="9"/>
  <c r="O4607" i="9"/>
  <c r="N4607" i="9"/>
  <c r="P4606" i="9"/>
  <c r="O4606" i="9"/>
  <c r="N4606" i="9"/>
  <c r="P4605" i="9"/>
  <c r="O4605" i="9"/>
  <c r="N4605" i="9"/>
  <c r="P4604" i="9"/>
  <c r="O4604" i="9"/>
  <c r="N4604" i="9"/>
  <c r="P4603" i="9"/>
  <c r="O4603" i="9"/>
  <c r="N4603" i="9"/>
  <c r="P4602" i="9"/>
  <c r="O4602" i="9"/>
  <c r="N4602" i="9"/>
  <c r="P4601" i="9"/>
  <c r="O4601" i="9"/>
  <c r="N4601" i="9"/>
  <c r="P4600" i="9"/>
  <c r="O4600" i="9"/>
  <c r="N4600" i="9"/>
  <c r="P4599" i="9"/>
  <c r="O4599" i="9"/>
  <c r="N4599" i="9"/>
  <c r="P4598" i="9"/>
  <c r="O4598" i="9"/>
  <c r="N4598" i="9"/>
  <c r="P4597" i="9"/>
  <c r="O4597" i="9"/>
  <c r="N4597" i="9"/>
  <c r="P4596" i="9"/>
  <c r="O4596" i="9"/>
  <c r="N4596" i="9"/>
  <c r="P4595" i="9"/>
  <c r="O4595" i="9"/>
  <c r="N4595" i="9"/>
  <c r="P4594" i="9"/>
  <c r="O4594" i="9"/>
  <c r="N4594" i="9"/>
  <c r="P4593" i="9"/>
  <c r="O4593" i="9"/>
  <c r="N4593" i="9"/>
  <c r="P4592" i="9"/>
  <c r="O4592" i="9"/>
  <c r="N4592" i="9"/>
  <c r="P4591" i="9"/>
  <c r="O4591" i="9"/>
  <c r="N4591" i="9"/>
  <c r="P4590" i="9"/>
  <c r="O4590" i="9"/>
  <c r="N4590" i="9"/>
  <c r="P4589" i="9"/>
  <c r="O4589" i="9"/>
  <c r="N4589" i="9"/>
  <c r="P4588" i="9"/>
  <c r="O4588" i="9"/>
  <c r="N4588" i="9"/>
  <c r="P4587" i="9"/>
  <c r="O4587" i="9"/>
  <c r="N4587" i="9"/>
  <c r="P4586" i="9"/>
  <c r="O4586" i="9"/>
  <c r="N4586" i="9"/>
  <c r="P4585" i="9"/>
  <c r="O4585" i="9"/>
  <c r="N4585" i="9"/>
  <c r="P4584" i="9"/>
  <c r="O4584" i="9"/>
  <c r="N4584" i="9"/>
  <c r="P4583" i="9"/>
  <c r="O4583" i="9"/>
  <c r="N4583" i="9"/>
  <c r="P4582" i="9"/>
  <c r="O4582" i="9"/>
  <c r="N4582" i="9"/>
  <c r="P4581" i="9"/>
  <c r="O4581" i="9"/>
  <c r="N4581" i="9"/>
  <c r="P4580" i="9"/>
  <c r="O4580" i="9"/>
  <c r="N4580" i="9"/>
  <c r="P4579" i="9"/>
  <c r="O4579" i="9"/>
  <c r="N4579" i="9"/>
  <c r="P4578" i="9"/>
  <c r="O4578" i="9"/>
  <c r="N4578" i="9"/>
  <c r="P4577" i="9"/>
  <c r="O4577" i="9"/>
  <c r="N4577" i="9"/>
  <c r="P4576" i="9"/>
  <c r="O4576" i="9"/>
  <c r="N4576" i="9"/>
  <c r="P4575" i="9"/>
  <c r="O4575" i="9"/>
  <c r="N4575" i="9"/>
  <c r="P4574" i="9"/>
  <c r="O4574" i="9"/>
  <c r="N4574" i="9"/>
  <c r="P4573" i="9"/>
  <c r="O4573" i="9"/>
  <c r="N4573" i="9"/>
  <c r="P4572" i="9"/>
  <c r="O4572" i="9"/>
  <c r="N4572" i="9"/>
  <c r="P4571" i="9"/>
  <c r="O4571" i="9"/>
  <c r="N4571" i="9"/>
  <c r="P4570" i="9"/>
  <c r="O4570" i="9"/>
  <c r="N4570" i="9"/>
  <c r="P4569" i="9"/>
  <c r="O4569" i="9"/>
  <c r="N4569" i="9"/>
  <c r="P4568" i="9"/>
  <c r="O4568" i="9"/>
  <c r="N4568" i="9"/>
  <c r="P4567" i="9"/>
  <c r="O4567" i="9"/>
  <c r="N4567" i="9"/>
  <c r="P4566" i="9"/>
  <c r="O4566" i="9"/>
  <c r="N4566" i="9"/>
  <c r="P4565" i="9"/>
  <c r="O4565" i="9"/>
  <c r="N4565" i="9"/>
  <c r="P4564" i="9"/>
  <c r="O4564" i="9"/>
  <c r="N4564" i="9"/>
  <c r="P4563" i="9"/>
  <c r="O4563" i="9"/>
  <c r="N4563" i="9"/>
  <c r="P4562" i="9"/>
  <c r="O4562" i="9"/>
  <c r="N4562" i="9"/>
  <c r="P4561" i="9"/>
  <c r="O4561" i="9"/>
  <c r="N4561" i="9"/>
  <c r="P4560" i="9"/>
  <c r="O4560" i="9"/>
  <c r="N4560" i="9"/>
  <c r="P4559" i="9"/>
  <c r="O4559" i="9"/>
  <c r="N4559" i="9"/>
  <c r="P4558" i="9"/>
  <c r="O4558" i="9"/>
  <c r="N4558" i="9"/>
  <c r="P4557" i="9"/>
  <c r="O4557" i="9"/>
  <c r="N4557" i="9"/>
  <c r="P4556" i="9"/>
  <c r="O4556" i="9"/>
  <c r="N4556" i="9"/>
  <c r="P4555" i="9"/>
  <c r="O4555" i="9"/>
  <c r="N4555" i="9"/>
  <c r="P4554" i="9"/>
  <c r="O4554" i="9"/>
  <c r="N4554" i="9"/>
  <c r="P4553" i="9"/>
  <c r="O4553" i="9"/>
  <c r="N4553" i="9"/>
  <c r="P4552" i="9"/>
  <c r="O4552" i="9"/>
  <c r="N4552" i="9"/>
  <c r="P4551" i="9"/>
  <c r="O4551" i="9"/>
  <c r="N4551" i="9"/>
  <c r="P4550" i="9"/>
  <c r="O4550" i="9"/>
  <c r="N4550" i="9"/>
  <c r="P4549" i="9"/>
  <c r="O4549" i="9"/>
  <c r="N4549" i="9"/>
  <c r="P4548" i="9"/>
  <c r="O4548" i="9"/>
  <c r="N4548" i="9"/>
  <c r="P4547" i="9"/>
  <c r="O4547" i="9"/>
  <c r="N4547" i="9"/>
  <c r="P4546" i="9"/>
  <c r="O4546" i="9"/>
  <c r="N4546" i="9"/>
  <c r="P4545" i="9"/>
  <c r="O4545" i="9"/>
  <c r="N4545" i="9"/>
  <c r="P4544" i="9"/>
  <c r="O4544" i="9"/>
  <c r="N4544" i="9"/>
  <c r="P4543" i="9"/>
  <c r="O4543" i="9"/>
  <c r="N4543" i="9"/>
  <c r="P4542" i="9"/>
  <c r="O4542" i="9"/>
  <c r="N4542" i="9"/>
  <c r="P4541" i="9"/>
  <c r="O4541" i="9"/>
  <c r="N4541" i="9"/>
  <c r="P4540" i="9"/>
  <c r="O4540" i="9"/>
  <c r="N4540" i="9"/>
  <c r="P4539" i="9"/>
  <c r="O4539" i="9"/>
  <c r="N4539" i="9"/>
  <c r="P4538" i="9"/>
  <c r="O4538" i="9"/>
  <c r="N4538" i="9"/>
  <c r="P4537" i="9"/>
  <c r="O4537" i="9"/>
  <c r="N4537" i="9"/>
  <c r="P4536" i="9"/>
  <c r="O4536" i="9"/>
  <c r="N4536" i="9"/>
  <c r="P4535" i="9"/>
  <c r="O4535" i="9"/>
  <c r="N4535" i="9"/>
  <c r="P4534" i="9"/>
  <c r="O4534" i="9"/>
  <c r="N4534" i="9"/>
  <c r="P4533" i="9"/>
  <c r="O4533" i="9"/>
  <c r="N4533" i="9"/>
  <c r="P4532" i="9"/>
  <c r="O4532" i="9"/>
  <c r="N4532" i="9"/>
  <c r="P4531" i="9"/>
  <c r="O4531" i="9"/>
  <c r="N4531" i="9"/>
  <c r="P4530" i="9"/>
  <c r="O4530" i="9"/>
  <c r="N4530" i="9"/>
  <c r="P4529" i="9"/>
  <c r="O4529" i="9"/>
  <c r="N4529" i="9"/>
  <c r="P4528" i="9"/>
  <c r="O4528" i="9"/>
  <c r="N4528" i="9"/>
  <c r="P4527" i="9"/>
  <c r="O4527" i="9"/>
  <c r="N4527" i="9"/>
  <c r="P4526" i="9"/>
  <c r="O4526" i="9"/>
  <c r="N4526" i="9"/>
  <c r="P4525" i="9"/>
  <c r="O4525" i="9"/>
  <c r="N4525" i="9"/>
  <c r="P4524" i="9"/>
  <c r="O4524" i="9"/>
  <c r="N4524" i="9"/>
  <c r="P4523" i="9"/>
  <c r="O4523" i="9"/>
  <c r="N4523" i="9"/>
  <c r="P4522" i="9"/>
  <c r="O4522" i="9"/>
  <c r="N4522" i="9"/>
  <c r="P4521" i="9"/>
  <c r="O4521" i="9"/>
  <c r="N4521" i="9"/>
  <c r="P4520" i="9"/>
  <c r="O4520" i="9"/>
  <c r="N4520" i="9"/>
  <c r="P4519" i="9"/>
  <c r="O4519" i="9"/>
  <c r="N4519" i="9"/>
  <c r="P4518" i="9"/>
  <c r="O4518" i="9"/>
  <c r="N4518" i="9"/>
  <c r="P4517" i="9"/>
  <c r="O4517" i="9"/>
  <c r="N4517" i="9"/>
  <c r="P4516" i="9"/>
  <c r="O4516" i="9"/>
  <c r="N4516" i="9"/>
  <c r="P4515" i="9"/>
  <c r="O4515" i="9"/>
  <c r="N4515" i="9"/>
  <c r="P4514" i="9"/>
  <c r="O4514" i="9"/>
  <c r="N4514" i="9"/>
  <c r="P4513" i="9"/>
  <c r="O4513" i="9"/>
  <c r="N4513" i="9"/>
  <c r="P4512" i="9"/>
  <c r="O4512" i="9"/>
  <c r="N4512" i="9"/>
  <c r="P4511" i="9"/>
  <c r="O4511" i="9"/>
  <c r="N4511" i="9"/>
  <c r="P4510" i="9"/>
  <c r="O4510" i="9"/>
  <c r="N4510" i="9"/>
  <c r="P4509" i="9"/>
  <c r="O4509" i="9"/>
  <c r="N4509" i="9"/>
  <c r="P4508" i="9"/>
  <c r="O4508" i="9"/>
  <c r="N4508" i="9"/>
  <c r="P4507" i="9"/>
  <c r="O4507" i="9"/>
  <c r="N4507" i="9"/>
  <c r="P4506" i="9"/>
  <c r="O4506" i="9"/>
  <c r="N4506" i="9"/>
  <c r="P4505" i="9"/>
  <c r="O4505" i="9"/>
  <c r="N4505" i="9"/>
  <c r="P4504" i="9"/>
  <c r="O4504" i="9"/>
  <c r="N4504" i="9"/>
  <c r="P4503" i="9"/>
  <c r="O4503" i="9"/>
  <c r="N4503" i="9"/>
  <c r="P4502" i="9"/>
  <c r="O4502" i="9"/>
  <c r="N4502" i="9"/>
  <c r="P4501" i="9"/>
  <c r="O4501" i="9"/>
  <c r="N4501" i="9"/>
  <c r="P4500" i="9"/>
  <c r="O4500" i="9"/>
  <c r="N4500" i="9"/>
  <c r="P4499" i="9"/>
  <c r="O4499" i="9"/>
  <c r="N4499" i="9"/>
  <c r="P4498" i="9"/>
  <c r="O4498" i="9"/>
  <c r="N4498" i="9"/>
  <c r="P4497" i="9"/>
  <c r="O4497" i="9"/>
  <c r="N4497" i="9"/>
  <c r="P4496" i="9"/>
  <c r="O4496" i="9"/>
  <c r="N4496" i="9"/>
  <c r="P4495" i="9"/>
  <c r="O4495" i="9"/>
  <c r="N4495" i="9"/>
  <c r="P4494" i="9"/>
  <c r="O4494" i="9"/>
  <c r="N4494" i="9"/>
  <c r="P4493" i="9"/>
  <c r="O4493" i="9"/>
  <c r="N4493" i="9"/>
  <c r="P4492" i="9"/>
  <c r="O4492" i="9"/>
  <c r="N4492" i="9"/>
  <c r="P4491" i="9"/>
  <c r="O4491" i="9"/>
  <c r="N4491" i="9"/>
  <c r="P4490" i="9"/>
  <c r="O4490" i="9"/>
  <c r="N4490" i="9"/>
  <c r="P4489" i="9"/>
  <c r="O4489" i="9"/>
  <c r="N4489" i="9"/>
  <c r="P4488" i="9"/>
  <c r="O4488" i="9"/>
  <c r="N4488" i="9"/>
  <c r="P4487" i="9"/>
  <c r="O4487" i="9"/>
  <c r="N4487" i="9"/>
  <c r="P4486" i="9"/>
  <c r="O4486" i="9"/>
  <c r="N4486" i="9"/>
  <c r="P4485" i="9"/>
  <c r="O4485" i="9"/>
  <c r="N4485" i="9"/>
  <c r="P4484" i="9"/>
  <c r="O4484" i="9"/>
  <c r="N4484" i="9"/>
  <c r="P4483" i="9"/>
  <c r="O4483" i="9"/>
  <c r="N4483" i="9"/>
  <c r="P4482" i="9"/>
  <c r="O4482" i="9"/>
  <c r="N4482" i="9"/>
  <c r="P4481" i="9"/>
  <c r="O4481" i="9"/>
  <c r="N4481" i="9"/>
  <c r="P4480" i="9"/>
  <c r="O4480" i="9"/>
  <c r="N4480" i="9"/>
  <c r="P4479" i="9"/>
  <c r="O4479" i="9"/>
  <c r="N4479" i="9"/>
  <c r="P4478" i="9"/>
  <c r="O4478" i="9"/>
  <c r="N4478" i="9"/>
  <c r="P4477" i="9"/>
  <c r="O4477" i="9"/>
  <c r="N4477" i="9"/>
  <c r="P4476" i="9"/>
  <c r="O4476" i="9"/>
  <c r="N4476" i="9"/>
  <c r="P4475" i="9"/>
  <c r="O4475" i="9"/>
  <c r="N4475" i="9"/>
  <c r="P4474" i="9"/>
  <c r="O4474" i="9"/>
  <c r="N4474" i="9"/>
  <c r="P4473" i="9"/>
  <c r="O4473" i="9"/>
  <c r="N4473" i="9"/>
  <c r="P4472" i="9"/>
  <c r="O4472" i="9"/>
  <c r="N4472" i="9"/>
  <c r="P4471" i="9"/>
  <c r="O4471" i="9"/>
  <c r="N4471" i="9"/>
  <c r="P4470" i="9"/>
  <c r="O4470" i="9"/>
  <c r="N4470" i="9"/>
  <c r="P4469" i="9"/>
  <c r="O4469" i="9"/>
  <c r="N4469" i="9"/>
  <c r="P4468" i="9"/>
  <c r="O4468" i="9"/>
  <c r="N4468" i="9"/>
  <c r="P4467" i="9"/>
  <c r="O4467" i="9"/>
  <c r="N4467" i="9"/>
  <c r="P4466" i="9"/>
  <c r="O4466" i="9"/>
  <c r="N4466" i="9"/>
  <c r="P4465" i="9"/>
  <c r="O4465" i="9"/>
  <c r="N4465" i="9"/>
  <c r="P4464" i="9"/>
  <c r="O4464" i="9"/>
  <c r="N4464" i="9"/>
  <c r="P4463" i="9"/>
  <c r="O4463" i="9"/>
  <c r="N4463" i="9"/>
  <c r="P4462" i="9"/>
  <c r="O4462" i="9"/>
  <c r="N4462" i="9"/>
  <c r="P4461" i="9"/>
  <c r="O4461" i="9"/>
  <c r="N4461" i="9"/>
  <c r="P4460" i="9"/>
  <c r="O4460" i="9"/>
  <c r="N4460" i="9"/>
  <c r="P4459" i="9"/>
  <c r="O4459" i="9"/>
  <c r="N4459" i="9"/>
  <c r="P4458" i="9"/>
  <c r="O4458" i="9"/>
  <c r="N4458" i="9"/>
  <c r="P4457" i="9"/>
  <c r="O4457" i="9"/>
  <c r="N4457" i="9"/>
  <c r="P4456" i="9"/>
  <c r="O4456" i="9"/>
  <c r="N4456" i="9"/>
  <c r="P4455" i="9"/>
  <c r="O4455" i="9"/>
  <c r="N4455" i="9"/>
  <c r="P4454" i="9"/>
  <c r="O4454" i="9"/>
  <c r="N4454" i="9"/>
  <c r="P4453" i="9"/>
  <c r="O4453" i="9"/>
  <c r="N4453" i="9"/>
  <c r="P4452" i="9"/>
  <c r="O4452" i="9"/>
  <c r="N4452" i="9"/>
  <c r="P4451" i="9"/>
  <c r="O4451" i="9"/>
  <c r="N4451" i="9"/>
  <c r="P4450" i="9"/>
  <c r="O4450" i="9"/>
  <c r="N4450" i="9"/>
  <c r="P4449" i="9"/>
  <c r="O4449" i="9"/>
  <c r="N4449" i="9"/>
  <c r="P4448" i="9"/>
  <c r="O4448" i="9"/>
  <c r="N4448" i="9"/>
  <c r="P4447" i="9"/>
  <c r="O4447" i="9"/>
  <c r="N4447" i="9"/>
  <c r="P4446" i="9"/>
  <c r="O4446" i="9"/>
  <c r="N4446" i="9"/>
  <c r="P4445" i="9"/>
  <c r="O4445" i="9"/>
  <c r="N4445" i="9"/>
  <c r="P4444" i="9"/>
  <c r="O4444" i="9"/>
  <c r="N4444" i="9"/>
  <c r="P4443" i="9"/>
  <c r="O4443" i="9"/>
  <c r="N4443" i="9"/>
  <c r="P4442" i="9"/>
  <c r="O4442" i="9"/>
  <c r="N4442" i="9"/>
  <c r="P4441" i="9"/>
  <c r="O4441" i="9"/>
  <c r="N4441" i="9"/>
  <c r="P4440" i="9"/>
  <c r="O4440" i="9"/>
  <c r="N4440" i="9"/>
  <c r="P4439" i="9"/>
  <c r="O4439" i="9"/>
  <c r="N4439" i="9"/>
  <c r="P4438" i="9"/>
  <c r="O4438" i="9"/>
  <c r="N4438" i="9"/>
  <c r="P4437" i="9"/>
  <c r="O4437" i="9"/>
  <c r="N4437" i="9"/>
  <c r="P4436" i="9"/>
  <c r="O4436" i="9"/>
  <c r="N4436" i="9"/>
  <c r="P4435" i="9"/>
  <c r="O4435" i="9"/>
  <c r="N4435" i="9"/>
  <c r="P4434" i="9"/>
  <c r="O4434" i="9"/>
  <c r="N4434" i="9"/>
  <c r="P4433" i="9"/>
  <c r="O4433" i="9"/>
  <c r="N4433" i="9"/>
  <c r="P4432" i="9"/>
  <c r="O4432" i="9"/>
  <c r="N4432" i="9"/>
  <c r="P4431" i="9"/>
  <c r="O4431" i="9"/>
  <c r="N4431" i="9"/>
  <c r="P4430" i="9"/>
  <c r="O4430" i="9"/>
  <c r="N4430" i="9"/>
  <c r="P4429" i="9"/>
  <c r="O4429" i="9"/>
  <c r="N4429" i="9"/>
  <c r="P4428" i="9"/>
  <c r="O4428" i="9"/>
  <c r="N4428" i="9"/>
  <c r="P4427" i="9"/>
  <c r="O4427" i="9"/>
  <c r="N4427" i="9"/>
  <c r="P4426" i="9"/>
  <c r="O4426" i="9"/>
  <c r="N4426" i="9"/>
  <c r="P4425" i="9"/>
  <c r="O4425" i="9"/>
  <c r="N4425" i="9"/>
  <c r="P4424" i="9"/>
  <c r="O4424" i="9"/>
  <c r="N4424" i="9"/>
  <c r="P4423" i="9"/>
  <c r="O4423" i="9"/>
  <c r="N4423" i="9"/>
  <c r="P4422" i="9"/>
  <c r="O4422" i="9"/>
  <c r="N4422" i="9"/>
  <c r="P4421" i="9"/>
  <c r="O4421" i="9"/>
  <c r="N4421" i="9"/>
  <c r="P4420" i="9"/>
  <c r="O4420" i="9"/>
  <c r="N4420" i="9"/>
  <c r="P4419" i="9"/>
  <c r="O4419" i="9"/>
  <c r="N4419" i="9"/>
  <c r="P4418" i="9"/>
  <c r="O4418" i="9"/>
  <c r="N4418" i="9"/>
  <c r="P4417" i="9"/>
  <c r="O4417" i="9"/>
  <c r="N4417" i="9"/>
  <c r="P4416" i="9"/>
  <c r="O4416" i="9"/>
  <c r="N4416" i="9"/>
  <c r="P4415" i="9"/>
  <c r="O4415" i="9"/>
  <c r="N4415" i="9"/>
  <c r="P4414" i="9"/>
  <c r="O4414" i="9"/>
  <c r="N4414" i="9"/>
  <c r="P4413" i="9"/>
  <c r="O4413" i="9"/>
  <c r="N4413" i="9"/>
  <c r="P4412" i="9"/>
  <c r="O4412" i="9"/>
  <c r="N4412" i="9"/>
  <c r="P4411" i="9"/>
  <c r="O4411" i="9"/>
  <c r="N4411" i="9"/>
  <c r="P4410" i="9"/>
  <c r="O4410" i="9"/>
  <c r="N4410" i="9"/>
  <c r="P4409" i="9"/>
  <c r="O4409" i="9"/>
  <c r="N4409" i="9"/>
  <c r="P4408" i="9"/>
  <c r="O4408" i="9"/>
  <c r="N4408" i="9"/>
  <c r="P4407" i="9"/>
  <c r="O4407" i="9"/>
  <c r="N4407" i="9"/>
  <c r="P4406" i="9"/>
  <c r="O4406" i="9"/>
  <c r="N4406" i="9"/>
  <c r="P4405" i="9"/>
  <c r="O4405" i="9"/>
  <c r="N4405" i="9"/>
  <c r="P4404" i="9"/>
  <c r="O4404" i="9"/>
  <c r="N4404" i="9"/>
  <c r="P4403" i="9"/>
  <c r="O4403" i="9"/>
  <c r="N4403" i="9"/>
  <c r="P4402" i="9"/>
  <c r="O4402" i="9"/>
  <c r="N4402" i="9"/>
  <c r="P4401" i="9"/>
  <c r="O4401" i="9"/>
  <c r="N4401" i="9"/>
  <c r="P4400" i="9"/>
  <c r="O4400" i="9"/>
  <c r="N4400" i="9"/>
  <c r="P4399" i="9"/>
  <c r="O4399" i="9"/>
  <c r="N4399" i="9"/>
  <c r="P4398" i="9"/>
  <c r="O4398" i="9"/>
  <c r="N4398" i="9"/>
  <c r="P4397" i="9"/>
  <c r="O4397" i="9"/>
  <c r="N4397" i="9"/>
  <c r="P4396" i="9"/>
  <c r="O4396" i="9"/>
  <c r="N4396" i="9"/>
  <c r="P4395" i="9"/>
  <c r="O4395" i="9"/>
  <c r="N4395" i="9"/>
  <c r="P4394" i="9"/>
  <c r="O4394" i="9"/>
  <c r="N4394" i="9"/>
  <c r="P4393" i="9"/>
  <c r="O4393" i="9"/>
  <c r="N4393" i="9"/>
  <c r="P4392" i="9"/>
  <c r="O4392" i="9"/>
  <c r="N4392" i="9"/>
  <c r="P4391" i="9"/>
  <c r="O4391" i="9"/>
  <c r="N4391" i="9"/>
  <c r="P4390" i="9"/>
  <c r="O4390" i="9"/>
  <c r="N4390" i="9"/>
  <c r="P4389" i="9"/>
  <c r="O4389" i="9"/>
  <c r="N4389" i="9"/>
  <c r="P4388" i="9"/>
  <c r="O4388" i="9"/>
  <c r="N4388" i="9"/>
  <c r="P4387" i="9"/>
  <c r="O4387" i="9"/>
  <c r="N4387" i="9"/>
  <c r="P4386" i="9"/>
  <c r="O4386" i="9"/>
  <c r="N4386" i="9"/>
  <c r="P4385" i="9"/>
  <c r="O4385" i="9"/>
  <c r="N4385" i="9"/>
  <c r="P4384" i="9"/>
  <c r="O4384" i="9"/>
  <c r="N4384" i="9"/>
  <c r="P4383" i="9"/>
  <c r="O4383" i="9"/>
  <c r="N4383" i="9"/>
  <c r="P4382" i="9"/>
  <c r="O4382" i="9"/>
  <c r="N4382" i="9"/>
  <c r="P4381" i="9"/>
  <c r="O4381" i="9"/>
  <c r="N4381" i="9"/>
  <c r="P4380" i="9"/>
  <c r="O4380" i="9"/>
  <c r="N4380" i="9"/>
  <c r="P4379" i="9"/>
  <c r="O4379" i="9"/>
  <c r="N4379" i="9"/>
  <c r="P4378" i="9"/>
  <c r="O4378" i="9"/>
  <c r="N4378" i="9"/>
  <c r="P4377" i="9"/>
  <c r="O4377" i="9"/>
  <c r="N4377" i="9"/>
  <c r="P4376" i="9"/>
  <c r="O4376" i="9"/>
  <c r="N4376" i="9"/>
  <c r="P4375" i="9"/>
  <c r="O4375" i="9"/>
  <c r="N4375" i="9"/>
  <c r="P4374" i="9"/>
  <c r="O4374" i="9"/>
  <c r="N4374" i="9"/>
  <c r="P4373" i="9"/>
  <c r="O4373" i="9"/>
  <c r="N4373" i="9"/>
  <c r="P4372" i="9"/>
  <c r="O4372" i="9"/>
  <c r="N4372" i="9"/>
  <c r="P4371" i="9"/>
  <c r="O4371" i="9"/>
  <c r="N4371" i="9"/>
  <c r="P4370" i="9"/>
  <c r="O4370" i="9"/>
  <c r="N4370" i="9"/>
  <c r="P4369" i="9"/>
  <c r="O4369" i="9"/>
  <c r="N4369" i="9"/>
  <c r="P4368" i="9"/>
  <c r="O4368" i="9"/>
  <c r="N4368" i="9"/>
  <c r="P4367" i="9"/>
  <c r="O4367" i="9"/>
  <c r="N4367" i="9"/>
  <c r="P4366" i="9"/>
  <c r="O4366" i="9"/>
  <c r="N4366" i="9"/>
  <c r="P4365" i="9"/>
  <c r="O4365" i="9"/>
  <c r="N4365" i="9"/>
  <c r="P4364" i="9"/>
  <c r="O4364" i="9"/>
  <c r="N4364" i="9"/>
  <c r="P4363" i="9"/>
  <c r="O4363" i="9"/>
  <c r="N4363" i="9"/>
  <c r="P4362" i="9"/>
  <c r="O4362" i="9"/>
  <c r="N4362" i="9"/>
  <c r="P4361" i="9"/>
  <c r="O4361" i="9"/>
  <c r="N4361" i="9"/>
  <c r="P4360" i="9"/>
  <c r="O4360" i="9"/>
  <c r="N4360" i="9"/>
  <c r="P4359" i="9"/>
  <c r="O4359" i="9"/>
  <c r="N4359" i="9"/>
  <c r="P4358" i="9"/>
  <c r="O4358" i="9"/>
  <c r="N4358" i="9"/>
  <c r="P4357" i="9"/>
  <c r="O4357" i="9"/>
  <c r="N4357" i="9"/>
  <c r="P4356" i="9"/>
  <c r="O4356" i="9"/>
  <c r="N4356" i="9"/>
  <c r="P4355" i="9"/>
  <c r="O4355" i="9"/>
  <c r="N4355" i="9"/>
  <c r="P4354" i="9"/>
  <c r="O4354" i="9"/>
  <c r="N4354" i="9"/>
  <c r="P4353" i="9"/>
  <c r="O4353" i="9"/>
  <c r="N4353" i="9"/>
  <c r="P4352" i="9"/>
  <c r="O4352" i="9"/>
  <c r="N4352" i="9"/>
  <c r="P4351" i="9"/>
  <c r="O4351" i="9"/>
  <c r="N4351" i="9"/>
  <c r="P4350" i="9"/>
  <c r="O4350" i="9"/>
  <c r="N4350" i="9"/>
  <c r="P4349" i="9"/>
  <c r="O4349" i="9"/>
  <c r="N4349" i="9"/>
  <c r="P4348" i="9"/>
  <c r="O4348" i="9"/>
  <c r="N4348" i="9"/>
  <c r="P4347" i="9"/>
  <c r="O4347" i="9"/>
  <c r="N4347" i="9"/>
  <c r="P4346" i="9"/>
  <c r="O4346" i="9"/>
  <c r="N4346" i="9"/>
  <c r="P4345" i="9"/>
  <c r="O4345" i="9"/>
  <c r="N4345" i="9"/>
  <c r="P4344" i="9"/>
  <c r="O4344" i="9"/>
  <c r="N4344" i="9"/>
  <c r="P4343" i="9"/>
  <c r="O4343" i="9"/>
  <c r="N4343" i="9"/>
  <c r="P4342" i="9"/>
  <c r="O4342" i="9"/>
  <c r="N4342" i="9"/>
  <c r="P4341" i="9"/>
  <c r="O4341" i="9"/>
  <c r="N4341" i="9"/>
  <c r="P4340" i="9"/>
  <c r="O4340" i="9"/>
  <c r="N4340" i="9"/>
  <c r="P4339" i="9"/>
  <c r="O4339" i="9"/>
  <c r="N4339" i="9"/>
  <c r="P4338" i="9"/>
  <c r="O4338" i="9"/>
  <c r="N4338" i="9"/>
  <c r="P4337" i="9"/>
  <c r="O4337" i="9"/>
  <c r="N4337" i="9"/>
  <c r="P4336" i="9"/>
  <c r="O4336" i="9"/>
  <c r="N4336" i="9"/>
  <c r="P4335" i="9"/>
  <c r="O4335" i="9"/>
  <c r="N4335" i="9"/>
  <c r="P4334" i="9"/>
  <c r="O4334" i="9"/>
  <c r="N4334" i="9"/>
  <c r="P4333" i="9"/>
  <c r="O4333" i="9"/>
  <c r="N4333" i="9"/>
  <c r="P4332" i="9"/>
  <c r="O4332" i="9"/>
  <c r="N4332" i="9"/>
  <c r="P4331" i="9"/>
  <c r="O4331" i="9"/>
  <c r="N4331" i="9"/>
  <c r="P4330" i="9"/>
  <c r="O4330" i="9"/>
  <c r="N4330" i="9"/>
  <c r="P4329" i="9"/>
  <c r="O4329" i="9"/>
  <c r="N4329" i="9"/>
  <c r="P4328" i="9"/>
  <c r="O4328" i="9"/>
  <c r="N4328" i="9"/>
  <c r="P4327" i="9"/>
  <c r="O4327" i="9"/>
  <c r="N4327" i="9"/>
  <c r="P4326" i="9"/>
  <c r="O4326" i="9"/>
  <c r="N4326" i="9"/>
  <c r="P4325" i="9"/>
  <c r="O4325" i="9"/>
  <c r="N4325" i="9"/>
  <c r="P4324" i="9"/>
  <c r="O4324" i="9"/>
  <c r="N4324" i="9"/>
  <c r="P4323" i="9"/>
  <c r="O4323" i="9"/>
  <c r="N4323" i="9"/>
  <c r="P4322" i="9"/>
  <c r="O4322" i="9"/>
  <c r="N4322" i="9"/>
  <c r="P4321" i="9"/>
  <c r="O4321" i="9"/>
  <c r="N4321" i="9"/>
  <c r="P4320" i="9"/>
  <c r="O4320" i="9"/>
  <c r="N4320" i="9"/>
  <c r="P4319" i="9"/>
  <c r="O4319" i="9"/>
  <c r="N4319" i="9"/>
  <c r="P4318" i="9"/>
  <c r="O4318" i="9"/>
  <c r="N4318" i="9"/>
  <c r="P4317" i="9"/>
  <c r="O4317" i="9"/>
  <c r="N4317" i="9"/>
  <c r="P4316" i="9"/>
  <c r="O4316" i="9"/>
  <c r="N4316" i="9"/>
  <c r="P4315" i="9"/>
  <c r="O4315" i="9"/>
  <c r="N4315" i="9"/>
  <c r="P4314" i="9"/>
  <c r="O4314" i="9"/>
  <c r="N4314" i="9"/>
  <c r="P4313" i="9"/>
  <c r="O4313" i="9"/>
  <c r="N4313" i="9"/>
  <c r="P4312" i="9"/>
  <c r="O4312" i="9"/>
  <c r="N4312" i="9"/>
  <c r="P4311" i="9"/>
  <c r="O4311" i="9"/>
  <c r="N4311" i="9"/>
  <c r="P4310" i="9"/>
  <c r="O4310" i="9"/>
  <c r="N4310" i="9"/>
  <c r="P4309" i="9"/>
  <c r="O4309" i="9"/>
  <c r="N4309" i="9"/>
  <c r="P4308" i="9"/>
  <c r="O4308" i="9"/>
  <c r="N4308" i="9"/>
  <c r="P4307" i="9"/>
  <c r="O4307" i="9"/>
  <c r="N4307" i="9"/>
  <c r="P4306" i="9"/>
  <c r="O4306" i="9"/>
  <c r="N4306" i="9"/>
  <c r="P4305" i="9"/>
  <c r="O4305" i="9"/>
  <c r="N4305" i="9"/>
  <c r="P4304" i="9"/>
  <c r="O4304" i="9"/>
  <c r="N4304" i="9"/>
  <c r="P4303" i="9"/>
  <c r="O4303" i="9"/>
  <c r="N4303" i="9"/>
  <c r="P4302" i="9"/>
  <c r="O4302" i="9"/>
  <c r="N4302" i="9"/>
  <c r="P4301" i="9"/>
  <c r="O4301" i="9"/>
  <c r="N4301" i="9"/>
  <c r="P4300" i="9"/>
  <c r="O4300" i="9"/>
  <c r="N4300" i="9"/>
  <c r="P4299" i="9"/>
  <c r="O4299" i="9"/>
  <c r="N4299" i="9"/>
  <c r="P4298" i="9"/>
  <c r="O4298" i="9"/>
  <c r="N4298" i="9"/>
  <c r="P4297" i="9"/>
  <c r="O4297" i="9"/>
  <c r="N4297" i="9"/>
  <c r="P4296" i="9"/>
  <c r="O4296" i="9"/>
  <c r="N4296" i="9"/>
  <c r="P4295" i="9"/>
  <c r="O4295" i="9"/>
  <c r="N4295" i="9"/>
  <c r="P4294" i="9"/>
  <c r="O4294" i="9"/>
  <c r="N4294" i="9"/>
  <c r="P4293" i="9"/>
  <c r="O4293" i="9"/>
  <c r="N4293" i="9"/>
  <c r="P4292" i="9"/>
  <c r="O4292" i="9"/>
  <c r="N4292" i="9"/>
  <c r="P4291" i="9"/>
  <c r="O4291" i="9"/>
  <c r="N4291" i="9"/>
  <c r="P4290" i="9"/>
  <c r="O4290" i="9"/>
  <c r="N4290" i="9"/>
  <c r="P4289" i="9"/>
  <c r="O4289" i="9"/>
  <c r="N4289" i="9"/>
  <c r="P4288" i="9"/>
  <c r="O4288" i="9"/>
  <c r="N4288" i="9"/>
  <c r="P4287" i="9"/>
  <c r="O4287" i="9"/>
  <c r="N4287" i="9"/>
  <c r="P4286" i="9"/>
  <c r="O4286" i="9"/>
  <c r="N4286" i="9"/>
  <c r="P4285" i="9"/>
  <c r="O4285" i="9"/>
  <c r="N4285" i="9"/>
  <c r="P4284" i="9"/>
  <c r="O4284" i="9"/>
  <c r="N4284" i="9"/>
  <c r="P4283" i="9"/>
  <c r="O4283" i="9"/>
  <c r="N4283" i="9"/>
  <c r="P4282" i="9"/>
  <c r="O4282" i="9"/>
  <c r="N4282" i="9"/>
  <c r="P4281" i="9"/>
  <c r="O4281" i="9"/>
  <c r="N4281" i="9"/>
  <c r="P4280" i="9"/>
  <c r="O4280" i="9"/>
  <c r="N4280" i="9"/>
  <c r="P4279" i="9"/>
  <c r="O4279" i="9"/>
  <c r="N4279" i="9"/>
  <c r="P4278" i="9"/>
  <c r="O4278" i="9"/>
  <c r="N4278" i="9"/>
  <c r="P4277" i="9"/>
  <c r="O4277" i="9"/>
  <c r="N4277" i="9"/>
  <c r="P4276" i="9"/>
  <c r="O4276" i="9"/>
  <c r="N4276" i="9"/>
  <c r="P4275" i="9"/>
  <c r="O4275" i="9"/>
  <c r="N4275" i="9"/>
  <c r="P4274" i="9"/>
  <c r="O4274" i="9"/>
  <c r="N4274" i="9"/>
  <c r="P4273" i="9"/>
  <c r="O4273" i="9"/>
  <c r="N4273" i="9"/>
  <c r="P4272" i="9"/>
  <c r="O4272" i="9"/>
  <c r="N4272" i="9"/>
  <c r="P4271" i="9"/>
  <c r="O4271" i="9"/>
  <c r="N4271" i="9"/>
  <c r="P4270" i="9"/>
  <c r="O4270" i="9"/>
  <c r="N4270" i="9"/>
  <c r="P4269" i="9"/>
  <c r="O4269" i="9"/>
  <c r="N4269" i="9"/>
  <c r="P4268" i="9"/>
  <c r="O4268" i="9"/>
  <c r="N4268" i="9"/>
  <c r="P4267" i="9"/>
  <c r="O4267" i="9"/>
  <c r="N4267" i="9"/>
  <c r="P4266" i="9"/>
  <c r="O4266" i="9"/>
  <c r="N4266" i="9"/>
  <c r="P4265" i="9"/>
  <c r="O4265" i="9"/>
  <c r="N4265" i="9"/>
  <c r="P4264" i="9"/>
  <c r="O4264" i="9"/>
  <c r="N4264" i="9"/>
  <c r="P4263" i="9"/>
  <c r="O4263" i="9"/>
  <c r="N4263" i="9"/>
  <c r="P4262" i="9"/>
  <c r="O4262" i="9"/>
  <c r="N4262" i="9"/>
  <c r="P4261" i="9"/>
  <c r="O4261" i="9"/>
  <c r="N4261" i="9"/>
  <c r="P4260" i="9"/>
  <c r="O4260" i="9"/>
  <c r="N4260" i="9"/>
  <c r="P4259" i="9"/>
  <c r="O4259" i="9"/>
  <c r="N4259" i="9"/>
  <c r="P4258" i="9"/>
  <c r="O4258" i="9"/>
  <c r="N4258" i="9"/>
  <c r="P4257" i="9"/>
  <c r="O4257" i="9"/>
  <c r="N4257" i="9"/>
  <c r="P4256" i="9"/>
  <c r="O4256" i="9"/>
  <c r="N4256" i="9"/>
  <c r="P4255" i="9"/>
  <c r="O4255" i="9"/>
  <c r="N4255" i="9"/>
  <c r="P4254" i="9"/>
  <c r="O4254" i="9"/>
  <c r="N4254" i="9"/>
  <c r="P4253" i="9"/>
  <c r="O4253" i="9"/>
  <c r="N4253" i="9"/>
  <c r="P4252" i="9"/>
  <c r="O4252" i="9"/>
  <c r="N4252" i="9"/>
  <c r="P4251" i="9"/>
  <c r="O4251" i="9"/>
  <c r="N4251" i="9"/>
  <c r="P4250" i="9"/>
  <c r="O4250" i="9"/>
  <c r="N4250" i="9"/>
  <c r="P4249" i="9"/>
  <c r="O4249" i="9"/>
  <c r="N4249" i="9"/>
  <c r="P4248" i="9"/>
  <c r="O4248" i="9"/>
  <c r="N4248" i="9"/>
  <c r="P4247" i="9"/>
  <c r="O4247" i="9"/>
  <c r="N4247" i="9"/>
  <c r="P4246" i="9"/>
  <c r="O4246" i="9"/>
  <c r="N4246" i="9"/>
  <c r="P4245" i="9"/>
  <c r="O4245" i="9"/>
  <c r="N4245" i="9"/>
  <c r="P4244" i="9"/>
  <c r="O4244" i="9"/>
  <c r="N4244" i="9"/>
  <c r="P4243" i="9"/>
  <c r="O4243" i="9"/>
  <c r="N4243" i="9"/>
  <c r="P4242" i="9"/>
  <c r="O4242" i="9"/>
  <c r="N4242" i="9"/>
  <c r="P4241" i="9"/>
  <c r="O4241" i="9"/>
  <c r="N4241" i="9"/>
  <c r="P4240" i="9"/>
  <c r="O4240" i="9"/>
  <c r="N4240" i="9"/>
  <c r="P4239" i="9"/>
  <c r="O4239" i="9"/>
  <c r="N4239" i="9"/>
  <c r="P4238" i="9"/>
  <c r="O4238" i="9"/>
  <c r="N4238" i="9"/>
  <c r="P4237" i="9"/>
  <c r="O4237" i="9"/>
  <c r="N4237" i="9"/>
  <c r="P4236" i="9"/>
  <c r="O4236" i="9"/>
  <c r="N4236" i="9"/>
  <c r="P4235" i="9"/>
  <c r="O4235" i="9"/>
  <c r="N4235" i="9"/>
  <c r="P4234" i="9"/>
  <c r="O4234" i="9"/>
  <c r="N4234" i="9"/>
  <c r="P4233" i="9"/>
  <c r="O4233" i="9"/>
  <c r="N4233" i="9"/>
  <c r="P4232" i="9"/>
  <c r="O4232" i="9"/>
  <c r="N4232" i="9"/>
  <c r="P4231" i="9"/>
  <c r="O4231" i="9"/>
  <c r="N4231" i="9"/>
  <c r="P4230" i="9"/>
  <c r="O4230" i="9"/>
  <c r="N4230" i="9"/>
  <c r="P4229" i="9"/>
  <c r="O4229" i="9"/>
  <c r="N4229" i="9"/>
  <c r="P4228" i="9"/>
  <c r="O4228" i="9"/>
  <c r="N4228" i="9"/>
  <c r="P4227" i="9"/>
  <c r="O4227" i="9"/>
  <c r="N4227" i="9"/>
  <c r="P4226" i="9"/>
  <c r="O4226" i="9"/>
  <c r="N4226" i="9"/>
  <c r="P4225" i="9"/>
  <c r="O4225" i="9"/>
  <c r="N4225" i="9"/>
  <c r="P4224" i="9"/>
  <c r="O4224" i="9"/>
  <c r="N4224" i="9"/>
  <c r="P4223" i="9"/>
  <c r="O4223" i="9"/>
  <c r="N4223" i="9"/>
  <c r="P4222" i="9"/>
  <c r="O4222" i="9"/>
  <c r="N4222" i="9"/>
  <c r="P4221" i="9"/>
  <c r="O4221" i="9"/>
  <c r="N4221" i="9"/>
  <c r="P4220" i="9"/>
  <c r="O4220" i="9"/>
  <c r="N4220" i="9"/>
  <c r="P4219" i="9"/>
  <c r="O4219" i="9"/>
  <c r="N4219" i="9"/>
  <c r="P4218" i="9"/>
  <c r="O4218" i="9"/>
  <c r="N4218" i="9"/>
  <c r="P4217" i="9"/>
  <c r="O4217" i="9"/>
  <c r="N4217" i="9"/>
  <c r="P4216" i="9"/>
  <c r="O4216" i="9"/>
  <c r="N4216" i="9"/>
  <c r="P4215" i="9"/>
  <c r="O4215" i="9"/>
  <c r="N4215" i="9"/>
  <c r="P4214" i="9"/>
  <c r="O4214" i="9"/>
  <c r="N4214" i="9"/>
  <c r="P4213" i="9"/>
  <c r="O4213" i="9"/>
  <c r="N4213" i="9"/>
  <c r="P4212" i="9"/>
  <c r="O4212" i="9"/>
  <c r="N4212" i="9"/>
  <c r="P4211" i="9"/>
  <c r="O4211" i="9"/>
  <c r="N4211" i="9"/>
  <c r="P4210" i="9"/>
  <c r="O4210" i="9"/>
  <c r="N4210" i="9"/>
  <c r="P4209" i="9"/>
  <c r="O4209" i="9"/>
  <c r="N4209" i="9"/>
  <c r="P4208" i="9"/>
  <c r="O4208" i="9"/>
  <c r="N4208" i="9"/>
  <c r="P4207" i="9"/>
  <c r="O4207" i="9"/>
  <c r="N4207" i="9"/>
  <c r="P4206" i="9"/>
  <c r="O4206" i="9"/>
  <c r="N4206" i="9"/>
  <c r="P4205" i="9"/>
  <c r="O4205" i="9"/>
  <c r="N4205" i="9"/>
  <c r="P4204" i="9"/>
  <c r="O4204" i="9"/>
  <c r="N4204" i="9"/>
  <c r="P4203" i="9"/>
  <c r="O4203" i="9"/>
  <c r="N4203" i="9"/>
  <c r="P4202" i="9"/>
  <c r="O4202" i="9"/>
  <c r="N4202" i="9"/>
  <c r="P4201" i="9"/>
  <c r="O4201" i="9"/>
  <c r="N4201" i="9"/>
  <c r="P4200" i="9"/>
  <c r="O4200" i="9"/>
  <c r="N4200" i="9"/>
  <c r="P4199" i="9"/>
  <c r="O4199" i="9"/>
  <c r="N4199" i="9"/>
  <c r="P4198" i="9"/>
  <c r="O4198" i="9"/>
  <c r="N4198" i="9"/>
  <c r="P4197" i="9"/>
  <c r="O4197" i="9"/>
  <c r="N4197" i="9"/>
  <c r="P4196" i="9"/>
  <c r="O4196" i="9"/>
  <c r="N4196" i="9"/>
  <c r="P4195" i="9"/>
  <c r="O4195" i="9"/>
  <c r="N4195" i="9"/>
  <c r="P4194" i="9"/>
  <c r="O4194" i="9"/>
  <c r="N4194" i="9"/>
  <c r="P4193" i="9"/>
  <c r="O4193" i="9"/>
  <c r="N4193" i="9"/>
  <c r="P4192" i="9"/>
  <c r="O4192" i="9"/>
  <c r="N4192" i="9"/>
  <c r="P4191" i="9"/>
  <c r="O4191" i="9"/>
  <c r="N4191" i="9"/>
  <c r="P4190" i="9"/>
  <c r="O4190" i="9"/>
  <c r="N4190" i="9"/>
  <c r="P4189" i="9"/>
  <c r="O4189" i="9"/>
  <c r="N4189" i="9"/>
  <c r="P4188" i="9"/>
  <c r="O4188" i="9"/>
  <c r="N4188" i="9"/>
  <c r="P4187" i="9"/>
  <c r="O4187" i="9"/>
  <c r="N4187" i="9"/>
  <c r="P4186" i="9"/>
  <c r="O4186" i="9"/>
  <c r="N4186" i="9"/>
  <c r="P4185" i="9"/>
  <c r="O4185" i="9"/>
  <c r="N4185" i="9"/>
  <c r="P4184" i="9"/>
  <c r="O4184" i="9"/>
  <c r="N4184" i="9"/>
  <c r="P4183" i="9"/>
  <c r="O4183" i="9"/>
  <c r="N4183" i="9"/>
  <c r="P4182" i="9"/>
  <c r="O4182" i="9"/>
  <c r="N4182" i="9"/>
  <c r="P4181" i="9"/>
  <c r="O4181" i="9"/>
  <c r="N4181" i="9"/>
  <c r="P4180" i="9"/>
  <c r="O4180" i="9"/>
  <c r="N4180" i="9"/>
  <c r="P4179" i="9"/>
  <c r="O4179" i="9"/>
  <c r="N4179" i="9"/>
  <c r="P4178" i="9"/>
  <c r="O4178" i="9"/>
  <c r="N4178" i="9"/>
  <c r="P4177" i="9"/>
  <c r="O4177" i="9"/>
  <c r="N4177" i="9"/>
  <c r="P4176" i="9"/>
  <c r="O4176" i="9"/>
  <c r="N4176" i="9"/>
  <c r="P4175" i="9"/>
  <c r="O4175" i="9"/>
  <c r="N4175" i="9"/>
  <c r="P4174" i="9"/>
  <c r="O4174" i="9"/>
  <c r="N4174" i="9"/>
  <c r="P4173" i="9"/>
  <c r="O4173" i="9"/>
  <c r="N4173" i="9"/>
  <c r="P4172" i="9"/>
  <c r="O4172" i="9"/>
  <c r="N4172" i="9"/>
  <c r="P4171" i="9"/>
  <c r="O4171" i="9"/>
  <c r="N4171" i="9"/>
  <c r="P4170" i="9"/>
  <c r="O4170" i="9"/>
  <c r="N4170" i="9"/>
  <c r="P4169" i="9"/>
  <c r="O4169" i="9"/>
  <c r="N4169" i="9"/>
  <c r="P4168" i="9"/>
  <c r="O4168" i="9"/>
  <c r="N4168" i="9"/>
  <c r="P4167" i="9"/>
  <c r="O4167" i="9"/>
  <c r="N4167" i="9"/>
  <c r="P4166" i="9"/>
  <c r="O4166" i="9"/>
  <c r="N4166" i="9"/>
  <c r="P4165" i="9"/>
  <c r="O4165" i="9"/>
  <c r="N4165" i="9"/>
  <c r="P4164" i="9"/>
  <c r="O4164" i="9"/>
  <c r="N4164" i="9"/>
  <c r="P4163" i="9"/>
  <c r="O4163" i="9"/>
  <c r="N4163" i="9"/>
  <c r="P4162" i="9"/>
  <c r="O4162" i="9"/>
  <c r="N4162" i="9"/>
  <c r="P4161" i="9"/>
  <c r="O4161" i="9"/>
  <c r="N4161" i="9"/>
  <c r="P4160" i="9"/>
  <c r="O4160" i="9"/>
  <c r="N4160" i="9"/>
  <c r="P4159" i="9"/>
  <c r="O4159" i="9"/>
  <c r="N4159" i="9"/>
  <c r="P4158" i="9"/>
  <c r="O4158" i="9"/>
  <c r="N4158" i="9"/>
  <c r="P4157" i="9"/>
  <c r="O4157" i="9"/>
  <c r="N4157" i="9"/>
  <c r="P4156" i="9"/>
  <c r="O4156" i="9"/>
  <c r="N4156" i="9"/>
  <c r="P4155" i="9"/>
  <c r="O4155" i="9"/>
  <c r="N4155" i="9"/>
  <c r="P4154" i="9"/>
  <c r="O4154" i="9"/>
  <c r="N4154" i="9"/>
  <c r="P4153" i="9"/>
  <c r="O4153" i="9"/>
  <c r="N4153" i="9"/>
  <c r="P4152" i="9"/>
  <c r="O4152" i="9"/>
  <c r="N4152" i="9"/>
  <c r="P4151" i="9"/>
  <c r="O4151" i="9"/>
  <c r="N4151" i="9"/>
  <c r="P4150" i="9"/>
  <c r="O4150" i="9"/>
  <c r="N4150" i="9"/>
  <c r="P4149" i="9"/>
  <c r="O4149" i="9"/>
  <c r="N4149" i="9"/>
  <c r="P4148" i="9"/>
  <c r="O4148" i="9"/>
  <c r="N4148" i="9"/>
  <c r="P4147" i="9"/>
  <c r="O4147" i="9"/>
  <c r="N4147" i="9"/>
  <c r="P4146" i="9"/>
  <c r="O4146" i="9"/>
  <c r="N4146" i="9"/>
  <c r="P4145" i="9"/>
  <c r="O4145" i="9"/>
  <c r="N4145" i="9"/>
  <c r="P4144" i="9"/>
  <c r="O4144" i="9"/>
  <c r="N4144" i="9"/>
  <c r="P4143" i="9"/>
  <c r="O4143" i="9"/>
  <c r="N4143" i="9"/>
  <c r="P4142" i="9"/>
  <c r="O4142" i="9"/>
  <c r="N4142" i="9"/>
  <c r="P4141" i="9"/>
  <c r="O4141" i="9"/>
  <c r="N4141" i="9"/>
  <c r="P4140" i="9"/>
  <c r="O4140" i="9"/>
  <c r="N4140" i="9"/>
  <c r="P4139" i="9"/>
  <c r="O4139" i="9"/>
  <c r="N4139" i="9"/>
  <c r="P4138" i="9"/>
  <c r="O4138" i="9"/>
  <c r="N4138" i="9"/>
  <c r="P4137" i="9"/>
  <c r="O4137" i="9"/>
  <c r="N4137" i="9"/>
  <c r="P4136" i="9"/>
  <c r="O4136" i="9"/>
  <c r="N4136" i="9"/>
  <c r="P4135" i="9"/>
  <c r="O4135" i="9"/>
  <c r="N4135" i="9"/>
  <c r="P4134" i="9"/>
  <c r="O4134" i="9"/>
  <c r="N4134" i="9"/>
  <c r="P4133" i="9"/>
  <c r="O4133" i="9"/>
  <c r="N4133" i="9"/>
  <c r="P4132" i="9"/>
  <c r="O4132" i="9"/>
  <c r="N4132" i="9"/>
  <c r="P4131" i="9"/>
  <c r="O4131" i="9"/>
  <c r="N4131" i="9"/>
  <c r="P4130" i="9"/>
  <c r="O4130" i="9"/>
  <c r="N4130" i="9"/>
  <c r="P4129" i="9"/>
  <c r="O4129" i="9"/>
  <c r="N4129" i="9"/>
  <c r="P4128" i="9"/>
  <c r="O4128" i="9"/>
  <c r="N4128" i="9"/>
  <c r="P4127" i="9"/>
  <c r="O4127" i="9"/>
  <c r="N4127" i="9"/>
  <c r="P4126" i="9"/>
  <c r="O4126" i="9"/>
  <c r="N4126" i="9"/>
  <c r="P4125" i="9"/>
  <c r="O4125" i="9"/>
  <c r="N4125" i="9"/>
  <c r="P4124" i="9"/>
  <c r="O4124" i="9"/>
  <c r="N4124" i="9"/>
  <c r="P4123" i="9"/>
  <c r="O4123" i="9"/>
  <c r="N4123" i="9"/>
  <c r="P4122" i="9"/>
  <c r="O4122" i="9"/>
  <c r="N4122" i="9"/>
  <c r="P4121" i="9"/>
  <c r="O4121" i="9"/>
  <c r="N4121" i="9"/>
  <c r="P4120" i="9"/>
  <c r="O4120" i="9"/>
  <c r="N4120" i="9"/>
  <c r="P4119" i="9"/>
  <c r="O4119" i="9"/>
  <c r="N4119" i="9"/>
  <c r="P4118" i="9"/>
  <c r="O4118" i="9"/>
  <c r="N4118" i="9"/>
  <c r="P4117" i="9"/>
  <c r="O4117" i="9"/>
  <c r="N4117" i="9"/>
  <c r="P4116" i="9"/>
  <c r="O4116" i="9"/>
  <c r="N4116" i="9"/>
  <c r="P4115" i="9"/>
  <c r="O4115" i="9"/>
  <c r="N4115" i="9"/>
  <c r="P4114" i="9"/>
  <c r="O4114" i="9"/>
  <c r="N4114" i="9"/>
  <c r="P4113" i="9"/>
  <c r="O4113" i="9"/>
  <c r="N4113" i="9"/>
  <c r="P4112" i="9"/>
  <c r="O4112" i="9"/>
  <c r="N4112" i="9"/>
  <c r="P4111" i="9"/>
  <c r="O4111" i="9"/>
  <c r="N4111" i="9"/>
  <c r="P4110" i="9"/>
  <c r="O4110" i="9"/>
  <c r="N4110" i="9"/>
  <c r="P4109" i="9"/>
  <c r="O4109" i="9"/>
  <c r="N4109" i="9"/>
  <c r="P4108" i="9"/>
  <c r="O4108" i="9"/>
  <c r="N4108" i="9"/>
  <c r="P4107" i="9"/>
  <c r="O4107" i="9"/>
  <c r="N4107" i="9"/>
  <c r="P4106" i="9"/>
  <c r="O4106" i="9"/>
  <c r="N4106" i="9"/>
  <c r="P4105" i="9"/>
  <c r="O4105" i="9"/>
  <c r="N4105" i="9"/>
  <c r="P4104" i="9"/>
  <c r="O4104" i="9"/>
  <c r="N4104" i="9"/>
  <c r="P4103" i="9"/>
  <c r="O4103" i="9"/>
  <c r="N4103" i="9"/>
  <c r="P4102" i="9"/>
  <c r="O4102" i="9"/>
  <c r="N4102" i="9"/>
  <c r="P4101" i="9"/>
  <c r="O4101" i="9"/>
  <c r="N4101" i="9"/>
  <c r="P4100" i="9"/>
  <c r="O4100" i="9"/>
  <c r="N4100" i="9"/>
  <c r="P4099" i="9"/>
  <c r="O4099" i="9"/>
  <c r="N4099" i="9"/>
  <c r="P4098" i="9"/>
  <c r="O4098" i="9"/>
  <c r="N4098" i="9"/>
  <c r="P4097" i="9"/>
  <c r="O4097" i="9"/>
  <c r="N4097" i="9"/>
  <c r="P4096" i="9"/>
  <c r="O4096" i="9"/>
  <c r="N4096" i="9"/>
  <c r="P4095" i="9"/>
  <c r="O4095" i="9"/>
  <c r="N4095" i="9"/>
  <c r="P4094" i="9"/>
  <c r="O4094" i="9"/>
  <c r="N4094" i="9"/>
  <c r="P4093" i="9"/>
  <c r="O4093" i="9"/>
  <c r="N4093" i="9"/>
  <c r="P4092" i="9"/>
  <c r="O4092" i="9"/>
  <c r="N4092" i="9"/>
  <c r="P4091" i="9"/>
  <c r="O4091" i="9"/>
  <c r="N4091" i="9"/>
  <c r="P4090" i="9"/>
  <c r="O4090" i="9"/>
  <c r="N4090" i="9"/>
  <c r="P4089" i="9"/>
  <c r="O4089" i="9"/>
  <c r="N4089" i="9"/>
  <c r="P4088" i="9"/>
  <c r="O4088" i="9"/>
  <c r="N4088" i="9"/>
  <c r="P4087" i="9"/>
  <c r="O4087" i="9"/>
  <c r="N4087" i="9"/>
  <c r="P4086" i="9"/>
  <c r="O4086" i="9"/>
  <c r="N4086" i="9"/>
  <c r="P4085" i="9"/>
  <c r="O4085" i="9"/>
  <c r="N4085" i="9"/>
  <c r="P4084" i="9"/>
  <c r="O4084" i="9"/>
  <c r="N4084" i="9"/>
  <c r="P4083" i="9"/>
  <c r="O4083" i="9"/>
  <c r="N4083" i="9"/>
  <c r="P4082" i="9"/>
  <c r="O4082" i="9"/>
  <c r="N4082" i="9"/>
  <c r="P4081" i="9"/>
  <c r="O4081" i="9"/>
  <c r="N4081" i="9"/>
  <c r="P4080" i="9"/>
  <c r="O4080" i="9"/>
  <c r="N4080" i="9"/>
  <c r="P4079" i="9"/>
  <c r="O4079" i="9"/>
  <c r="N4079" i="9"/>
  <c r="P4078" i="9"/>
  <c r="O4078" i="9"/>
  <c r="N4078" i="9"/>
  <c r="P4077" i="9"/>
  <c r="O4077" i="9"/>
  <c r="N4077" i="9"/>
  <c r="P4076" i="9"/>
  <c r="O4076" i="9"/>
  <c r="N4076" i="9"/>
  <c r="P4075" i="9"/>
  <c r="O4075" i="9"/>
  <c r="N4075" i="9"/>
  <c r="P4074" i="9"/>
  <c r="O4074" i="9"/>
  <c r="N4074" i="9"/>
  <c r="P4073" i="9"/>
  <c r="O4073" i="9"/>
  <c r="N4073" i="9"/>
  <c r="P4072" i="9"/>
  <c r="O4072" i="9"/>
  <c r="N4072" i="9"/>
  <c r="P4071" i="9"/>
  <c r="O4071" i="9"/>
  <c r="N4071" i="9"/>
  <c r="P4070" i="9"/>
  <c r="O4070" i="9"/>
  <c r="N4070" i="9"/>
  <c r="P4069" i="9"/>
  <c r="O4069" i="9"/>
  <c r="N4069" i="9"/>
  <c r="P4068" i="9"/>
  <c r="O4068" i="9"/>
  <c r="N4068" i="9"/>
  <c r="P4067" i="9"/>
  <c r="O4067" i="9"/>
  <c r="N4067" i="9"/>
  <c r="P4066" i="9"/>
  <c r="O4066" i="9"/>
  <c r="N4066" i="9"/>
  <c r="P4065" i="9"/>
  <c r="O4065" i="9"/>
  <c r="N4065" i="9"/>
  <c r="P4064" i="9"/>
  <c r="O4064" i="9"/>
  <c r="N4064" i="9"/>
  <c r="P4063" i="9"/>
  <c r="O4063" i="9"/>
  <c r="N4063" i="9"/>
  <c r="P4062" i="9"/>
  <c r="O4062" i="9"/>
  <c r="N4062" i="9"/>
  <c r="P4061" i="9"/>
  <c r="O4061" i="9"/>
  <c r="N4061" i="9"/>
  <c r="P4060" i="9"/>
  <c r="O4060" i="9"/>
  <c r="N4060" i="9"/>
  <c r="P4059" i="9"/>
  <c r="O4059" i="9"/>
  <c r="N4059" i="9"/>
  <c r="P4058" i="9"/>
  <c r="O4058" i="9"/>
  <c r="N4058" i="9"/>
  <c r="P4057" i="9"/>
  <c r="O4057" i="9"/>
  <c r="N4057" i="9"/>
  <c r="P4056" i="9"/>
  <c r="O4056" i="9"/>
  <c r="N4056" i="9"/>
  <c r="P4055" i="9"/>
  <c r="O4055" i="9"/>
  <c r="N4055" i="9"/>
  <c r="P4054" i="9"/>
  <c r="O4054" i="9"/>
  <c r="N4054" i="9"/>
  <c r="P4053" i="9"/>
  <c r="O4053" i="9"/>
  <c r="N4053" i="9"/>
  <c r="P4052" i="9"/>
  <c r="O4052" i="9"/>
  <c r="N4052" i="9"/>
  <c r="P4051" i="9"/>
  <c r="O4051" i="9"/>
  <c r="N4051" i="9"/>
  <c r="P4050" i="9"/>
  <c r="O4050" i="9"/>
  <c r="N4050" i="9"/>
  <c r="P4049" i="9"/>
  <c r="O4049" i="9"/>
  <c r="N4049" i="9"/>
  <c r="P4048" i="9"/>
  <c r="O4048" i="9"/>
  <c r="N4048" i="9"/>
  <c r="P4047" i="9"/>
  <c r="O4047" i="9"/>
  <c r="N4047" i="9"/>
  <c r="P4046" i="9"/>
  <c r="O4046" i="9"/>
  <c r="N4046" i="9"/>
  <c r="P4045" i="9"/>
  <c r="O4045" i="9"/>
  <c r="N4045" i="9"/>
  <c r="P4044" i="9"/>
  <c r="O4044" i="9"/>
  <c r="N4044" i="9"/>
  <c r="P4043" i="9"/>
  <c r="O4043" i="9"/>
  <c r="N4043" i="9"/>
  <c r="P4042" i="9"/>
  <c r="O4042" i="9"/>
  <c r="N4042" i="9"/>
  <c r="P4041" i="9"/>
  <c r="O4041" i="9"/>
  <c r="N4041" i="9"/>
  <c r="P4040" i="9"/>
  <c r="O4040" i="9"/>
  <c r="N4040" i="9"/>
  <c r="P4039" i="9"/>
  <c r="O4039" i="9"/>
  <c r="N4039" i="9"/>
  <c r="P4038" i="9"/>
  <c r="O4038" i="9"/>
  <c r="N4038" i="9"/>
  <c r="P4037" i="9"/>
  <c r="O4037" i="9"/>
  <c r="N4037" i="9"/>
  <c r="P4036" i="9"/>
  <c r="O4036" i="9"/>
  <c r="N4036" i="9"/>
  <c r="P4035" i="9"/>
  <c r="O4035" i="9"/>
  <c r="N4035" i="9"/>
  <c r="P4034" i="9"/>
  <c r="O4034" i="9"/>
  <c r="N4034" i="9"/>
  <c r="P4033" i="9"/>
  <c r="O4033" i="9"/>
  <c r="N4033" i="9"/>
  <c r="P4032" i="9"/>
  <c r="O4032" i="9"/>
  <c r="N4032" i="9"/>
  <c r="P4031" i="9"/>
  <c r="O4031" i="9"/>
  <c r="N4031" i="9"/>
  <c r="P4030" i="9"/>
  <c r="O4030" i="9"/>
  <c r="N4030" i="9"/>
  <c r="P4029" i="9"/>
  <c r="O4029" i="9"/>
  <c r="N4029" i="9"/>
  <c r="P4028" i="9"/>
  <c r="O4028" i="9"/>
  <c r="N4028" i="9"/>
  <c r="P4027" i="9"/>
  <c r="O4027" i="9"/>
  <c r="N4027" i="9"/>
  <c r="P4026" i="9"/>
  <c r="O4026" i="9"/>
  <c r="N4026" i="9"/>
  <c r="P4025" i="9"/>
  <c r="O4025" i="9"/>
  <c r="N4025" i="9"/>
  <c r="P4024" i="9"/>
  <c r="O4024" i="9"/>
  <c r="N4024" i="9"/>
  <c r="P4023" i="9"/>
  <c r="O4023" i="9"/>
  <c r="N4023" i="9"/>
  <c r="P4022" i="9"/>
  <c r="O4022" i="9"/>
  <c r="N4022" i="9"/>
  <c r="P4021" i="9"/>
  <c r="O4021" i="9"/>
  <c r="N4021" i="9"/>
  <c r="P4020" i="9"/>
  <c r="O4020" i="9"/>
  <c r="N4020" i="9"/>
  <c r="P4019" i="9"/>
  <c r="O4019" i="9"/>
  <c r="N4019" i="9"/>
  <c r="P4018" i="9"/>
  <c r="O4018" i="9"/>
  <c r="N4018" i="9"/>
  <c r="P4017" i="9"/>
  <c r="O4017" i="9"/>
  <c r="N4017" i="9"/>
  <c r="P4016" i="9"/>
  <c r="O4016" i="9"/>
  <c r="N4016" i="9"/>
  <c r="P4015" i="9"/>
  <c r="O4015" i="9"/>
  <c r="N4015" i="9"/>
  <c r="P4014" i="9"/>
  <c r="O4014" i="9"/>
  <c r="N4014" i="9"/>
  <c r="P4013" i="9"/>
  <c r="O4013" i="9"/>
  <c r="N4013" i="9"/>
  <c r="P4012" i="9"/>
  <c r="O4012" i="9"/>
  <c r="N4012" i="9"/>
  <c r="P4011" i="9"/>
  <c r="O4011" i="9"/>
  <c r="N4011" i="9"/>
  <c r="P4010" i="9"/>
  <c r="O4010" i="9"/>
  <c r="N4010" i="9"/>
  <c r="P4009" i="9"/>
  <c r="O4009" i="9"/>
  <c r="N4009" i="9"/>
  <c r="P4008" i="9"/>
  <c r="O4008" i="9"/>
  <c r="N4008" i="9"/>
  <c r="P4007" i="9"/>
  <c r="O4007" i="9"/>
  <c r="N4007" i="9"/>
  <c r="P4006" i="9"/>
  <c r="O4006" i="9"/>
  <c r="N4006" i="9"/>
  <c r="P4005" i="9"/>
  <c r="O4005" i="9"/>
  <c r="N4005" i="9"/>
  <c r="P4004" i="9"/>
  <c r="O4004" i="9"/>
  <c r="N4004" i="9"/>
  <c r="P4003" i="9"/>
  <c r="O4003" i="9"/>
  <c r="N4003" i="9"/>
  <c r="P4002" i="9"/>
  <c r="O4002" i="9"/>
  <c r="N4002" i="9"/>
  <c r="P4001" i="9"/>
  <c r="O4001" i="9"/>
  <c r="N4001" i="9"/>
  <c r="P4000" i="9"/>
  <c r="O4000" i="9"/>
  <c r="N4000" i="9"/>
  <c r="P3999" i="9"/>
  <c r="O3999" i="9"/>
  <c r="N3999" i="9"/>
  <c r="P3998" i="9"/>
  <c r="O3998" i="9"/>
  <c r="N3998" i="9"/>
  <c r="P3997" i="9"/>
  <c r="O3997" i="9"/>
  <c r="N3997" i="9"/>
  <c r="P3996" i="9"/>
  <c r="O3996" i="9"/>
  <c r="N3996" i="9"/>
  <c r="P3995" i="9"/>
  <c r="O3995" i="9"/>
  <c r="N3995" i="9"/>
  <c r="P3994" i="9"/>
  <c r="O3994" i="9"/>
  <c r="N3994" i="9"/>
  <c r="P3993" i="9"/>
  <c r="O3993" i="9"/>
  <c r="N3993" i="9"/>
  <c r="P3992" i="9"/>
  <c r="O3992" i="9"/>
  <c r="N3992" i="9"/>
  <c r="P3991" i="9"/>
  <c r="O3991" i="9"/>
  <c r="N3991" i="9"/>
  <c r="P3990" i="9"/>
  <c r="O3990" i="9"/>
  <c r="N3990" i="9"/>
  <c r="P3989" i="9"/>
  <c r="O3989" i="9"/>
  <c r="N3989" i="9"/>
  <c r="P3988" i="9"/>
  <c r="O3988" i="9"/>
  <c r="N3988" i="9"/>
  <c r="P3987" i="9"/>
  <c r="O3987" i="9"/>
  <c r="N3987" i="9"/>
  <c r="P3986" i="9"/>
  <c r="O3986" i="9"/>
  <c r="N3986" i="9"/>
  <c r="P3985" i="9"/>
  <c r="O3985" i="9"/>
  <c r="N3985" i="9"/>
  <c r="P3984" i="9"/>
  <c r="O3984" i="9"/>
  <c r="N3984" i="9"/>
  <c r="P3983" i="9"/>
  <c r="O3983" i="9"/>
  <c r="N3983" i="9"/>
  <c r="P3982" i="9"/>
  <c r="O3982" i="9"/>
  <c r="N3982" i="9"/>
  <c r="P3981" i="9"/>
  <c r="O3981" i="9"/>
  <c r="N3981" i="9"/>
  <c r="P3980" i="9"/>
  <c r="O3980" i="9"/>
  <c r="N3980" i="9"/>
  <c r="P3979" i="9"/>
  <c r="O3979" i="9"/>
  <c r="N3979" i="9"/>
  <c r="P3978" i="9"/>
  <c r="O3978" i="9"/>
  <c r="N3978" i="9"/>
  <c r="P3977" i="9"/>
  <c r="O3977" i="9"/>
  <c r="N3977" i="9"/>
  <c r="P3976" i="9"/>
  <c r="O3976" i="9"/>
  <c r="N3976" i="9"/>
  <c r="P3975" i="9"/>
  <c r="O3975" i="9"/>
  <c r="N3975" i="9"/>
  <c r="P3974" i="9"/>
  <c r="O3974" i="9"/>
  <c r="N3974" i="9"/>
  <c r="P3973" i="9"/>
  <c r="O3973" i="9"/>
  <c r="N3973" i="9"/>
  <c r="P3972" i="9"/>
  <c r="O3972" i="9"/>
  <c r="N3972" i="9"/>
  <c r="P3971" i="9"/>
  <c r="O3971" i="9"/>
  <c r="N3971" i="9"/>
  <c r="P3970" i="9"/>
  <c r="O3970" i="9"/>
  <c r="N3970" i="9"/>
  <c r="P3969" i="9"/>
  <c r="O3969" i="9"/>
  <c r="N3969" i="9"/>
  <c r="P3968" i="9"/>
  <c r="O3968" i="9"/>
  <c r="N3968" i="9"/>
  <c r="P3967" i="9"/>
  <c r="O3967" i="9"/>
  <c r="N3967" i="9"/>
  <c r="P3966" i="9"/>
  <c r="O3966" i="9"/>
  <c r="N3966" i="9"/>
  <c r="P3965" i="9"/>
  <c r="O3965" i="9"/>
  <c r="N3965" i="9"/>
  <c r="P3964" i="9"/>
  <c r="O3964" i="9"/>
  <c r="N3964" i="9"/>
  <c r="P3963" i="9"/>
  <c r="O3963" i="9"/>
  <c r="N3963" i="9"/>
  <c r="P3962" i="9"/>
  <c r="O3962" i="9"/>
  <c r="N3962" i="9"/>
  <c r="P3961" i="9"/>
  <c r="O3961" i="9"/>
  <c r="N3961" i="9"/>
  <c r="P3960" i="9"/>
  <c r="O3960" i="9"/>
  <c r="N3960" i="9"/>
  <c r="P3959" i="9"/>
  <c r="O3959" i="9"/>
  <c r="N3959" i="9"/>
  <c r="P3958" i="9"/>
  <c r="O3958" i="9"/>
  <c r="N3958" i="9"/>
  <c r="P3957" i="9"/>
  <c r="O3957" i="9"/>
  <c r="N3957" i="9"/>
  <c r="P3956" i="9"/>
  <c r="O3956" i="9"/>
  <c r="N3956" i="9"/>
  <c r="P3955" i="9"/>
  <c r="O3955" i="9"/>
  <c r="N3955" i="9"/>
  <c r="P3954" i="9"/>
  <c r="O3954" i="9"/>
  <c r="N3954" i="9"/>
  <c r="P3953" i="9"/>
  <c r="O3953" i="9"/>
  <c r="N3953" i="9"/>
  <c r="P3952" i="9"/>
  <c r="O3952" i="9"/>
  <c r="N3952" i="9"/>
  <c r="P3951" i="9"/>
  <c r="O3951" i="9"/>
  <c r="N3951" i="9"/>
  <c r="P3950" i="9"/>
  <c r="O3950" i="9"/>
  <c r="N3950" i="9"/>
  <c r="P3949" i="9"/>
  <c r="O3949" i="9"/>
  <c r="N3949" i="9"/>
  <c r="P3948" i="9"/>
  <c r="O3948" i="9"/>
  <c r="N3948" i="9"/>
  <c r="P3947" i="9"/>
  <c r="O3947" i="9"/>
  <c r="N3947" i="9"/>
  <c r="P3946" i="9"/>
  <c r="O3946" i="9"/>
  <c r="N3946" i="9"/>
  <c r="P3945" i="9"/>
  <c r="O3945" i="9"/>
  <c r="N3945" i="9"/>
  <c r="P3944" i="9"/>
  <c r="O3944" i="9"/>
  <c r="N3944" i="9"/>
  <c r="P3943" i="9"/>
  <c r="O3943" i="9"/>
  <c r="N3943" i="9"/>
  <c r="P3942" i="9"/>
  <c r="O3942" i="9"/>
  <c r="N3942" i="9"/>
  <c r="P3941" i="9"/>
  <c r="O3941" i="9"/>
  <c r="N3941" i="9"/>
  <c r="P3940" i="9"/>
  <c r="O3940" i="9"/>
  <c r="N3940" i="9"/>
  <c r="P3939" i="9"/>
  <c r="O3939" i="9"/>
  <c r="N3939" i="9"/>
  <c r="P3938" i="9"/>
  <c r="O3938" i="9"/>
  <c r="N3938" i="9"/>
  <c r="P3937" i="9"/>
  <c r="O3937" i="9"/>
  <c r="N3937" i="9"/>
  <c r="P3936" i="9"/>
  <c r="O3936" i="9"/>
  <c r="N3936" i="9"/>
  <c r="P3935" i="9"/>
  <c r="O3935" i="9"/>
  <c r="N3935" i="9"/>
  <c r="P3934" i="9"/>
  <c r="O3934" i="9"/>
  <c r="N3934" i="9"/>
  <c r="P3933" i="9"/>
  <c r="O3933" i="9"/>
  <c r="N3933" i="9"/>
  <c r="P3932" i="9"/>
  <c r="O3932" i="9"/>
  <c r="N3932" i="9"/>
  <c r="P3931" i="9"/>
  <c r="O3931" i="9"/>
  <c r="N3931" i="9"/>
  <c r="P3930" i="9"/>
  <c r="O3930" i="9"/>
  <c r="N3930" i="9"/>
  <c r="P3929" i="9"/>
  <c r="O3929" i="9"/>
  <c r="N3929" i="9"/>
  <c r="P3928" i="9"/>
  <c r="O3928" i="9"/>
  <c r="N3928" i="9"/>
  <c r="P3927" i="9"/>
  <c r="O3927" i="9"/>
  <c r="N3927" i="9"/>
  <c r="P3926" i="9"/>
  <c r="O3926" i="9"/>
  <c r="N3926" i="9"/>
  <c r="P3925" i="9"/>
  <c r="O3925" i="9"/>
  <c r="N3925" i="9"/>
  <c r="P3924" i="9"/>
  <c r="O3924" i="9"/>
  <c r="N3924" i="9"/>
  <c r="P3923" i="9"/>
  <c r="O3923" i="9"/>
  <c r="N3923" i="9"/>
  <c r="P3922" i="9"/>
  <c r="O3922" i="9"/>
  <c r="N3922" i="9"/>
  <c r="P3921" i="9"/>
  <c r="O3921" i="9"/>
  <c r="N3921" i="9"/>
  <c r="P3920" i="9"/>
  <c r="O3920" i="9"/>
  <c r="N3920" i="9"/>
  <c r="P3919" i="9"/>
  <c r="O3919" i="9"/>
  <c r="N3919" i="9"/>
  <c r="P3918" i="9"/>
  <c r="O3918" i="9"/>
  <c r="N3918" i="9"/>
  <c r="P3917" i="9"/>
  <c r="O3917" i="9"/>
  <c r="N3917" i="9"/>
  <c r="P3916" i="9"/>
  <c r="O3916" i="9"/>
  <c r="N3916" i="9"/>
  <c r="P3915" i="9"/>
  <c r="O3915" i="9"/>
  <c r="N3915" i="9"/>
  <c r="P3914" i="9"/>
  <c r="O3914" i="9"/>
  <c r="N3914" i="9"/>
  <c r="P3913" i="9"/>
  <c r="O3913" i="9"/>
  <c r="N3913" i="9"/>
  <c r="P3912" i="9"/>
  <c r="O3912" i="9"/>
  <c r="N3912" i="9"/>
  <c r="P3911" i="9"/>
  <c r="O3911" i="9"/>
  <c r="N3911" i="9"/>
  <c r="P3910" i="9"/>
  <c r="O3910" i="9"/>
  <c r="N3910" i="9"/>
  <c r="P3909" i="9"/>
  <c r="O3909" i="9"/>
  <c r="N3909" i="9"/>
  <c r="P3908" i="9"/>
  <c r="O3908" i="9"/>
  <c r="N3908" i="9"/>
  <c r="P3907" i="9"/>
  <c r="O3907" i="9"/>
  <c r="N3907" i="9"/>
  <c r="P3906" i="9"/>
  <c r="O3906" i="9"/>
  <c r="N3906" i="9"/>
  <c r="P3905" i="9"/>
  <c r="O3905" i="9"/>
  <c r="N3905" i="9"/>
  <c r="P3904" i="9"/>
  <c r="O3904" i="9"/>
  <c r="N3904" i="9"/>
  <c r="P3903" i="9"/>
  <c r="O3903" i="9"/>
  <c r="N3903" i="9"/>
  <c r="P3902" i="9"/>
  <c r="O3902" i="9"/>
  <c r="N3902" i="9"/>
  <c r="P3901" i="9"/>
  <c r="O3901" i="9"/>
  <c r="N3901" i="9"/>
  <c r="P3900" i="9"/>
  <c r="O3900" i="9"/>
  <c r="N3900" i="9"/>
  <c r="P3899" i="9"/>
  <c r="O3899" i="9"/>
  <c r="N3899" i="9"/>
  <c r="P3898" i="9"/>
  <c r="O3898" i="9"/>
  <c r="N3898" i="9"/>
  <c r="P3897" i="9"/>
  <c r="O3897" i="9"/>
  <c r="N3897" i="9"/>
  <c r="P3896" i="9"/>
  <c r="O3896" i="9"/>
  <c r="N3896" i="9"/>
  <c r="P3895" i="9"/>
  <c r="O3895" i="9"/>
  <c r="N3895" i="9"/>
  <c r="P3894" i="9"/>
  <c r="O3894" i="9"/>
  <c r="N3894" i="9"/>
  <c r="P3893" i="9"/>
  <c r="O3893" i="9"/>
  <c r="N3893" i="9"/>
  <c r="P3892" i="9"/>
  <c r="O3892" i="9"/>
  <c r="N3892" i="9"/>
  <c r="P3891" i="9"/>
  <c r="O3891" i="9"/>
  <c r="N3891" i="9"/>
  <c r="P3890" i="9"/>
  <c r="O3890" i="9"/>
  <c r="N3890" i="9"/>
  <c r="P3889" i="9"/>
  <c r="O3889" i="9"/>
  <c r="N3889" i="9"/>
  <c r="P3888" i="9"/>
  <c r="O3888" i="9"/>
  <c r="N3888" i="9"/>
  <c r="P3887" i="9"/>
  <c r="O3887" i="9"/>
  <c r="N3887" i="9"/>
  <c r="P3886" i="9"/>
  <c r="O3886" i="9"/>
  <c r="N3886" i="9"/>
  <c r="P3885" i="9"/>
  <c r="O3885" i="9"/>
  <c r="N3885" i="9"/>
  <c r="P3884" i="9"/>
  <c r="O3884" i="9"/>
  <c r="N3884" i="9"/>
  <c r="P3883" i="9"/>
  <c r="O3883" i="9"/>
  <c r="N3883" i="9"/>
  <c r="P3882" i="9"/>
  <c r="O3882" i="9"/>
  <c r="N3882" i="9"/>
  <c r="P3881" i="9"/>
  <c r="O3881" i="9"/>
  <c r="N3881" i="9"/>
  <c r="P3880" i="9"/>
  <c r="O3880" i="9"/>
  <c r="N3880" i="9"/>
  <c r="P3879" i="9"/>
  <c r="O3879" i="9"/>
  <c r="N3879" i="9"/>
  <c r="P3878" i="9"/>
  <c r="O3878" i="9"/>
  <c r="N3878" i="9"/>
  <c r="P3877" i="9"/>
  <c r="O3877" i="9"/>
  <c r="N3877" i="9"/>
  <c r="P3876" i="9"/>
  <c r="O3876" i="9"/>
  <c r="N3876" i="9"/>
  <c r="P3875" i="9"/>
  <c r="O3875" i="9"/>
  <c r="N3875" i="9"/>
  <c r="P3874" i="9"/>
  <c r="O3874" i="9"/>
  <c r="N3874" i="9"/>
  <c r="P3873" i="9"/>
  <c r="O3873" i="9"/>
  <c r="N3873" i="9"/>
  <c r="P3872" i="9"/>
  <c r="O3872" i="9"/>
  <c r="N3872" i="9"/>
  <c r="P3871" i="9"/>
  <c r="O3871" i="9"/>
  <c r="N3871" i="9"/>
  <c r="P3870" i="9"/>
  <c r="O3870" i="9"/>
  <c r="N3870" i="9"/>
  <c r="P3869" i="9"/>
  <c r="O3869" i="9"/>
  <c r="N3869" i="9"/>
  <c r="P3868" i="9"/>
  <c r="O3868" i="9"/>
  <c r="N3868" i="9"/>
  <c r="P3867" i="9"/>
  <c r="O3867" i="9"/>
  <c r="N3867" i="9"/>
  <c r="P3866" i="9"/>
  <c r="O3866" i="9"/>
  <c r="N3866" i="9"/>
  <c r="P3865" i="9"/>
  <c r="O3865" i="9"/>
  <c r="N3865" i="9"/>
  <c r="P3864" i="9"/>
  <c r="O3864" i="9"/>
  <c r="N3864" i="9"/>
  <c r="P3863" i="9"/>
  <c r="O3863" i="9"/>
  <c r="N3863" i="9"/>
  <c r="P3862" i="9"/>
  <c r="O3862" i="9"/>
  <c r="N3862" i="9"/>
  <c r="P3861" i="9"/>
  <c r="O3861" i="9"/>
  <c r="N3861" i="9"/>
  <c r="P3860" i="9"/>
  <c r="O3860" i="9"/>
  <c r="N3860" i="9"/>
  <c r="P3859" i="9"/>
  <c r="O3859" i="9"/>
  <c r="N3859" i="9"/>
  <c r="P3858" i="9"/>
  <c r="O3858" i="9"/>
  <c r="N3858" i="9"/>
  <c r="P3857" i="9"/>
  <c r="O3857" i="9"/>
  <c r="N3857" i="9"/>
  <c r="P3856" i="9"/>
  <c r="O3856" i="9"/>
  <c r="N3856" i="9"/>
  <c r="P3855" i="9"/>
  <c r="O3855" i="9"/>
  <c r="N3855" i="9"/>
  <c r="P3854" i="9"/>
  <c r="O3854" i="9"/>
  <c r="N3854" i="9"/>
  <c r="P3853" i="9"/>
  <c r="O3853" i="9"/>
  <c r="N3853" i="9"/>
  <c r="P3852" i="9"/>
  <c r="O3852" i="9"/>
  <c r="N3852" i="9"/>
  <c r="P3851" i="9"/>
  <c r="O3851" i="9"/>
  <c r="N3851" i="9"/>
  <c r="P3850" i="9"/>
  <c r="O3850" i="9"/>
  <c r="N3850" i="9"/>
  <c r="P3849" i="9"/>
  <c r="O3849" i="9"/>
  <c r="N3849" i="9"/>
  <c r="P3848" i="9"/>
  <c r="O3848" i="9"/>
  <c r="N3848" i="9"/>
  <c r="P3847" i="9"/>
  <c r="O3847" i="9"/>
  <c r="N3847" i="9"/>
  <c r="P3846" i="9"/>
  <c r="O3846" i="9"/>
  <c r="N3846" i="9"/>
  <c r="P3845" i="9"/>
  <c r="O3845" i="9"/>
  <c r="N3845" i="9"/>
  <c r="P3844" i="9"/>
  <c r="O3844" i="9"/>
  <c r="N3844" i="9"/>
  <c r="P3843" i="9"/>
  <c r="O3843" i="9"/>
  <c r="N3843" i="9"/>
  <c r="P3842" i="9"/>
  <c r="O3842" i="9"/>
  <c r="N3842" i="9"/>
  <c r="P3841" i="9"/>
  <c r="O3841" i="9"/>
  <c r="N3841" i="9"/>
  <c r="P3840" i="9"/>
  <c r="O3840" i="9"/>
  <c r="N3840" i="9"/>
  <c r="P3839" i="9"/>
  <c r="O3839" i="9"/>
  <c r="N3839" i="9"/>
  <c r="P3838" i="9"/>
  <c r="O3838" i="9"/>
  <c r="N3838" i="9"/>
  <c r="P3837" i="9"/>
  <c r="O3837" i="9"/>
  <c r="N3837" i="9"/>
  <c r="P3836" i="9"/>
  <c r="O3836" i="9"/>
  <c r="N3836" i="9"/>
  <c r="P3835" i="9"/>
  <c r="O3835" i="9"/>
  <c r="N3835" i="9"/>
  <c r="P3834" i="9"/>
  <c r="O3834" i="9"/>
  <c r="N3834" i="9"/>
  <c r="P3833" i="9"/>
  <c r="O3833" i="9"/>
  <c r="N3833" i="9"/>
  <c r="P3832" i="9"/>
  <c r="O3832" i="9"/>
  <c r="N3832" i="9"/>
  <c r="P3831" i="9"/>
  <c r="O3831" i="9"/>
  <c r="N3831" i="9"/>
  <c r="P3830" i="9"/>
  <c r="O3830" i="9"/>
  <c r="N3830" i="9"/>
  <c r="P3829" i="9"/>
  <c r="O3829" i="9"/>
  <c r="N3829" i="9"/>
  <c r="P3828" i="9"/>
  <c r="O3828" i="9"/>
  <c r="N3828" i="9"/>
  <c r="P3827" i="9"/>
  <c r="O3827" i="9"/>
  <c r="N3827" i="9"/>
  <c r="P3826" i="9"/>
  <c r="O3826" i="9"/>
  <c r="N3826" i="9"/>
  <c r="P3825" i="9"/>
  <c r="O3825" i="9"/>
  <c r="N3825" i="9"/>
  <c r="P3824" i="9"/>
  <c r="O3824" i="9"/>
  <c r="N3824" i="9"/>
  <c r="P3823" i="9"/>
  <c r="O3823" i="9"/>
  <c r="N3823" i="9"/>
  <c r="P3822" i="9"/>
  <c r="O3822" i="9"/>
  <c r="N3822" i="9"/>
  <c r="P3821" i="9"/>
  <c r="O3821" i="9"/>
  <c r="N3821" i="9"/>
  <c r="P3820" i="9"/>
  <c r="O3820" i="9"/>
  <c r="N3820" i="9"/>
  <c r="P3819" i="9"/>
  <c r="O3819" i="9"/>
  <c r="N3819" i="9"/>
  <c r="P3818" i="9"/>
  <c r="O3818" i="9"/>
  <c r="N3818" i="9"/>
  <c r="P3817" i="9"/>
  <c r="O3817" i="9"/>
  <c r="N3817" i="9"/>
  <c r="P3816" i="9"/>
  <c r="O3816" i="9"/>
  <c r="N3816" i="9"/>
  <c r="P3815" i="9"/>
  <c r="O3815" i="9"/>
  <c r="N3815" i="9"/>
  <c r="P3814" i="9"/>
  <c r="O3814" i="9"/>
  <c r="N3814" i="9"/>
  <c r="P3813" i="9"/>
  <c r="O3813" i="9"/>
  <c r="N3813" i="9"/>
  <c r="P3812" i="9"/>
  <c r="O3812" i="9"/>
  <c r="N3812" i="9"/>
  <c r="P3811" i="9"/>
  <c r="O3811" i="9"/>
  <c r="N3811" i="9"/>
  <c r="P3810" i="9"/>
  <c r="O3810" i="9"/>
  <c r="N3810" i="9"/>
  <c r="P3809" i="9"/>
  <c r="O3809" i="9"/>
  <c r="N3809" i="9"/>
  <c r="P3808" i="9"/>
  <c r="O3808" i="9"/>
  <c r="N3808" i="9"/>
  <c r="P3807" i="9"/>
  <c r="O3807" i="9"/>
  <c r="N3807" i="9"/>
  <c r="P3806" i="9"/>
  <c r="O3806" i="9"/>
  <c r="N3806" i="9"/>
  <c r="P3805" i="9"/>
  <c r="O3805" i="9"/>
  <c r="N3805" i="9"/>
  <c r="P3804" i="9"/>
  <c r="O3804" i="9"/>
  <c r="N3804" i="9"/>
  <c r="P3803" i="9"/>
  <c r="O3803" i="9"/>
  <c r="N3803" i="9"/>
  <c r="P3802" i="9"/>
  <c r="O3802" i="9"/>
  <c r="N3802" i="9"/>
  <c r="P3801" i="9"/>
  <c r="O3801" i="9"/>
  <c r="N3801" i="9"/>
  <c r="P3800" i="9"/>
  <c r="O3800" i="9"/>
  <c r="N3800" i="9"/>
  <c r="P3799" i="9"/>
  <c r="O3799" i="9"/>
  <c r="N3799" i="9"/>
  <c r="P3798" i="9"/>
  <c r="O3798" i="9"/>
  <c r="N3798" i="9"/>
  <c r="P3797" i="9"/>
  <c r="O3797" i="9"/>
  <c r="N3797" i="9"/>
  <c r="P3796" i="9"/>
  <c r="O3796" i="9"/>
  <c r="N3796" i="9"/>
  <c r="P3795" i="9"/>
  <c r="O3795" i="9"/>
  <c r="N3795" i="9"/>
  <c r="P3794" i="9"/>
  <c r="O3794" i="9"/>
  <c r="N3794" i="9"/>
  <c r="P3793" i="9"/>
  <c r="O3793" i="9"/>
  <c r="N3793" i="9"/>
  <c r="P3792" i="9"/>
  <c r="O3792" i="9"/>
  <c r="N3792" i="9"/>
  <c r="P3791" i="9"/>
  <c r="O3791" i="9"/>
  <c r="N3791" i="9"/>
  <c r="P3790" i="9"/>
  <c r="O3790" i="9"/>
  <c r="N3790" i="9"/>
  <c r="P3789" i="9"/>
  <c r="O3789" i="9"/>
  <c r="N3789" i="9"/>
  <c r="P3788" i="9"/>
  <c r="O3788" i="9"/>
  <c r="N3788" i="9"/>
  <c r="P3787" i="9"/>
  <c r="O3787" i="9"/>
  <c r="N3787" i="9"/>
  <c r="P3786" i="9"/>
  <c r="O3786" i="9"/>
  <c r="N3786" i="9"/>
  <c r="P3785" i="9"/>
  <c r="O3785" i="9"/>
  <c r="N3785" i="9"/>
  <c r="P3784" i="9"/>
  <c r="O3784" i="9"/>
  <c r="N3784" i="9"/>
  <c r="P3783" i="9"/>
  <c r="O3783" i="9"/>
  <c r="N3783" i="9"/>
  <c r="P3782" i="9"/>
  <c r="O3782" i="9"/>
  <c r="N3782" i="9"/>
  <c r="P3781" i="9"/>
  <c r="O3781" i="9"/>
  <c r="N3781" i="9"/>
  <c r="P3780" i="9"/>
  <c r="O3780" i="9"/>
  <c r="N3780" i="9"/>
  <c r="P3779" i="9"/>
  <c r="O3779" i="9"/>
  <c r="N3779" i="9"/>
  <c r="P3778" i="9"/>
  <c r="O3778" i="9"/>
  <c r="N3778" i="9"/>
  <c r="P3777" i="9"/>
  <c r="O3777" i="9"/>
  <c r="N3777" i="9"/>
  <c r="P3776" i="9"/>
  <c r="O3776" i="9"/>
  <c r="N3776" i="9"/>
  <c r="P3775" i="9"/>
  <c r="O3775" i="9"/>
  <c r="N3775" i="9"/>
  <c r="P3774" i="9"/>
  <c r="O3774" i="9"/>
  <c r="N3774" i="9"/>
  <c r="P3773" i="9"/>
  <c r="O3773" i="9"/>
  <c r="N3773" i="9"/>
  <c r="P3772" i="9"/>
  <c r="O3772" i="9"/>
  <c r="N3772" i="9"/>
  <c r="P3771" i="9"/>
  <c r="O3771" i="9"/>
  <c r="N3771" i="9"/>
  <c r="P3770" i="9"/>
  <c r="O3770" i="9"/>
  <c r="N3770" i="9"/>
  <c r="P3769" i="9"/>
  <c r="O3769" i="9"/>
  <c r="N3769" i="9"/>
  <c r="P3768" i="9"/>
  <c r="O3768" i="9"/>
  <c r="N3768" i="9"/>
  <c r="P3767" i="9"/>
  <c r="O3767" i="9"/>
  <c r="N3767" i="9"/>
  <c r="P3766" i="9"/>
  <c r="O3766" i="9"/>
  <c r="N3766" i="9"/>
  <c r="P3765" i="9"/>
  <c r="O3765" i="9"/>
  <c r="N3765" i="9"/>
  <c r="P3764" i="9"/>
  <c r="O3764" i="9"/>
  <c r="N3764" i="9"/>
  <c r="P3763" i="9"/>
  <c r="O3763" i="9"/>
  <c r="N3763" i="9"/>
  <c r="P3762" i="9"/>
  <c r="O3762" i="9"/>
  <c r="N3762" i="9"/>
  <c r="P3761" i="9"/>
  <c r="O3761" i="9"/>
  <c r="N3761" i="9"/>
  <c r="P3760" i="9"/>
  <c r="O3760" i="9"/>
  <c r="N3760" i="9"/>
  <c r="P3759" i="9"/>
  <c r="O3759" i="9"/>
  <c r="N3759" i="9"/>
  <c r="P3758" i="9"/>
  <c r="O3758" i="9"/>
  <c r="N3758" i="9"/>
  <c r="P3757" i="9"/>
  <c r="O3757" i="9"/>
  <c r="N3757" i="9"/>
  <c r="P3756" i="9"/>
  <c r="O3756" i="9"/>
  <c r="N3756" i="9"/>
  <c r="P3755" i="9"/>
  <c r="O3755" i="9"/>
  <c r="N3755" i="9"/>
  <c r="P3754" i="9"/>
  <c r="O3754" i="9"/>
  <c r="N3754" i="9"/>
  <c r="P3753" i="9"/>
  <c r="O3753" i="9"/>
  <c r="N3753" i="9"/>
  <c r="P3752" i="9"/>
  <c r="O3752" i="9"/>
  <c r="N3752" i="9"/>
  <c r="P3751" i="9"/>
  <c r="O3751" i="9"/>
  <c r="N3751" i="9"/>
  <c r="P3750" i="9"/>
  <c r="O3750" i="9"/>
  <c r="N3750" i="9"/>
  <c r="P3749" i="9"/>
  <c r="O3749" i="9"/>
  <c r="N3749" i="9"/>
  <c r="P3748" i="9"/>
  <c r="O3748" i="9"/>
  <c r="N3748" i="9"/>
  <c r="P3747" i="9"/>
  <c r="O3747" i="9"/>
  <c r="N3747" i="9"/>
  <c r="P3746" i="9"/>
  <c r="O3746" i="9"/>
  <c r="N3746" i="9"/>
  <c r="P3745" i="9"/>
  <c r="O3745" i="9"/>
  <c r="N3745" i="9"/>
  <c r="P3744" i="9"/>
  <c r="O3744" i="9"/>
  <c r="N3744" i="9"/>
  <c r="P3743" i="9"/>
  <c r="O3743" i="9"/>
  <c r="N3743" i="9"/>
  <c r="P3742" i="9"/>
  <c r="O3742" i="9"/>
  <c r="N3742" i="9"/>
  <c r="P3741" i="9"/>
  <c r="O3741" i="9"/>
  <c r="N3741" i="9"/>
  <c r="P3740" i="9"/>
  <c r="O3740" i="9"/>
  <c r="N3740" i="9"/>
  <c r="P3739" i="9"/>
  <c r="O3739" i="9"/>
  <c r="N3739" i="9"/>
  <c r="P3738" i="9"/>
  <c r="O3738" i="9"/>
  <c r="N3738" i="9"/>
  <c r="P3737" i="9"/>
  <c r="O3737" i="9"/>
  <c r="N3737" i="9"/>
  <c r="P3736" i="9"/>
  <c r="O3736" i="9"/>
  <c r="N3736" i="9"/>
  <c r="P3735" i="9"/>
  <c r="O3735" i="9"/>
  <c r="N3735" i="9"/>
  <c r="P3734" i="9"/>
  <c r="O3734" i="9"/>
  <c r="N3734" i="9"/>
  <c r="P3733" i="9"/>
  <c r="O3733" i="9"/>
  <c r="N3733" i="9"/>
  <c r="P3732" i="9"/>
  <c r="O3732" i="9"/>
  <c r="N3732" i="9"/>
  <c r="P3731" i="9"/>
  <c r="O3731" i="9"/>
  <c r="N3731" i="9"/>
  <c r="P3730" i="9"/>
  <c r="O3730" i="9"/>
  <c r="N3730" i="9"/>
  <c r="P3729" i="9"/>
  <c r="O3729" i="9"/>
  <c r="N3729" i="9"/>
  <c r="P3728" i="9"/>
  <c r="O3728" i="9"/>
  <c r="N3728" i="9"/>
  <c r="P3727" i="9"/>
  <c r="O3727" i="9"/>
  <c r="N3727" i="9"/>
  <c r="P3726" i="9"/>
  <c r="O3726" i="9"/>
  <c r="N3726" i="9"/>
  <c r="P3725" i="9"/>
  <c r="O3725" i="9"/>
  <c r="N3725" i="9"/>
  <c r="P3724" i="9"/>
  <c r="O3724" i="9"/>
  <c r="N3724" i="9"/>
  <c r="P3723" i="9"/>
  <c r="O3723" i="9"/>
  <c r="N3723" i="9"/>
  <c r="P3722" i="9"/>
  <c r="O3722" i="9"/>
  <c r="N3722" i="9"/>
  <c r="P3721" i="9"/>
  <c r="O3721" i="9"/>
  <c r="N3721" i="9"/>
  <c r="P3720" i="9"/>
  <c r="O3720" i="9"/>
  <c r="N3720" i="9"/>
  <c r="P3719" i="9"/>
  <c r="O3719" i="9"/>
  <c r="N3719" i="9"/>
  <c r="P3718" i="9"/>
  <c r="O3718" i="9"/>
  <c r="N3718" i="9"/>
  <c r="P3717" i="9"/>
  <c r="O3717" i="9"/>
  <c r="N3717" i="9"/>
  <c r="P3716" i="9"/>
  <c r="O3716" i="9"/>
  <c r="N3716" i="9"/>
  <c r="P3715" i="9"/>
  <c r="O3715" i="9"/>
  <c r="N3715" i="9"/>
  <c r="P3714" i="9"/>
  <c r="O3714" i="9"/>
  <c r="N3714" i="9"/>
  <c r="P3713" i="9"/>
  <c r="O3713" i="9"/>
  <c r="N3713" i="9"/>
  <c r="P3712" i="9"/>
  <c r="O3712" i="9"/>
  <c r="N3712" i="9"/>
  <c r="P3711" i="9"/>
  <c r="O3711" i="9"/>
  <c r="N3711" i="9"/>
  <c r="P3710" i="9"/>
  <c r="O3710" i="9"/>
  <c r="N3710" i="9"/>
  <c r="P3709" i="9"/>
  <c r="O3709" i="9"/>
  <c r="N3709" i="9"/>
  <c r="P3708" i="9"/>
  <c r="O3708" i="9"/>
  <c r="N3708" i="9"/>
  <c r="P3707" i="9"/>
  <c r="O3707" i="9"/>
  <c r="N3707" i="9"/>
  <c r="P3706" i="9"/>
  <c r="O3706" i="9"/>
  <c r="N3706" i="9"/>
  <c r="P3705" i="9"/>
  <c r="O3705" i="9"/>
  <c r="N3705" i="9"/>
  <c r="P3704" i="9"/>
  <c r="O3704" i="9"/>
  <c r="N3704" i="9"/>
  <c r="P3703" i="9"/>
  <c r="O3703" i="9"/>
  <c r="N3703" i="9"/>
  <c r="P3702" i="9"/>
  <c r="O3702" i="9"/>
  <c r="N3702" i="9"/>
  <c r="P3701" i="9"/>
  <c r="O3701" i="9"/>
  <c r="N3701" i="9"/>
  <c r="P3700" i="9"/>
  <c r="O3700" i="9"/>
  <c r="N3700" i="9"/>
  <c r="P3699" i="9"/>
  <c r="O3699" i="9"/>
  <c r="N3699" i="9"/>
  <c r="P3698" i="9"/>
  <c r="O3698" i="9"/>
  <c r="N3698" i="9"/>
  <c r="P3697" i="9"/>
  <c r="O3697" i="9"/>
  <c r="N3697" i="9"/>
  <c r="P3696" i="9"/>
  <c r="O3696" i="9"/>
  <c r="N3696" i="9"/>
  <c r="P3695" i="9"/>
  <c r="O3695" i="9"/>
  <c r="N3695" i="9"/>
  <c r="P3694" i="9"/>
  <c r="O3694" i="9"/>
  <c r="N3694" i="9"/>
  <c r="P3693" i="9"/>
  <c r="O3693" i="9"/>
  <c r="N3693" i="9"/>
  <c r="P3692" i="9"/>
  <c r="O3692" i="9"/>
  <c r="N3692" i="9"/>
  <c r="P3691" i="9"/>
  <c r="O3691" i="9"/>
  <c r="N3691" i="9"/>
  <c r="P3690" i="9"/>
  <c r="O3690" i="9"/>
  <c r="N3690" i="9"/>
  <c r="P3689" i="9"/>
  <c r="O3689" i="9"/>
  <c r="N3689" i="9"/>
  <c r="P3688" i="9"/>
  <c r="O3688" i="9"/>
  <c r="N3688" i="9"/>
  <c r="P3687" i="9"/>
  <c r="O3687" i="9"/>
  <c r="N3687" i="9"/>
  <c r="P3686" i="9"/>
  <c r="O3686" i="9"/>
  <c r="N3686" i="9"/>
  <c r="P3685" i="9"/>
  <c r="O3685" i="9"/>
  <c r="N3685" i="9"/>
  <c r="P3684" i="9"/>
  <c r="O3684" i="9"/>
  <c r="N3684" i="9"/>
  <c r="P3683" i="9"/>
  <c r="O3683" i="9"/>
  <c r="N3683" i="9"/>
  <c r="P3682" i="9"/>
  <c r="O3682" i="9"/>
  <c r="N3682" i="9"/>
  <c r="P3681" i="9"/>
  <c r="O3681" i="9"/>
  <c r="N3681" i="9"/>
  <c r="P3680" i="9"/>
  <c r="O3680" i="9"/>
  <c r="N3680" i="9"/>
  <c r="P3679" i="9"/>
  <c r="O3679" i="9"/>
  <c r="N3679" i="9"/>
  <c r="P3678" i="9"/>
  <c r="O3678" i="9"/>
  <c r="N3678" i="9"/>
  <c r="P3677" i="9"/>
  <c r="O3677" i="9"/>
  <c r="N3677" i="9"/>
  <c r="P3676" i="9"/>
  <c r="O3676" i="9"/>
  <c r="N3676" i="9"/>
  <c r="P3675" i="9"/>
  <c r="O3675" i="9"/>
  <c r="N3675" i="9"/>
  <c r="P3674" i="9"/>
  <c r="O3674" i="9"/>
  <c r="N3674" i="9"/>
  <c r="P3673" i="9"/>
  <c r="O3673" i="9"/>
  <c r="N3673" i="9"/>
  <c r="P3672" i="9"/>
  <c r="O3672" i="9"/>
  <c r="N3672" i="9"/>
  <c r="P3671" i="9"/>
  <c r="O3671" i="9"/>
  <c r="N3671" i="9"/>
  <c r="P3670" i="9"/>
  <c r="O3670" i="9"/>
  <c r="N3670" i="9"/>
  <c r="P3669" i="9"/>
  <c r="O3669" i="9"/>
  <c r="N3669" i="9"/>
  <c r="P3668" i="9"/>
  <c r="O3668" i="9"/>
  <c r="N3668" i="9"/>
  <c r="P3667" i="9"/>
  <c r="O3667" i="9"/>
  <c r="N3667" i="9"/>
  <c r="P3666" i="9"/>
  <c r="O3666" i="9"/>
  <c r="N3666" i="9"/>
  <c r="P3665" i="9"/>
  <c r="O3665" i="9"/>
  <c r="N3665" i="9"/>
  <c r="P3664" i="9"/>
  <c r="O3664" i="9"/>
  <c r="N3664" i="9"/>
  <c r="P3663" i="9"/>
  <c r="O3663" i="9"/>
  <c r="N3663" i="9"/>
  <c r="P3662" i="9"/>
  <c r="O3662" i="9"/>
  <c r="N3662" i="9"/>
  <c r="P3661" i="9"/>
  <c r="O3661" i="9"/>
  <c r="N3661" i="9"/>
  <c r="P3660" i="9"/>
  <c r="O3660" i="9"/>
  <c r="N3660" i="9"/>
  <c r="P3659" i="9"/>
  <c r="O3659" i="9"/>
  <c r="N3659" i="9"/>
  <c r="P3658" i="9"/>
  <c r="O3658" i="9"/>
  <c r="N3658" i="9"/>
  <c r="P3657" i="9"/>
  <c r="O3657" i="9"/>
  <c r="N3657" i="9"/>
  <c r="P3656" i="9"/>
  <c r="O3656" i="9"/>
  <c r="N3656" i="9"/>
  <c r="P3655" i="9"/>
  <c r="O3655" i="9"/>
  <c r="N3655" i="9"/>
  <c r="P3654" i="9"/>
  <c r="O3654" i="9"/>
  <c r="N3654" i="9"/>
  <c r="P3653" i="9"/>
  <c r="O3653" i="9"/>
  <c r="N3653" i="9"/>
  <c r="P3652" i="9"/>
  <c r="O3652" i="9"/>
  <c r="N3652" i="9"/>
  <c r="P3651" i="9"/>
  <c r="O3651" i="9"/>
  <c r="N3651" i="9"/>
  <c r="P3650" i="9"/>
  <c r="O3650" i="9"/>
  <c r="N3650" i="9"/>
  <c r="P3649" i="9"/>
  <c r="O3649" i="9"/>
  <c r="N3649" i="9"/>
  <c r="P3648" i="9"/>
  <c r="O3648" i="9"/>
  <c r="N3648" i="9"/>
  <c r="P3647" i="9"/>
  <c r="O3647" i="9"/>
  <c r="N3647" i="9"/>
  <c r="P3646" i="9"/>
  <c r="O3646" i="9"/>
  <c r="N3646" i="9"/>
  <c r="P3645" i="9"/>
  <c r="O3645" i="9"/>
  <c r="N3645" i="9"/>
  <c r="P3644" i="9"/>
  <c r="O3644" i="9"/>
  <c r="N3644" i="9"/>
  <c r="P3643" i="9"/>
  <c r="O3643" i="9"/>
  <c r="N3643" i="9"/>
  <c r="P3642" i="9"/>
  <c r="O3642" i="9"/>
  <c r="N3642" i="9"/>
  <c r="P3641" i="9"/>
  <c r="O3641" i="9"/>
  <c r="N3641" i="9"/>
  <c r="P3640" i="9"/>
  <c r="O3640" i="9"/>
  <c r="N3640" i="9"/>
  <c r="P3639" i="9"/>
  <c r="O3639" i="9"/>
  <c r="N3639" i="9"/>
  <c r="P3638" i="9"/>
  <c r="O3638" i="9"/>
  <c r="N3638" i="9"/>
  <c r="P3637" i="9"/>
  <c r="O3637" i="9"/>
  <c r="N3637" i="9"/>
  <c r="P3636" i="9"/>
  <c r="O3636" i="9"/>
  <c r="N3636" i="9"/>
  <c r="P3635" i="9"/>
  <c r="O3635" i="9"/>
  <c r="N3635" i="9"/>
  <c r="P3634" i="9"/>
  <c r="O3634" i="9"/>
  <c r="N3634" i="9"/>
  <c r="P3633" i="9"/>
  <c r="O3633" i="9"/>
  <c r="N3633" i="9"/>
  <c r="P3632" i="9"/>
  <c r="O3632" i="9"/>
  <c r="N3632" i="9"/>
  <c r="P3631" i="9"/>
  <c r="O3631" i="9"/>
  <c r="N3631" i="9"/>
  <c r="P3630" i="9"/>
  <c r="O3630" i="9"/>
  <c r="N3630" i="9"/>
  <c r="P3629" i="9"/>
  <c r="O3629" i="9"/>
  <c r="N3629" i="9"/>
  <c r="P3628" i="9"/>
  <c r="O3628" i="9"/>
  <c r="N3628" i="9"/>
  <c r="P3627" i="9"/>
  <c r="O3627" i="9"/>
  <c r="N3627" i="9"/>
  <c r="P3626" i="9"/>
  <c r="O3626" i="9"/>
  <c r="N3626" i="9"/>
  <c r="P3625" i="9"/>
  <c r="O3625" i="9"/>
  <c r="N3625" i="9"/>
  <c r="P3624" i="9"/>
  <c r="O3624" i="9"/>
  <c r="N3624" i="9"/>
  <c r="P3623" i="9"/>
  <c r="O3623" i="9"/>
  <c r="N3623" i="9"/>
  <c r="P3622" i="9"/>
  <c r="O3622" i="9"/>
  <c r="N3622" i="9"/>
  <c r="P3621" i="9"/>
  <c r="O3621" i="9"/>
  <c r="N3621" i="9"/>
  <c r="P3620" i="9"/>
  <c r="O3620" i="9"/>
  <c r="N3620" i="9"/>
  <c r="P3619" i="9"/>
  <c r="O3619" i="9"/>
  <c r="N3619" i="9"/>
  <c r="P3618" i="9"/>
  <c r="O3618" i="9"/>
  <c r="N3618" i="9"/>
  <c r="P3617" i="9"/>
  <c r="O3617" i="9"/>
  <c r="N3617" i="9"/>
  <c r="P3616" i="9"/>
  <c r="O3616" i="9"/>
  <c r="N3616" i="9"/>
  <c r="P3615" i="9"/>
  <c r="O3615" i="9"/>
  <c r="N3615" i="9"/>
  <c r="P3614" i="9"/>
  <c r="O3614" i="9"/>
  <c r="N3614" i="9"/>
  <c r="P3613" i="9"/>
  <c r="O3613" i="9"/>
  <c r="N3613" i="9"/>
  <c r="P3612" i="9"/>
  <c r="O3612" i="9"/>
  <c r="N3612" i="9"/>
  <c r="P3611" i="9"/>
  <c r="O3611" i="9"/>
  <c r="N3611" i="9"/>
  <c r="P3610" i="9"/>
  <c r="O3610" i="9"/>
  <c r="N3610" i="9"/>
  <c r="P3609" i="9"/>
  <c r="O3609" i="9"/>
  <c r="N3609" i="9"/>
  <c r="P3608" i="9"/>
  <c r="O3608" i="9"/>
  <c r="N3608" i="9"/>
  <c r="P3607" i="9"/>
  <c r="O3607" i="9"/>
  <c r="N3607" i="9"/>
  <c r="P3606" i="9"/>
  <c r="O3606" i="9"/>
  <c r="N3606" i="9"/>
  <c r="P3605" i="9"/>
  <c r="O3605" i="9"/>
  <c r="N3605" i="9"/>
  <c r="P3604" i="9"/>
  <c r="O3604" i="9"/>
  <c r="N3604" i="9"/>
  <c r="P3603" i="9"/>
  <c r="O3603" i="9"/>
  <c r="N3603" i="9"/>
  <c r="P3602" i="9"/>
  <c r="O3602" i="9"/>
  <c r="N3602" i="9"/>
  <c r="P3601" i="9"/>
  <c r="O3601" i="9"/>
  <c r="N3601" i="9"/>
  <c r="P3600" i="9"/>
  <c r="O3600" i="9"/>
  <c r="N3600" i="9"/>
  <c r="P3599" i="9"/>
  <c r="O3599" i="9"/>
  <c r="N3599" i="9"/>
  <c r="P3598" i="9"/>
  <c r="O3598" i="9"/>
  <c r="N3598" i="9"/>
  <c r="P3597" i="9"/>
  <c r="O3597" i="9"/>
  <c r="N3597" i="9"/>
  <c r="P3596" i="9"/>
  <c r="O3596" i="9"/>
  <c r="N3596" i="9"/>
  <c r="P3595" i="9"/>
  <c r="O3595" i="9"/>
  <c r="N3595" i="9"/>
  <c r="P3594" i="9"/>
  <c r="O3594" i="9"/>
  <c r="N3594" i="9"/>
  <c r="P3593" i="9"/>
  <c r="O3593" i="9"/>
  <c r="N3593" i="9"/>
  <c r="P3592" i="9"/>
  <c r="O3592" i="9"/>
  <c r="N3592" i="9"/>
  <c r="P3591" i="9"/>
  <c r="O3591" i="9"/>
  <c r="N3591" i="9"/>
  <c r="P3590" i="9"/>
  <c r="O3590" i="9"/>
  <c r="N3590" i="9"/>
  <c r="P3589" i="9"/>
  <c r="O3589" i="9"/>
  <c r="N3589" i="9"/>
  <c r="P3588" i="9"/>
  <c r="O3588" i="9"/>
  <c r="N3588" i="9"/>
  <c r="P3587" i="9"/>
  <c r="O3587" i="9"/>
  <c r="N3587" i="9"/>
  <c r="P3586" i="9"/>
  <c r="O3586" i="9"/>
  <c r="N3586" i="9"/>
  <c r="P3585" i="9"/>
  <c r="O3585" i="9"/>
  <c r="N3585" i="9"/>
  <c r="P3584" i="9"/>
  <c r="O3584" i="9"/>
  <c r="N3584" i="9"/>
  <c r="P3583" i="9"/>
  <c r="O3583" i="9"/>
  <c r="N3583" i="9"/>
  <c r="P3582" i="9"/>
  <c r="O3582" i="9"/>
  <c r="N3582" i="9"/>
  <c r="P3581" i="9"/>
  <c r="O3581" i="9"/>
  <c r="N3581" i="9"/>
  <c r="P3580" i="9"/>
  <c r="O3580" i="9"/>
  <c r="N3580" i="9"/>
  <c r="P3579" i="9"/>
  <c r="O3579" i="9"/>
  <c r="N3579" i="9"/>
  <c r="P3578" i="9"/>
  <c r="O3578" i="9"/>
  <c r="N3578" i="9"/>
  <c r="P3577" i="9"/>
  <c r="O3577" i="9"/>
  <c r="N3577" i="9"/>
  <c r="P3576" i="9"/>
  <c r="O3576" i="9"/>
  <c r="N3576" i="9"/>
  <c r="P3575" i="9"/>
  <c r="O3575" i="9"/>
  <c r="N3575" i="9"/>
  <c r="P3574" i="9"/>
  <c r="O3574" i="9"/>
  <c r="N3574" i="9"/>
  <c r="P3573" i="9"/>
  <c r="O3573" i="9"/>
  <c r="N3573" i="9"/>
  <c r="P3572" i="9"/>
  <c r="O3572" i="9"/>
  <c r="N3572" i="9"/>
  <c r="P3571" i="9"/>
  <c r="O3571" i="9"/>
  <c r="N3571" i="9"/>
  <c r="P3570" i="9"/>
  <c r="O3570" i="9"/>
  <c r="N3570" i="9"/>
  <c r="P3569" i="9"/>
  <c r="O3569" i="9"/>
  <c r="N3569" i="9"/>
  <c r="P3568" i="9"/>
  <c r="O3568" i="9"/>
  <c r="N3568" i="9"/>
  <c r="P3567" i="9"/>
  <c r="O3567" i="9"/>
  <c r="N3567" i="9"/>
  <c r="P3566" i="9"/>
  <c r="O3566" i="9"/>
  <c r="N3566" i="9"/>
  <c r="P3565" i="9"/>
  <c r="O3565" i="9"/>
  <c r="N3565" i="9"/>
  <c r="P3564" i="9"/>
  <c r="O3564" i="9"/>
  <c r="N3564" i="9"/>
  <c r="P3563" i="9"/>
  <c r="O3563" i="9"/>
  <c r="N3563" i="9"/>
  <c r="P3562" i="9"/>
  <c r="O3562" i="9"/>
  <c r="N3562" i="9"/>
  <c r="P3561" i="9"/>
  <c r="O3561" i="9"/>
  <c r="N3561" i="9"/>
  <c r="P3560" i="9"/>
  <c r="O3560" i="9"/>
  <c r="N3560" i="9"/>
  <c r="P3559" i="9"/>
  <c r="O3559" i="9"/>
  <c r="N3559" i="9"/>
  <c r="P3558" i="9"/>
  <c r="O3558" i="9"/>
  <c r="N3558" i="9"/>
  <c r="P3557" i="9"/>
  <c r="O3557" i="9"/>
  <c r="N3557" i="9"/>
  <c r="P3556" i="9"/>
  <c r="O3556" i="9"/>
  <c r="N3556" i="9"/>
  <c r="P3555" i="9"/>
  <c r="O3555" i="9"/>
  <c r="N3555" i="9"/>
  <c r="P3554" i="9"/>
  <c r="O3554" i="9"/>
  <c r="N3554" i="9"/>
  <c r="P3553" i="9"/>
  <c r="O3553" i="9"/>
  <c r="N3553" i="9"/>
  <c r="P3552" i="9"/>
  <c r="O3552" i="9"/>
  <c r="N3552" i="9"/>
  <c r="P3551" i="9"/>
  <c r="O3551" i="9"/>
  <c r="N3551" i="9"/>
  <c r="P3550" i="9"/>
  <c r="O3550" i="9"/>
  <c r="N3550" i="9"/>
  <c r="P3549" i="9"/>
  <c r="O3549" i="9"/>
  <c r="N3549" i="9"/>
  <c r="P3548" i="9"/>
  <c r="O3548" i="9"/>
  <c r="N3548" i="9"/>
  <c r="P3547" i="9"/>
  <c r="O3547" i="9"/>
  <c r="N3547" i="9"/>
  <c r="P3546" i="9"/>
  <c r="O3546" i="9"/>
  <c r="N3546" i="9"/>
  <c r="P3545" i="9"/>
  <c r="O3545" i="9"/>
  <c r="N3545" i="9"/>
  <c r="P3544" i="9"/>
  <c r="O3544" i="9"/>
  <c r="N3544" i="9"/>
  <c r="P3543" i="9"/>
  <c r="O3543" i="9"/>
  <c r="N3543" i="9"/>
  <c r="P3542" i="9"/>
  <c r="O3542" i="9"/>
  <c r="N3542" i="9"/>
  <c r="P3541" i="9"/>
  <c r="O3541" i="9"/>
  <c r="N3541" i="9"/>
  <c r="P3540" i="9"/>
  <c r="O3540" i="9"/>
  <c r="N3540" i="9"/>
  <c r="P3539" i="9"/>
  <c r="O3539" i="9"/>
  <c r="N3539" i="9"/>
  <c r="P3538" i="9"/>
  <c r="O3538" i="9"/>
  <c r="N3538" i="9"/>
  <c r="P3537" i="9"/>
  <c r="O3537" i="9"/>
  <c r="N3537" i="9"/>
  <c r="P3536" i="9"/>
  <c r="O3536" i="9"/>
  <c r="N3536" i="9"/>
  <c r="P3535" i="9"/>
  <c r="O3535" i="9"/>
  <c r="N3535" i="9"/>
  <c r="P3534" i="9"/>
  <c r="O3534" i="9"/>
  <c r="N3534" i="9"/>
  <c r="P3533" i="9"/>
  <c r="O3533" i="9"/>
  <c r="N3533" i="9"/>
  <c r="P3532" i="9"/>
  <c r="O3532" i="9"/>
  <c r="N3532" i="9"/>
  <c r="P3531" i="9"/>
  <c r="O3531" i="9"/>
  <c r="N3531" i="9"/>
  <c r="P3530" i="9"/>
  <c r="O3530" i="9"/>
  <c r="N3530" i="9"/>
  <c r="P3529" i="9"/>
  <c r="O3529" i="9"/>
  <c r="N3529" i="9"/>
  <c r="P3528" i="9"/>
  <c r="O3528" i="9"/>
  <c r="N3528" i="9"/>
  <c r="P3527" i="9"/>
  <c r="O3527" i="9"/>
  <c r="N3527" i="9"/>
  <c r="P3526" i="9"/>
  <c r="O3526" i="9"/>
  <c r="N3526" i="9"/>
  <c r="P3525" i="9"/>
  <c r="O3525" i="9"/>
  <c r="N3525" i="9"/>
  <c r="P3524" i="9"/>
  <c r="O3524" i="9"/>
  <c r="N3524" i="9"/>
  <c r="P3523" i="9"/>
  <c r="O3523" i="9"/>
  <c r="N3523" i="9"/>
  <c r="P3522" i="9"/>
  <c r="O3522" i="9"/>
  <c r="N3522" i="9"/>
  <c r="P3521" i="9"/>
  <c r="O3521" i="9"/>
  <c r="N3521" i="9"/>
  <c r="P3520" i="9"/>
  <c r="O3520" i="9"/>
  <c r="N3520" i="9"/>
  <c r="P3519" i="9"/>
  <c r="O3519" i="9"/>
  <c r="N3519" i="9"/>
  <c r="P3518" i="9"/>
  <c r="O3518" i="9"/>
  <c r="N3518" i="9"/>
  <c r="P3517" i="9"/>
  <c r="O3517" i="9"/>
  <c r="N3517" i="9"/>
  <c r="P3516" i="9"/>
  <c r="O3516" i="9"/>
  <c r="N3516" i="9"/>
  <c r="P3515" i="9"/>
  <c r="O3515" i="9"/>
  <c r="N3515" i="9"/>
  <c r="P3514" i="9"/>
  <c r="O3514" i="9"/>
  <c r="N3514" i="9"/>
  <c r="P3513" i="9"/>
  <c r="O3513" i="9"/>
  <c r="N3513" i="9"/>
  <c r="P3512" i="9"/>
  <c r="O3512" i="9"/>
  <c r="N3512" i="9"/>
  <c r="P3511" i="9"/>
  <c r="O3511" i="9"/>
  <c r="N3511" i="9"/>
  <c r="P3510" i="9"/>
  <c r="O3510" i="9"/>
  <c r="N3510" i="9"/>
  <c r="P3509" i="9"/>
  <c r="O3509" i="9"/>
  <c r="N3509" i="9"/>
  <c r="P3508" i="9"/>
  <c r="O3508" i="9"/>
  <c r="N3508" i="9"/>
  <c r="P3507" i="9"/>
  <c r="O3507" i="9"/>
  <c r="N3507" i="9"/>
  <c r="P3506" i="9"/>
  <c r="O3506" i="9"/>
  <c r="N3506" i="9"/>
  <c r="P3505" i="9"/>
  <c r="O3505" i="9"/>
  <c r="N3505" i="9"/>
  <c r="P3504" i="9"/>
  <c r="O3504" i="9"/>
  <c r="N3504" i="9"/>
  <c r="P3503" i="9"/>
  <c r="O3503" i="9"/>
  <c r="N3503" i="9"/>
  <c r="P3502" i="9"/>
  <c r="O3502" i="9"/>
  <c r="N3502" i="9"/>
  <c r="P3501" i="9"/>
  <c r="O3501" i="9"/>
  <c r="N3501" i="9"/>
  <c r="P3500" i="9"/>
  <c r="O3500" i="9"/>
  <c r="N3500" i="9"/>
  <c r="P3499" i="9"/>
  <c r="O3499" i="9"/>
  <c r="N3499" i="9"/>
  <c r="P3498" i="9"/>
  <c r="O3498" i="9"/>
  <c r="N3498" i="9"/>
  <c r="P3497" i="9"/>
  <c r="O3497" i="9"/>
  <c r="N3497" i="9"/>
  <c r="P3496" i="9"/>
  <c r="O3496" i="9"/>
  <c r="N3496" i="9"/>
  <c r="P3495" i="9"/>
  <c r="O3495" i="9"/>
  <c r="N3495" i="9"/>
  <c r="P3494" i="9"/>
  <c r="O3494" i="9"/>
  <c r="N3494" i="9"/>
  <c r="P3493" i="9"/>
  <c r="O3493" i="9"/>
  <c r="N3493" i="9"/>
  <c r="P3492" i="9"/>
  <c r="O3492" i="9"/>
  <c r="N3492" i="9"/>
  <c r="P3491" i="9"/>
  <c r="O3491" i="9"/>
  <c r="N3491" i="9"/>
  <c r="P3490" i="9"/>
  <c r="O3490" i="9"/>
  <c r="N3490" i="9"/>
  <c r="P3489" i="9"/>
  <c r="O3489" i="9"/>
  <c r="N3489" i="9"/>
  <c r="P3488" i="9"/>
  <c r="O3488" i="9"/>
  <c r="N3488" i="9"/>
  <c r="P3487" i="9"/>
  <c r="O3487" i="9"/>
  <c r="N3487" i="9"/>
  <c r="P3486" i="9"/>
  <c r="O3486" i="9"/>
  <c r="N3486" i="9"/>
  <c r="P3485" i="9"/>
  <c r="O3485" i="9"/>
  <c r="N3485" i="9"/>
  <c r="P3484" i="9"/>
  <c r="O3484" i="9"/>
  <c r="N3484" i="9"/>
  <c r="P3483" i="9"/>
  <c r="O3483" i="9"/>
  <c r="N3483" i="9"/>
  <c r="P3482" i="9"/>
  <c r="O3482" i="9"/>
  <c r="N3482" i="9"/>
  <c r="P3481" i="9"/>
  <c r="O3481" i="9"/>
  <c r="N3481" i="9"/>
  <c r="P3480" i="9"/>
  <c r="O3480" i="9"/>
  <c r="N3480" i="9"/>
  <c r="P3479" i="9"/>
  <c r="O3479" i="9"/>
  <c r="N3479" i="9"/>
  <c r="P3478" i="9"/>
  <c r="O3478" i="9"/>
  <c r="N3478" i="9"/>
  <c r="P3477" i="9"/>
  <c r="O3477" i="9"/>
  <c r="N3477" i="9"/>
  <c r="P3476" i="9"/>
  <c r="O3476" i="9"/>
  <c r="N3476" i="9"/>
  <c r="P3475" i="9"/>
  <c r="O3475" i="9"/>
  <c r="N3475" i="9"/>
  <c r="P3474" i="9"/>
  <c r="O3474" i="9"/>
  <c r="N3474" i="9"/>
  <c r="P3473" i="9"/>
  <c r="O3473" i="9"/>
  <c r="N3473" i="9"/>
  <c r="P3472" i="9"/>
  <c r="O3472" i="9"/>
  <c r="N3472" i="9"/>
  <c r="P3471" i="9"/>
  <c r="O3471" i="9"/>
  <c r="N3471" i="9"/>
  <c r="P3470" i="9"/>
  <c r="O3470" i="9"/>
  <c r="N3470" i="9"/>
  <c r="P3469" i="9"/>
  <c r="O3469" i="9"/>
  <c r="N3469" i="9"/>
  <c r="P3468" i="9"/>
  <c r="O3468" i="9"/>
  <c r="N3468" i="9"/>
  <c r="P3467" i="9"/>
  <c r="O3467" i="9"/>
  <c r="N3467" i="9"/>
  <c r="P3466" i="9"/>
  <c r="O3466" i="9"/>
  <c r="N3466" i="9"/>
  <c r="P3465" i="9"/>
  <c r="O3465" i="9"/>
  <c r="N3465" i="9"/>
  <c r="P3464" i="9"/>
  <c r="O3464" i="9"/>
  <c r="N3464" i="9"/>
  <c r="P3463" i="9"/>
  <c r="O3463" i="9"/>
  <c r="N3463" i="9"/>
  <c r="P3462" i="9"/>
  <c r="O3462" i="9"/>
  <c r="N3462" i="9"/>
  <c r="P3461" i="9"/>
  <c r="O3461" i="9"/>
  <c r="N3461" i="9"/>
  <c r="P3460" i="9"/>
  <c r="O3460" i="9"/>
  <c r="N3460" i="9"/>
  <c r="P3459" i="9"/>
  <c r="O3459" i="9"/>
  <c r="N3459" i="9"/>
  <c r="P3458" i="9"/>
  <c r="O3458" i="9"/>
  <c r="N3458" i="9"/>
  <c r="P3457" i="9"/>
  <c r="O3457" i="9"/>
  <c r="N3457" i="9"/>
  <c r="P3456" i="9"/>
  <c r="O3456" i="9"/>
  <c r="N3456" i="9"/>
  <c r="P3455" i="9"/>
  <c r="O3455" i="9"/>
  <c r="N3455" i="9"/>
  <c r="P3454" i="9"/>
  <c r="O3454" i="9"/>
  <c r="N3454" i="9"/>
  <c r="P3453" i="9"/>
  <c r="O3453" i="9"/>
  <c r="N3453" i="9"/>
  <c r="P3452" i="9"/>
  <c r="O3452" i="9"/>
  <c r="N3452" i="9"/>
  <c r="P3451" i="9"/>
  <c r="O3451" i="9"/>
  <c r="N3451" i="9"/>
  <c r="P3450" i="9"/>
  <c r="O3450" i="9"/>
  <c r="N3450" i="9"/>
  <c r="P3449" i="9"/>
  <c r="O3449" i="9"/>
  <c r="N3449" i="9"/>
  <c r="P3448" i="9"/>
  <c r="O3448" i="9"/>
  <c r="N3448" i="9"/>
  <c r="P3447" i="9"/>
  <c r="O3447" i="9"/>
  <c r="N3447" i="9"/>
  <c r="P3446" i="9"/>
  <c r="O3446" i="9"/>
  <c r="N3446" i="9"/>
  <c r="P3445" i="9"/>
  <c r="O3445" i="9"/>
  <c r="N3445" i="9"/>
  <c r="P3444" i="9"/>
  <c r="O3444" i="9"/>
  <c r="N3444" i="9"/>
  <c r="P3443" i="9"/>
  <c r="O3443" i="9"/>
  <c r="N3443" i="9"/>
  <c r="P3442" i="9"/>
  <c r="O3442" i="9"/>
  <c r="N3442" i="9"/>
  <c r="P3441" i="9"/>
  <c r="O3441" i="9"/>
  <c r="N3441" i="9"/>
  <c r="P3440" i="9"/>
  <c r="O3440" i="9"/>
  <c r="N3440" i="9"/>
  <c r="P3439" i="9"/>
  <c r="O3439" i="9"/>
  <c r="N3439" i="9"/>
  <c r="P3438" i="9"/>
  <c r="O3438" i="9"/>
  <c r="N3438" i="9"/>
  <c r="P3437" i="9"/>
  <c r="O3437" i="9"/>
  <c r="N3437" i="9"/>
  <c r="P3436" i="9"/>
  <c r="O3436" i="9"/>
  <c r="N3436" i="9"/>
  <c r="P3435" i="9"/>
  <c r="O3435" i="9"/>
  <c r="N3435" i="9"/>
  <c r="P3434" i="9"/>
  <c r="O3434" i="9"/>
  <c r="N3434" i="9"/>
  <c r="P3433" i="9"/>
  <c r="O3433" i="9"/>
  <c r="N3433" i="9"/>
  <c r="P3432" i="9"/>
  <c r="O3432" i="9"/>
  <c r="N3432" i="9"/>
  <c r="P3431" i="9"/>
  <c r="O3431" i="9"/>
  <c r="N3431" i="9"/>
  <c r="P3430" i="9"/>
  <c r="O3430" i="9"/>
  <c r="N3430" i="9"/>
  <c r="P3429" i="9"/>
  <c r="O3429" i="9"/>
  <c r="N3429" i="9"/>
  <c r="P3428" i="9"/>
  <c r="O3428" i="9"/>
  <c r="N3428" i="9"/>
  <c r="P3427" i="9"/>
  <c r="O3427" i="9"/>
  <c r="N3427" i="9"/>
  <c r="P3426" i="9"/>
  <c r="O3426" i="9"/>
  <c r="N3426" i="9"/>
  <c r="P3425" i="9"/>
  <c r="O3425" i="9"/>
  <c r="N3425" i="9"/>
  <c r="P3424" i="9"/>
  <c r="O3424" i="9"/>
  <c r="N3424" i="9"/>
  <c r="P3423" i="9"/>
  <c r="O3423" i="9"/>
  <c r="N3423" i="9"/>
  <c r="P3422" i="9"/>
  <c r="O3422" i="9"/>
  <c r="N3422" i="9"/>
  <c r="P3421" i="9"/>
  <c r="O3421" i="9"/>
  <c r="N3421" i="9"/>
  <c r="P3420" i="9"/>
  <c r="O3420" i="9"/>
  <c r="N3420" i="9"/>
  <c r="P3419" i="9"/>
  <c r="O3419" i="9"/>
  <c r="N3419" i="9"/>
  <c r="P3418" i="9"/>
  <c r="O3418" i="9"/>
  <c r="N3418" i="9"/>
  <c r="P3417" i="9"/>
  <c r="O3417" i="9"/>
  <c r="N3417" i="9"/>
  <c r="P3416" i="9"/>
  <c r="O3416" i="9"/>
  <c r="N3416" i="9"/>
  <c r="P3415" i="9"/>
  <c r="O3415" i="9"/>
  <c r="N3415" i="9"/>
  <c r="P3414" i="9"/>
  <c r="O3414" i="9"/>
  <c r="N3414" i="9"/>
  <c r="P3413" i="9"/>
  <c r="O3413" i="9"/>
  <c r="N3413" i="9"/>
  <c r="P3412" i="9"/>
  <c r="O3412" i="9"/>
  <c r="N3412" i="9"/>
  <c r="P3411" i="9"/>
  <c r="O3411" i="9"/>
  <c r="N3411" i="9"/>
  <c r="P3410" i="9"/>
  <c r="O3410" i="9"/>
  <c r="N3410" i="9"/>
  <c r="P3409" i="9"/>
  <c r="O3409" i="9"/>
  <c r="N3409" i="9"/>
  <c r="P3408" i="9"/>
  <c r="O3408" i="9"/>
  <c r="N3408" i="9"/>
  <c r="P3407" i="9"/>
  <c r="O3407" i="9"/>
  <c r="N3407" i="9"/>
  <c r="P3406" i="9"/>
  <c r="O3406" i="9"/>
  <c r="N3406" i="9"/>
  <c r="P3405" i="9"/>
  <c r="O3405" i="9"/>
  <c r="N3405" i="9"/>
  <c r="P3404" i="9"/>
  <c r="O3404" i="9"/>
  <c r="N3404" i="9"/>
  <c r="P3403" i="9"/>
  <c r="O3403" i="9"/>
  <c r="N3403" i="9"/>
  <c r="P3402" i="9"/>
  <c r="O3402" i="9"/>
  <c r="N3402" i="9"/>
  <c r="P3401" i="9"/>
  <c r="O3401" i="9"/>
  <c r="N3401" i="9"/>
  <c r="P3400" i="9"/>
  <c r="O3400" i="9"/>
  <c r="N3400" i="9"/>
  <c r="P3399" i="9"/>
  <c r="O3399" i="9"/>
  <c r="N3399" i="9"/>
  <c r="P3398" i="9"/>
  <c r="O3398" i="9"/>
  <c r="N3398" i="9"/>
  <c r="P3397" i="9"/>
  <c r="O3397" i="9"/>
  <c r="N3397" i="9"/>
  <c r="P3396" i="9"/>
  <c r="O3396" i="9"/>
  <c r="N3396" i="9"/>
  <c r="P3395" i="9"/>
  <c r="O3395" i="9"/>
  <c r="N3395" i="9"/>
  <c r="P3394" i="9"/>
  <c r="O3394" i="9"/>
  <c r="N3394" i="9"/>
  <c r="P3393" i="9"/>
  <c r="O3393" i="9"/>
  <c r="N3393" i="9"/>
  <c r="P3392" i="9"/>
  <c r="O3392" i="9"/>
  <c r="N3392" i="9"/>
  <c r="P3391" i="9"/>
  <c r="O3391" i="9"/>
  <c r="N3391" i="9"/>
  <c r="P3390" i="9"/>
  <c r="O3390" i="9"/>
  <c r="N3390" i="9"/>
  <c r="P3389" i="9"/>
  <c r="O3389" i="9"/>
  <c r="N3389" i="9"/>
  <c r="P3388" i="9"/>
  <c r="O3388" i="9"/>
  <c r="N3388" i="9"/>
  <c r="P3387" i="9"/>
  <c r="O3387" i="9"/>
  <c r="N3387" i="9"/>
  <c r="P3386" i="9"/>
  <c r="O3386" i="9"/>
  <c r="N3386" i="9"/>
  <c r="P3385" i="9"/>
  <c r="O3385" i="9"/>
  <c r="N3385" i="9"/>
  <c r="P3384" i="9"/>
  <c r="O3384" i="9"/>
  <c r="N3384" i="9"/>
  <c r="P3383" i="9"/>
  <c r="O3383" i="9"/>
  <c r="N3383" i="9"/>
  <c r="P3382" i="9"/>
  <c r="O3382" i="9"/>
  <c r="N3382" i="9"/>
  <c r="P3381" i="9"/>
  <c r="O3381" i="9"/>
  <c r="N3381" i="9"/>
  <c r="P3380" i="9"/>
  <c r="O3380" i="9"/>
  <c r="N3380" i="9"/>
  <c r="P3379" i="9"/>
  <c r="O3379" i="9"/>
  <c r="N3379" i="9"/>
  <c r="P3378" i="9"/>
  <c r="O3378" i="9"/>
  <c r="N3378" i="9"/>
  <c r="P3377" i="9"/>
  <c r="O3377" i="9"/>
  <c r="N3377" i="9"/>
  <c r="P3376" i="9"/>
  <c r="O3376" i="9"/>
  <c r="N3376" i="9"/>
  <c r="P3375" i="9"/>
  <c r="O3375" i="9"/>
  <c r="N3375" i="9"/>
  <c r="P3374" i="9"/>
  <c r="O3374" i="9"/>
  <c r="N3374" i="9"/>
  <c r="P3373" i="9"/>
  <c r="O3373" i="9"/>
  <c r="N3373" i="9"/>
  <c r="P3372" i="9"/>
  <c r="O3372" i="9"/>
  <c r="N3372" i="9"/>
  <c r="P3371" i="9"/>
  <c r="O3371" i="9"/>
  <c r="N3371" i="9"/>
  <c r="P3370" i="9"/>
  <c r="O3370" i="9"/>
  <c r="N3370" i="9"/>
  <c r="P3369" i="9"/>
  <c r="O3369" i="9"/>
  <c r="N3369" i="9"/>
  <c r="P3368" i="9"/>
  <c r="O3368" i="9"/>
  <c r="N3368" i="9"/>
  <c r="P3367" i="9"/>
  <c r="O3367" i="9"/>
  <c r="N3367" i="9"/>
  <c r="P3366" i="9"/>
  <c r="O3366" i="9"/>
  <c r="N3366" i="9"/>
  <c r="P3365" i="9"/>
  <c r="O3365" i="9"/>
  <c r="N3365" i="9"/>
  <c r="P3364" i="9"/>
  <c r="O3364" i="9"/>
  <c r="N3364" i="9"/>
  <c r="P3363" i="9"/>
  <c r="O3363" i="9"/>
  <c r="N3363" i="9"/>
  <c r="P3362" i="9"/>
  <c r="O3362" i="9"/>
  <c r="N3362" i="9"/>
  <c r="P3361" i="9"/>
  <c r="O3361" i="9"/>
  <c r="N3361" i="9"/>
  <c r="P3360" i="9"/>
  <c r="O3360" i="9"/>
  <c r="N3360" i="9"/>
  <c r="P3359" i="9"/>
  <c r="O3359" i="9"/>
  <c r="N3359" i="9"/>
  <c r="P3358" i="9"/>
  <c r="O3358" i="9"/>
  <c r="N3358" i="9"/>
  <c r="P3357" i="9"/>
  <c r="O3357" i="9"/>
  <c r="N3357" i="9"/>
  <c r="P3356" i="9"/>
  <c r="O3356" i="9"/>
  <c r="N3356" i="9"/>
  <c r="P3355" i="9"/>
  <c r="O3355" i="9"/>
  <c r="N3355" i="9"/>
  <c r="P3354" i="9"/>
  <c r="O3354" i="9"/>
  <c r="N3354" i="9"/>
  <c r="P3353" i="9"/>
  <c r="O3353" i="9"/>
  <c r="N3353" i="9"/>
  <c r="P3352" i="9"/>
  <c r="O3352" i="9"/>
  <c r="N3352" i="9"/>
  <c r="P3351" i="9"/>
  <c r="O3351" i="9"/>
  <c r="N3351" i="9"/>
  <c r="P3350" i="9"/>
  <c r="O3350" i="9"/>
  <c r="N3350" i="9"/>
  <c r="P3349" i="9"/>
  <c r="O3349" i="9"/>
  <c r="N3349" i="9"/>
  <c r="P3348" i="9"/>
  <c r="O3348" i="9"/>
  <c r="N3348" i="9"/>
  <c r="P3347" i="9"/>
  <c r="O3347" i="9"/>
  <c r="N3347" i="9"/>
  <c r="P3346" i="9"/>
  <c r="O3346" i="9"/>
  <c r="N3346" i="9"/>
  <c r="P3345" i="9"/>
  <c r="O3345" i="9"/>
  <c r="N3345" i="9"/>
  <c r="P3344" i="9"/>
  <c r="O3344" i="9"/>
  <c r="N3344" i="9"/>
  <c r="P3343" i="9"/>
  <c r="O3343" i="9"/>
  <c r="N3343" i="9"/>
  <c r="P3342" i="9"/>
  <c r="O3342" i="9"/>
  <c r="N3342" i="9"/>
  <c r="P3341" i="9"/>
  <c r="O3341" i="9"/>
  <c r="N3341" i="9"/>
  <c r="P3340" i="9"/>
  <c r="O3340" i="9"/>
  <c r="N3340" i="9"/>
  <c r="P3339" i="9"/>
  <c r="O3339" i="9"/>
  <c r="N3339" i="9"/>
  <c r="P3338" i="9"/>
  <c r="O3338" i="9"/>
  <c r="N3338" i="9"/>
  <c r="P3337" i="9"/>
  <c r="O3337" i="9"/>
  <c r="N3337" i="9"/>
  <c r="P3336" i="9"/>
  <c r="O3336" i="9"/>
  <c r="N3336" i="9"/>
  <c r="P3335" i="9"/>
  <c r="O3335" i="9"/>
  <c r="N3335" i="9"/>
  <c r="P3334" i="9"/>
  <c r="O3334" i="9"/>
  <c r="N3334" i="9"/>
  <c r="P3333" i="9"/>
  <c r="O3333" i="9"/>
  <c r="N3333" i="9"/>
  <c r="P3332" i="9"/>
  <c r="O3332" i="9"/>
  <c r="N3332" i="9"/>
  <c r="P3331" i="9"/>
  <c r="O3331" i="9"/>
  <c r="N3331" i="9"/>
  <c r="P3330" i="9"/>
  <c r="O3330" i="9"/>
  <c r="N3330" i="9"/>
  <c r="P3329" i="9"/>
  <c r="O3329" i="9"/>
  <c r="N3329" i="9"/>
  <c r="P3328" i="9"/>
  <c r="O3328" i="9"/>
  <c r="N3328" i="9"/>
  <c r="P3327" i="9"/>
  <c r="O3327" i="9"/>
  <c r="N3327" i="9"/>
  <c r="P3326" i="9"/>
  <c r="O3326" i="9"/>
  <c r="N3326" i="9"/>
  <c r="P3325" i="9"/>
  <c r="O3325" i="9"/>
  <c r="N3325" i="9"/>
  <c r="P3324" i="9"/>
  <c r="O3324" i="9"/>
  <c r="N3324" i="9"/>
  <c r="P3323" i="9"/>
  <c r="O3323" i="9"/>
  <c r="N3323" i="9"/>
  <c r="P3322" i="9"/>
  <c r="O3322" i="9"/>
  <c r="N3322" i="9"/>
  <c r="P3321" i="9"/>
  <c r="O3321" i="9"/>
  <c r="N3321" i="9"/>
  <c r="P3320" i="9"/>
  <c r="O3320" i="9"/>
  <c r="N3320" i="9"/>
  <c r="P3319" i="9"/>
  <c r="O3319" i="9"/>
  <c r="N3319" i="9"/>
  <c r="P3318" i="9"/>
  <c r="O3318" i="9"/>
  <c r="N3318" i="9"/>
  <c r="P3317" i="9"/>
  <c r="O3317" i="9"/>
  <c r="N3317" i="9"/>
  <c r="P3316" i="9"/>
  <c r="O3316" i="9"/>
  <c r="N3316" i="9"/>
  <c r="P3315" i="9"/>
  <c r="O3315" i="9"/>
  <c r="N3315" i="9"/>
  <c r="P3314" i="9"/>
  <c r="O3314" i="9"/>
  <c r="N3314" i="9"/>
  <c r="P3313" i="9"/>
  <c r="O3313" i="9"/>
  <c r="N3313" i="9"/>
  <c r="P3312" i="9"/>
  <c r="O3312" i="9"/>
  <c r="N3312" i="9"/>
  <c r="P3311" i="9"/>
  <c r="O3311" i="9"/>
  <c r="N3311" i="9"/>
  <c r="P3310" i="9"/>
  <c r="O3310" i="9"/>
  <c r="N3310" i="9"/>
  <c r="P3309" i="9"/>
  <c r="O3309" i="9"/>
  <c r="N3309" i="9"/>
  <c r="P3308" i="9"/>
  <c r="O3308" i="9"/>
  <c r="N3308" i="9"/>
  <c r="P3307" i="9"/>
  <c r="O3307" i="9"/>
  <c r="N3307" i="9"/>
  <c r="P3306" i="9"/>
  <c r="O3306" i="9"/>
  <c r="N3306" i="9"/>
  <c r="P3305" i="9"/>
  <c r="O3305" i="9"/>
  <c r="N3305" i="9"/>
  <c r="P3304" i="9"/>
  <c r="O3304" i="9"/>
  <c r="N3304" i="9"/>
  <c r="P3303" i="9"/>
  <c r="O3303" i="9"/>
  <c r="N3303" i="9"/>
  <c r="P3302" i="9"/>
  <c r="O3302" i="9"/>
  <c r="N3302" i="9"/>
  <c r="P3301" i="9"/>
  <c r="O3301" i="9"/>
  <c r="N3301" i="9"/>
  <c r="P3300" i="9"/>
  <c r="O3300" i="9"/>
  <c r="N3300" i="9"/>
  <c r="P3299" i="9"/>
  <c r="O3299" i="9"/>
  <c r="N3299" i="9"/>
  <c r="P3298" i="9"/>
  <c r="O3298" i="9"/>
  <c r="N3298" i="9"/>
  <c r="P3297" i="9"/>
  <c r="O3297" i="9"/>
  <c r="N3297" i="9"/>
  <c r="P3296" i="9"/>
  <c r="O3296" i="9"/>
  <c r="N3296" i="9"/>
  <c r="P3295" i="9"/>
  <c r="O3295" i="9"/>
  <c r="N3295" i="9"/>
  <c r="P3294" i="9"/>
  <c r="O3294" i="9"/>
  <c r="N3294" i="9"/>
  <c r="P3293" i="9"/>
  <c r="O3293" i="9"/>
  <c r="N3293" i="9"/>
  <c r="P3292" i="9"/>
  <c r="O3292" i="9"/>
  <c r="N3292" i="9"/>
  <c r="P3291" i="9"/>
  <c r="O3291" i="9"/>
  <c r="N3291" i="9"/>
  <c r="P3290" i="9"/>
  <c r="O3290" i="9"/>
  <c r="N3290" i="9"/>
  <c r="P3289" i="9"/>
  <c r="O3289" i="9"/>
  <c r="N3289" i="9"/>
  <c r="P3288" i="9"/>
  <c r="O3288" i="9"/>
  <c r="N3288" i="9"/>
  <c r="P3287" i="9"/>
  <c r="O3287" i="9"/>
  <c r="N3287" i="9"/>
  <c r="P3286" i="9"/>
  <c r="O3286" i="9"/>
  <c r="N3286" i="9"/>
  <c r="P3285" i="9"/>
  <c r="O3285" i="9"/>
  <c r="N3285" i="9"/>
  <c r="P3284" i="9"/>
  <c r="O3284" i="9"/>
  <c r="N3284" i="9"/>
  <c r="P3283" i="9"/>
  <c r="O3283" i="9"/>
  <c r="N3283" i="9"/>
  <c r="P3282" i="9"/>
  <c r="O3282" i="9"/>
  <c r="N3282" i="9"/>
  <c r="P3281" i="9"/>
  <c r="O3281" i="9"/>
  <c r="N3281" i="9"/>
  <c r="P3280" i="9"/>
  <c r="O3280" i="9"/>
  <c r="N3280" i="9"/>
  <c r="P3279" i="9"/>
  <c r="O3279" i="9"/>
  <c r="N3279" i="9"/>
  <c r="P3278" i="9"/>
  <c r="O3278" i="9"/>
  <c r="N3278" i="9"/>
  <c r="P3277" i="9"/>
  <c r="O3277" i="9"/>
  <c r="N3277" i="9"/>
  <c r="P3276" i="9"/>
  <c r="O3276" i="9"/>
  <c r="N3276" i="9"/>
  <c r="P3275" i="9"/>
  <c r="O3275" i="9"/>
  <c r="N3275" i="9"/>
  <c r="P3274" i="9"/>
  <c r="O3274" i="9"/>
  <c r="N3274" i="9"/>
  <c r="P3273" i="9"/>
  <c r="O3273" i="9"/>
  <c r="N3273" i="9"/>
  <c r="P3272" i="9"/>
  <c r="O3272" i="9"/>
  <c r="N3272" i="9"/>
  <c r="P3271" i="9"/>
  <c r="O3271" i="9"/>
  <c r="N3271" i="9"/>
  <c r="P3270" i="9"/>
  <c r="O3270" i="9"/>
  <c r="N3270" i="9"/>
  <c r="P3269" i="9"/>
  <c r="O3269" i="9"/>
  <c r="N3269" i="9"/>
  <c r="P3268" i="9"/>
  <c r="O3268" i="9"/>
  <c r="N3268" i="9"/>
  <c r="P3267" i="9"/>
  <c r="O3267" i="9"/>
  <c r="N3267" i="9"/>
  <c r="P3266" i="9"/>
  <c r="O3266" i="9"/>
  <c r="N3266" i="9"/>
  <c r="P3265" i="9"/>
  <c r="O3265" i="9"/>
  <c r="N3265" i="9"/>
  <c r="P3264" i="9"/>
  <c r="O3264" i="9"/>
  <c r="N3264" i="9"/>
  <c r="P3263" i="9"/>
  <c r="O3263" i="9"/>
  <c r="N3263" i="9"/>
  <c r="P3262" i="9"/>
  <c r="O3262" i="9"/>
  <c r="N3262" i="9"/>
  <c r="P3261" i="9"/>
  <c r="O3261" i="9"/>
  <c r="N3261" i="9"/>
  <c r="P3260" i="9"/>
  <c r="O3260" i="9"/>
  <c r="N3260" i="9"/>
  <c r="P3259" i="9"/>
  <c r="O3259" i="9"/>
  <c r="N3259" i="9"/>
  <c r="P3258" i="9"/>
  <c r="O3258" i="9"/>
  <c r="N3258" i="9"/>
  <c r="P3257" i="9"/>
  <c r="O3257" i="9"/>
  <c r="N3257" i="9"/>
  <c r="P3256" i="9"/>
  <c r="O3256" i="9"/>
  <c r="N3256" i="9"/>
  <c r="P3255" i="9"/>
  <c r="O3255" i="9"/>
  <c r="N3255" i="9"/>
  <c r="P3254" i="9"/>
  <c r="O3254" i="9"/>
  <c r="N3254" i="9"/>
  <c r="P3253" i="9"/>
  <c r="O3253" i="9"/>
  <c r="N3253" i="9"/>
  <c r="P3252" i="9"/>
  <c r="O3252" i="9"/>
  <c r="N3252" i="9"/>
  <c r="P3251" i="9"/>
  <c r="O3251" i="9"/>
  <c r="N3251" i="9"/>
  <c r="P3250" i="9"/>
  <c r="O3250" i="9"/>
  <c r="N3250" i="9"/>
  <c r="P3249" i="9"/>
  <c r="O3249" i="9"/>
  <c r="N3249" i="9"/>
  <c r="P3248" i="9"/>
  <c r="O3248" i="9"/>
  <c r="N3248" i="9"/>
  <c r="P3247" i="9"/>
  <c r="O3247" i="9"/>
  <c r="N3247" i="9"/>
  <c r="P3246" i="9"/>
  <c r="O3246" i="9"/>
  <c r="N3246" i="9"/>
  <c r="P3245" i="9"/>
  <c r="O3245" i="9"/>
  <c r="N3245" i="9"/>
  <c r="P3244" i="9"/>
  <c r="O3244" i="9"/>
  <c r="N3244" i="9"/>
  <c r="P3243" i="9"/>
  <c r="O3243" i="9"/>
  <c r="N3243" i="9"/>
  <c r="P3242" i="9"/>
  <c r="O3242" i="9"/>
  <c r="N3242" i="9"/>
  <c r="P3241" i="9"/>
  <c r="O3241" i="9"/>
  <c r="N3241" i="9"/>
  <c r="P3240" i="9"/>
  <c r="O3240" i="9"/>
  <c r="N3240" i="9"/>
  <c r="P3239" i="9"/>
  <c r="O3239" i="9"/>
  <c r="N3239" i="9"/>
  <c r="P3238" i="9"/>
  <c r="O3238" i="9"/>
  <c r="N3238" i="9"/>
  <c r="P3237" i="9"/>
  <c r="O3237" i="9"/>
  <c r="N3237" i="9"/>
  <c r="P3236" i="9"/>
  <c r="O3236" i="9"/>
  <c r="N3236" i="9"/>
  <c r="P3235" i="9"/>
  <c r="O3235" i="9"/>
  <c r="N3235" i="9"/>
  <c r="P3234" i="9"/>
  <c r="O3234" i="9"/>
  <c r="N3234" i="9"/>
  <c r="P3233" i="9"/>
  <c r="O3233" i="9"/>
  <c r="N3233" i="9"/>
  <c r="P3232" i="9"/>
  <c r="O3232" i="9"/>
  <c r="N3232" i="9"/>
  <c r="P3231" i="9"/>
  <c r="O3231" i="9"/>
  <c r="N3231" i="9"/>
  <c r="P3230" i="9"/>
  <c r="O3230" i="9"/>
  <c r="N3230" i="9"/>
  <c r="P3229" i="9"/>
  <c r="O3229" i="9"/>
  <c r="N3229" i="9"/>
  <c r="P3228" i="9"/>
  <c r="O3228" i="9"/>
  <c r="N3228" i="9"/>
  <c r="P3227" i="9"/>
  <c r="O3227" i="9"/>
  <c r="N3227" i="9"/>
  <c r="P3226" i="9"/>
  <c r="O3226" i="9"/>
  <c r="N3226" i="9"/>
  <c r="P3225" i="9"/>
  <c r="O3225" i="9"/>
  <c r="N3225" i="9"/>
  <c r="P3224" i="9"/>
  <c r="O3224" i="9"/>
  <c r="N3224" i="9"/>
  <c r="P3223" i="9"/>
  <c r="O3223" i="9"/>
  <c r="N3223" i="9"/>
  <c r="P3222" i="9"/>
  <c r="O3222" i="9"/>
  <c r="N3222" i="9"/>
  <c r="P3221" i="9"/>
  <c r="O3221" i="9"/>
  <c r="N3221" i="9"/>
  <c r="P3220" i="9"/>
  <c r="O3220" i="9"/>
  <c r="N3220" i="9"/>
  <c r="P3219" i="9"/>
  <c r="O3219" i="9"/>
  <c r="N3219" i="9"/>
  <c r="P3218" i="9"/>
  <c r="O3218" i="9"/>
  <c r="N3218" i="9"/>
  <c r="P3217" i="9"/>
  <c r="O3217" i="9"/>
  <c r="N3217" i="9"/>
  <c r="P3216" i="9"/>
  <c r="O3216" i="9"/>
  <c r="N3216" i="9"/>
  <c r="P3215" i="9"/>
  <c r="O3215" i="9"/>
  <c r="N3215" i="9"/>
  <c r="P3214" i="9"/>
  <c r="O3214" i="9"/>
  <c r="N3214" i="9"/>
  <c r="P3213" i="9"/>
  <c r="O3213" i="9"/>
  <c r="N3213" i="9"/>
  <c r="P3212" i="9"/>
  <c r="O3212" i="9"/>
  <c r="N3212" i="9"/>
  <c r="P3211" i="9"/>
  <c r="O3211" i="9"/>
  <c r="N3211" i="9"/>
  <c r="P3210" i="9"/>
  <c r="O3210" i="9"/>
  <c r="N3210" i="9"/>
  <c r="P3209" i="9"/>
  <c r="O3209" i="9"/>
  <c r="N3209" i="9"/>
  <c r="P3208" i="9"/>
  <c r="O3208" i="9"/>
  <c r="N3208" i="9"/>
  <c r="P3207" i="9"/>
  <c r="O3207" i="9"/>
  <c r="N3207" i="9"/>
  <c r="P3206" i="9"/>
  <c r="O3206" i="9"/>
  <c r="N3206" i="9"/>
  <c r="P3205" i="9"/>
  <c r="O3205" i="9"/>
  <c r="N3205" i="9"/>
  <c r="P3204" i="9"/>
  <c r="O3204" i="9"/>
  <c r="N3204" i="9"/>
  <c r="P3203" i="9"/>
  <c r="O3203" i="9"/>
  <c r="N3203" i="9"/>
  <c r="P3202" i="9"/>
  <c r="O3202" i="9"/>
  <c r="N3202" i="9"/>
  <c r="P3201" i="9"/>
  <c r="O3201" i="9"/>
  <c r="N3201" i="9"/>
  <c r="P3200" i="9"/>
  <c r="O3200" i="9"/>
  <c r="N3200" i="9"/>
  <c r="P3199" i="9"/>
  <c r="O3199" i="9"/>
  <c r="N3199" i="9"/>
  <c r="P3198" i="9"/>
  <c r="O3198" i="9"/>
  <c r="N3198" i="9"/>
  <c r="P3197" i="9"/>
  <c r="O3197" i="9"/>
  <c r="N3197" i="9"/>
  <c r="P3196" i="9"/>
  <c r="O3196" i="9"/>
  <c r="N3196" i="9"/>
  <c r="P3195" i="9"/>
  <c r="O3195" i="9"/>
  <c r="N3195" i="9"/>
  <c r="P3194" i="9"/>
  <c r="O3194" i="9"/>
  <c r="N3194" i="9"/>
  <c r="P3193" i="9"/>
  <c r="O3193" i="9"/>
  <c r="N3193" i="9"/>
  <c r="P3192" i="9"/>
  <c r="O3192" i="9"/>
  <c r="N3192" i="9"/>
  <c r="P3191" i="9"/>
  <c r="O3191" i="9"/>
  <c r="N3191" i="9"/>
  <c r="P3190" i="9"/>
  <c r="O3190" i="9"/>
  <c r="N3190" i="9"/>
  <c r="P3189" i="9"/>
  <c r="O3189" i="9"/>
  <c r="N3189" i="9"/>
  <c r="P3188" i="9"/>
  <c r="O3188" i="9"/>
  <c r="N3188" i="9"/>
  <c r="P3187" i="9"/>
  <c r="O3187" i="9"/>
  <c r="N3187" i="9"/>
  <c r="P3186" i="9"/>
  <c r="O3186" i="9"/>
  <c r="N3186" i="9"/>
  <c r="P3185" i="9"/>
  <c r="O3185" i="9"/>
  <c r="N3185" i="9"/>
  <c r="P3184" i="9"/>
  <c r="O3184" i="9"/>
  <c r="N3184" i="9"/>
  <c r="P3183" i="9"/>
  <c r="O3183" i="9"/>
  <c r="N3183" i="9"/>
  <c r="P3182" i="9"/>
  <c r="O3182" i="9"/>
  <c r="N3182" i="9"/>
  <c r="P3181" i="9"/>
  <c r="O3181" i="9"/>
  <c r="N3181" i="9"/>
  <c r="P3180" i="9"/>
  <c r="O3180" i="9"/>
  <c r="N3180" i="9"/>
  <c r="P3179" i="9"/>
  <c r="O3179" i="9"/>
  <c r="N3179" i="9"/>
  <c r="P3178" i="9"/>
  <c r="O3178" i="9"/>
  <c r="N3178" i="9"/>
  <c r="P3177" i="9"/>
  <c r="O3177" i="9"/>
  <c r="N3177" i="9"/>
  <c r="P3176" i="9"/>
  <c r="O3176" i="9"/>
  <c r="N3176" i="9"/>
  <c r="P3175" i="9"/>
  <c r="O3175" i="9"/>
  <c r="N3175" i="9"/>
  <c r="P3174" i="9"/>
  <c r="O3174" i="9"/>
  <c r="N3174" i="9"/>
  <c r="P3173" i="9"/>
  <c r="O3173" i="9"/>
  <c r="N3173" i="9"/>
  <c r="P3172" i="9"/>
  <c r="O3172" i="9"/>
  <c r="N3172" i="9"/>
  <c r="P3171" i="9"/>
  <c r="O3171" i="9"/>
  <c r="N3171" i="9"/>
  <c r="P3170" i="9"/>
  <c r="O3170" i="9"/>
  <c r="N3170" i="9"/>
  <c r="P3169" i="9"/>
  <c r="O3169" i="9"/>
  <c r="N3169" i="9"/>
  <c r="P3168" i="9"/>
  <c r="O3168" i="9"/>
  <c r="N3168" i="9"/>
  <c r="P3167" i="9"/>
  <c r="O3167" i="9"/>
  <c r="N3167" i="9"/>
  <c r="P3166" i="9"/>
  <c r="O3166" i="9"/>
  <c r="N3166" i="9"/>
  <c r="P3165" i="9"/>
  <c r="O3165" i="9"/>
  <c r="N3165" i="9"/>
  <c r="P3164" i="9"/>
  <c r="O3164" i="9"/>
  <c r="N3164" i="9"/>
  <c r="P3163" i="9"/>
  <c r="O3163" i="9"/>
  <c r="N3163" i="9"/>
  <c r="P3162" i="9"/>
  <c r="O3162" i="9"/>
  <c r="N3162" i="9"/>
  <c r="P3161" i="9"/>
  <c r="O3161" i="9"/>
  <c r="N3161" i="9"/>
  <c r="P3160" i="9"/>
  <c r="O3160" i="9"/>
  <c r="N3160" i="9"/>
  <c r="P3159" i="9"/>
  <c r="O3159" i="9"/>
  <c r="N3159" i="9"/>
  <c r="P3158" i="9"/>
  <c r="O3158" i="9"/>
  <c r="N3158" i="9"/>
  <c r="P3157" i="9"/>
  <c r="O3157" i="9"/>
  <c r="N3157" i="9"/>
  <c r="P3156" i="9"/>
  <c r="O3156" i="9"/>
  <c r="N3156" i="9"/>
  <c r="P3155" i="9"/>
  <c r="O3155" i="9"/>
  <c r="N3155" i="9"/>
  <c r="P3154" i="9"/>
  <c r="O3154" i="9"/>
  <c r="N3154" i="9"/>
  <c r="P3153" i="9"/>
  <c r="O3153" i="9"/>
  <c r="N3153" i="9"/>
  <c r="P3152" i="9"/>
  <c r="O3152" i="9"/>
  <c r="N3152" i="9"/>
  <c r="P3151" i="9"/>
  <c r="O3151" i="9"/>
  <c r="N3151" i="9"/>
  <c r="P3150" i="9"/>
  <c r="O3150" i="9"/>
  <c r="N3150" i="9"/>
  <c r="P3149" i="9"/>
  <c r="O3149" i="9"/>
  <c r="N3149" i="9"/>
  <c r="P3148" i="9"/>
  <c r="O3148" i="9"/>
  <c r="N3148" i="9"/>
  <c r="P3147" i="9"/>
  <c r="O3147" i="9"/>
  <c r="N3147" i="9"/>
  <c r="P3146" i="9"/>
  <c r="O3146" i="9"/>
  <c r="N3146" i="9"/>
  <c r="P3145" i="9"/>
  <c r="O3145" i="9"/>
  <c r="N3145" i="9"/>
  <c r="P3144" i="9"/>
  <c r="O3144" i="9"/>
  <c r="N3144" i="9"/>
  <c r="P3143" i="9"/>
  <c r="O3143" i="9"/>
  <c r="N3143" i="9"/>
  <c r="P3142" i="9"/>
  <c r="O3142" i="9"/>
  <c r="N3142" i="9"/>
  <c r="P3141" i="9"/>
  <c r="O3141" i="9"/>
  <c r="N3141" i="9"/>
  <c r="P3140" i="9"/>
  <c r="O3140" i="9"/>
  <c r="N3140" i="9"/>
  <c r="P3139" i="9"/>
  <c r="O3139" i="9"/>
  <c r="N3139" i="9"/>
  <c r="P3138" i="9"/>
  <c r="O3138" i="9"/>
  <c r="N3138" i="9"/>
  <c r="P3137" i="9"/>
  <c r="O3137" i="9"/>
  <c r="N3137" i="9"/>
  <c r="P3136" i="9"/>
  <c r="O3136" i="9"/>
  <c r="N3136" i="9"/>
  <c r="P3135" i="9"/>
  <c r="O3135" i="9"/>
  <c r="N3135" i="9"/>
  <c r="P3134" i="9"/>
  <c r="O3134" i="9"/>
  <c r="N3134" i="9"/>
  <c r="P3133" i="9"/>
  <c r="O3133" i="9"/>
  <c r="N3133" i="9"/>
  <c r="P3132" i="9"/>
  <c r="O3132" i="9"/>
  <c r="N3132" i="9"/>
  <c r="P3131" i="9"/>
  <c r="O3131" i="9"/>
  <c r="N3131" i="9"/>
  <c r="P3130" i="9"/>
  <c r="O3130" i="9"/>
  <c r="N3130" i="9"/>
  <c r="P3129" i="9"/>
  <c r="O3129" i="9"/>
  <c r="N3129" i="9"/>
  <c r="P3128" i="9"/>
  <c r="O3128" i="9"/>
  <c r="N3128" i="9"/>
  <c r="P3127" i="9"/>
  <c r="O3127" i="9"/>
  <c r="N3127" i="9"/>
  <c r="P3126" i="9"/>
  <c r="O3126" i="9"/>
  <c r="N3126" i="9"/>
  <c r="P3125" i="9"/>
  <c r="O3125" i="9"/>
  <c r="N3125" i="9"/>
  <c r="P3124" i="9"/>
  <c r="O3124" i="9"/>
  <c r="N3124" i="9"/>
  <c r="P3123" i="9"/>
  <c r="O3123" i="9"/>
  <c r="N3123" i="9"/>
  <c r="P3122" i="9"/>
  <c r="O3122" i="9"/>
  <c r="N3122" i="9"/>
  <c r="P3121" i="9"/>
  <c r="O3121" i="9"/>
  <c r="N3121" i="9"/>
  <c r="P3120" i="9"/>
  <c r="O3120" i="9"/>
  <c r="N3120" i="9"/>
  <c r="P3119" i="9"/>
  <c r="O3119" i="9"/>
  <c r="N3119" i="9"/>
  <c r="P3118" i="9"/>
  <c r="O3118" i="9"/>
  <c r="N3118" i="9"/>
  <c r="P3117" i="9"/>
  <c r="O3117" i="9"/>
  <c r="N3117" i="9"/>
  <c r="P3116" i="9"/>
  <c r="O3116" i="9"/>
  <c r="N3116" i="9"/>
  <c r="P3115" i="9"/>
  <c r="O3115" i="9"/>
  <c r="N3115" i="9"/>
  <c r="P3114" i="9"/>
  <c r="O3114" i="9"/>
  <c r="N3114" i="9"/>
  <c r="P3113" i="9"/>
  <c r="O3113" i="9"/>
  <c r="N3113" i="9"/>
  <c r="P3112" i="9"/>
  <c r="O3112" i="9"/>
  <c r="N3112" i="9"/>
  <c r="P3111" i="9"/>
  <c r="O3111" i="9"/>
  <c r="N3111" i="9"/>
  <c r="P3110" i="9"/>
  <c r="O3110" i="9"/>
  <c r="N3110" i="9"/>
  <c r="P3109" i="9"/>
  <c r="O3109" i="9"/>
  <c r="N3109" i="9"/>
  <c r="P3108" i="9"/>
  <c r="O3108" i="9"/>
  <c r="N3108" i="9"/>
  <c r="P3107" i="9"/>
  <c r="O3107" i="9"/>
  <c r="N3107" i="9"/>
  <c r="P3106" i="9"/>
  <c r="O3106" i="9"/>
  <c r="N3106" i="9"/>
  <c r="P3105" i="9"/>
  <c r="O3105" i="9"/>
  <c r="N3105" i="9"/>
  <c r="P3104" i="9"/>
  <c r="O3104" i="9"/>
  <c r="N3104" i="9"/>
  <c r="P3103" i="9"/>
  <c r="O3103" i="9"/>
  <c r="N3103" i="9"/>
  <c r="P3102" i="9"/>
  <c r="O3102" i="9"/>
  <c r="N3102" i="9"/>
  <c r="P3101" i="9"/>
  <c r="O3101" i="9"/>
  <c r="N3101" i="9"/>
  <c r="P3100" i="9"/>
  <c r="O3100" i="9"/>
  <c r="N3100" i="9"/>
  <c r="P3099" i="9"/>
  <c r="O3099" i="9"/>
  <c r="N3099" i="9"/>
  <c r="P3098" i="9"/>
  <c r="O3098" i="9"/>
  <c r="N3098" i="9"/>
  <c r="P3097" i="9"/>
  <c r="O3097" i="9"/>
  <c r="N3097" i="9"/>
  <c r="P3096" i="9"/>
  <c r="O3096" i="9"/>
  <c r="N3096" i="9"/>
  <c r="P3095" i="9"/>
  <c r="O3095" i="9"/>
  <c r="N3095" i="9"/>
  <c r="P3094" i="9"/>
  <c r="O3094" i="9"/>
  <c r="N3094" i="9"/>
  <c r="P3093" i="9"/>
  <c r="O3093" i="9"/>
  <c r="N3093" i="9"/>
  <c r="P3092" i="9"/>
  <c r="O3092" i="9"/>
  <c r="N3092" i="9"/>
  <c r="P3091" i="9"/>
  <c r="O3091" i="9"/>
  <c r="N3091" i="9"/>
  <c r="P3090" i="9"/>
  <c r="O3090" i="9"/>
  <c r="N3090" i="9"/>
  <c r="P3089" i="9"/>
  <c r="O3089" i="9"/>
  <c r="N3089" i="9"/>
  <c r="P3088" i="9"/>
  <c r="O3088" i="9"/>
  <c r="N3088" i="9"/>
  <c r="P3087" i="9"/>
  <c r="O3087" i="9"/>
  <c r="N3087" i="9"/>
  <c r="P3086" i="9"/>
  <c r="O3086" i="9"/>
  <c r="N3086" i="9"/>
  <c r="P3085" i="9"/>
  <c r="O3085" i="9"/>
  <c r="N3085" i="9"/>
  <c r="P3084" i="9"/>
  <c r="O3084" i="9"/>
  <c r="N3084" i="9"/>
  <c r="P3083" i="9"/>
  <c r="O3083" i="9"/>
  <c r="N3083" i="9"/>
  <c r="P3082" i="9"/>
  <c r="O3082" i="9"/>
  <c r="N3082" i="9"/>
  <c r="P3081" i="9"/>
  <c r="O3081" i="9"/>
  <c r="N3081" i="9"/>
  <c r="P3080" i="9"/>
  <c r="O3080" i="9"/>
  <c r="N3080" i="9"/>
  <c r="P3079" i="9"/>
  <c r="O3079" i="9"/>
  <c r="N3079" i="9"/>
  <c r="P3078" i="9"/>
  <c r="O3078" i="9"/>
  <c r="N3078" i="9"/>
  <c r="P3077" i="9"/>
  <c r="O3077" i="9"/>
  <c r="N3077" i="9"/>
  <c r="P3076" i="9"/>
  <c r="O3076" i="9"/>
  <c r="N3076" i="9"/>
  <c r="P3075" i="9"/>
  <c r="O3075" i="9"/>
  <c r="N3075" i="9"/>
  <c r="P3074" i="9"/>
  <c r="O3074" i="9"/>
  <c r="N3074" i="9"/>
  <c r="P3073" i="9"/>
  <c r="O3073" i="9"/>
  <c r="N3073" i="9"/>
  <c r="P3072" i="9"/>
  <c r="O3072" i="9"/>
  <c r="N3072" i="9"/>
  <c r="P3071" i="9"/>
  <c r="O3071" i="9"/>
  <c r="N3071" i="9"/>
  <c r="P3070" i="9"/>
  <c r="O3070" i="9"/>
  <c r="N3070" i="9"/>
  <c r="P3069" i="9"/>
  <c r="O3069" i="9"/>
  <c r="N3069" i="9"/>
  <c r="P3068" i="9"/>
  <c r="O3068" i="9"/>
  <c r="N3068" i="9"/>
  <c r="P3067" i="9"/>
  <c r="O3067" i="9"/>
  <c r="N3067" i="9"/>
  <c r="P3066" i="9"/>
  <c r="O3066" i="9"/>
  <c r="N3066" i="9"/>
  <c r="P3065" i="9"/>
  <c r="O3065" i="9"/>
  <c r="N3065" i="9"/>
  <c r="P3064" i="9"/>
  <c r="O3064" i="9"/>
  <c r="N3064" i="9"/>
  <c r="P3063" i="9"/>
  <c r="O3063" i="9"/>
  <c r="N3063" i="9"/>
  <c r="P3062" i="9"/>
  <c r="O3062" i="9"/>
  <c r="N3062" i="9"/>
  <c r="P3061" i="9"/>
  <c r="O3061" i="9"/>
  <c r="N3061" i="9"/>
  <c r="P3060" i="9"/>
  <c r="O3060" i="9"/>
  <c r="N3060" i="9"/>
  <c r="P3059" i="9"/>
  <c r="O3059" i="9"/>
  <c r="N3059" i="9"/>
  <c r="P3058" i="9"/>
  <c r="O3058" i="9"/>
  <c r="N3058" i="9"/>
  <c r="P3057" i="9"/>
  <c r="O3057" i="9"/>
  <c r="N3057" i="9"/>
  <c r="P3056" i="9"/>
  <c r="O3056" i="9"/>
  <c r="N3056" i="9"/>
  <c r="P3055" i="9"/>
  <c r="O3055" i="9"/>
  <c r="N3055" i="9"/>
  <c r="P3054" i="9"/>
  <c r="O3054" i="9"/>
  <c r="N3054" i="9"/>
  <c r="P3053" i="9"/>
  <c r="O3053" i="9"/>
  <c r="N3053" i="9"/>
  <c r="P3052" i="9"/>
  <c r="O3052" i="9"/>
  <c r="N3052" i="9"/>
  <c r="P3051" i="9"/>
  <c r="O3051" i="9"/>
  <c r="N3051" i="9"/>
  <c r="P3050" i="9"/>
  <c r="O3050" i="9"/>
  <c r="N3050" i="9"/>
  <c r="P3049" i="9"/>
  <c r="O3049" i="9"/>
  <c r="N3049" i="9"/>
  <c r="P3048" i="9"/>
  <c r="O3048" i="9"/>
  <c r="N3048" i="9"/>
  <c r="P3047" i="9"/>
  <c r="O3047" i="9"/>
  <c r="N3047" i="9"/>
  <c r="P3046" i="9"/>
  <c r="O3046" i="9"/>
  <c r="N3046" i="9"/>
  <c r="P3045" i="9"/>
  <c r="O3045" i="9"/>
  <c r="N3045" i="9"/>
  <c r="P3044" i="9"/>
  <c r="O3044" i="9"/>
  <c r="N3044" i="9"/>
  <c r="P3043" i="9"/>
  <c r="O3043" i="9"/>
  <c r="N3043" i="9"/>
  <c r="P3042" i="9"/>
  <c r="O3042" i="9"/>
  <c r="N3042" i="9"/>
  <c r="P3041" i="9"/>
  <c r="O3041" i="9"/>
  <c r="N3041" i="9"/>
  <c r="P3040" i="9"/>
  <c r="O3040" i="9"/>
  <c r="N3040" i="9"/>
  <c r="P3039" i="9"/>
  <c r="O3039" i="9"/>
  <c r="N3039" i="9"/>
  <c r="P3038" i="9"/>
  <c r="O3038" i="9"/>
  <c r="N3038" i="9"/>
  <c r="P3037" i="9"/>
  <c r="O3037" i="9"/>
  <c r="N3037" i="9"/>
  <c r="P3036" i="9"/>
  <c r="O3036" i="9"/>
  <c r="N3036" i="9"/>
  <c r="P3035" i="9"/>
  <c r="O3035" i="9"/>
  <c r="N3035" i="9"/>
  <c r="P3034" i="9"/>
  <c r="O3034" i="9"/>
  <c r="N3034" i="9"/>
  <c r="P3033" i="9"/>
  <c r="O3033" i="9"/>
  <c r="N3033" i="9"/>
  <c r="P3032" i="9"/>
  <c r="O3032" i="9"/>
  <c r="N3032" i="9"/>
  <c r="P3031" i="9"/>
  <c r="O3031" i="9"/>
  <c r="N3031" i="9"/>
  <c r="P3030" i="9"/>
  <c r="O3030" i="9"/>
  <c r="N3030" i="9"/>
  <c r="P3029" i="9"/>
  <c r="O3029" i="9"/>
  <c r="N3029" i="9"/>
  <c r="P3028" i="9"/>
  <c r="O3028" i="9"/>
  <c r="N3028" i="9"/>
  <c r="P3027" i="9"/>
  <c r="O3027" i="9"/>
  <c r="N3027" i="9"/>
  <c r="P3026" i="9"/>
  <c r="O3026" i="9"/>
  <c r="N3026" i="9"/>
  <c r="P3025" i="9"/>
  <c r="O3025" i="9"/>
  <c r="N3025" i="9"/>
  <c r="P3024" i="9"/>
  <c r="O3024" i="9"/>
  <c r="N3024" i="9"/>
  <c r="P3023" i="9"/>
  <c r="O3023" i="9"/>
  <c r="N3023" i="9"/>
  <c r="P3022" i="9"/>
  <c r="O3022" i="9"/>
  <c r="N3022" i="9"/>
  <c r="P3021" i="9"/>
  <c r="O3021" i="9"/>
  <c r="N3021" i="9"/>
  <c r="P3020" i="9"/>
  <c r="O3020" i="9"/>
  <c r="N3020" i="9"/>
  <c r="P3019" i="9"/>
  <c r="O3019" i="9"/>
  <c r="N3019" i="9"/>
  <c r="P3018" i="9"/>
  <c r="O3018" i="9"/>
  <c r="N3018" i="9"/>
  <c r="P3017" i="9"/>
  <c r="O3017" i="9"/>
  <c r="N3017" i="9"/>
  <c r="P3016" i="9"/>
  <c r="O3016" i="9"/>
  <c r="N3016" i="9"/>
  <c r="P3015" i="9"/>
  <c r="O3015" i="9"/>
  <c r="N3015" i="9"/>
  <c r="P3014" i="9"/>
  <c r="O3014" i="9"/>
  <c r="N3014" i="9"/>
  <c r="P3013" i="9"/>
  <c r="O3013" i="9"/>
  <c r="N3013" i="9"/>
  <c r="P3012" i="9"/>
  <c r="O3012" i="9"/>
  <c r="N3012" i="9"/>
  <c r="P3011" i="9"/>
  <c r="O3011" i="9"/>
  <c r="N3011" i="9"/>
  <c r="P3010" i="9"/>
  <c r="O3010" i="9"/>
  <c r="N3010" i="9"/>
  <c r="P3009" i="9"/>
  <c r="O3009" i="9"/>
  <c r="N3009" i="9"/>
  <c r="P3008" i="9"/>
  <c r="O3008" i="9"/>
  <c r="N3008" i="9"/>
  <c r="P3007" i="9"/>
  <c r="O3007" i="9"/>
  <c r="N3007" i="9"/>
  <c r="P3006" i="9"/>
  <c r="O3006" i="9"/>
  <c r="N3006" i="9"/>
  <c r="P3005" i="9"/>
  <c r="O3005" i="9"/>
  <c r="N3005" i="9"/>
  <c r="P3004" i="9"/>
  <c r="O3004" i="9"/>
  <c r="N3004" i="9"/>
  <c r="P3003" i="9"/>
  <c r="O3003" i="9"/>
  <c r="N3003" i="9"/>
  <c r="P3002" i="9"/>
  <c r="O3002" i="9"/>
  <c r="N3002" i="9"/>
  <c r="P3001" i="9"/>
  <c r="O3001" i="9"/>
  <c r="N3001" i="9"/>
  <c r="P3000" i="9"/>
  <c r="O3000" i="9"/>
  <c r="N3000" i="9"/>
  <c r="P2999" i="9"/>
  <c r="O2999" i="9"/>
  <c r="N2999" i="9"/>
  <c r="P2998" i="9"/>
  <c r="O2998" i="9"/>
  <c r="N2998" i="9"/>
  <c r="P2997" i="9"/>
  <c r="O2997" i="9"/>
  <c r="N2997" i="9"/>
  <c r="P2996" i="9"/>
  <c r="O2996" i="9"/>
  <c r="N2996" i="9"/>
  <c r="P2995" i="9"/>
  <c r="O2995" i="9"/>
  <c r="N2995" i="9"/>
  <c r="P2994" i="9"/>
  <c r="O2994" i="9"/>
  <c r="N2994" i="9"/>
  <c r="P2993" i="9"/>
  <c r="O2993" i="9"/>
  <c r="N2993" i="9"/>
  <c r="P2992" i="9"/>
  <c r="O2992" i="9"/>
  <c r="N2992" i="9"/>
  <c r="P2991" i="9"/>
  <c r="O2991" i="9"/>
  <c r="N2991" i="9"/>
  <c r="P2990" i="9"/>
  <c r="O2990" i="9"/>
  <c r="N2990" i="9"/>
  <c r="P2989" i="9"/>
  <c r="O2989" i="9"/>
  <c r="N2989" i="9"/>
  <c r="P2988" i="9"/>
  <c r="O2988" i="9"/>
  <c r="N2988" i="9"/>
  <c r="P2987" i="9"/>
  <c r="O2987" i="9"/>
  <c r="N2987" i="9"/>
  <c r="P2986" i="9"/>
  <c r="O2986" i="9"/>
  <c r="N2986" i="9"/>
  <c r="P2985" i="9"/>
  <c r="O2985" i="9"/>
  <c r="N2985" i="9"/>
  <c r="P2984" i="9"/>
  <c r="O2984" i="9"/>
  <c r="N2984" i="9"/>
  <c r="P2983" i="9"/>
  <c r="O2983" i="9"/>
  <c r="N2983" i="9"/>
  <c r="P2982" i="9"/>
  <c r="O2982" i="9"/>
  <c r="N2982" i="9"/>
  <c r="P2981" i="9"/>
  <c r="O2981" i="9"/>
  <c r="N2981" i="9"/>
  <c r="P2980" i="9"/>
  <c r="O2980" i="9"/>
  <c r="N2980" i="9"/>
  <c r="P2979" i="9"/>
  <c r="O2979" i="9"/>
  <c r="N2979" i="9"/>
  <c r="P2978" i="9"/>
  <c r="O2978" i="9"/>
  <c r="N2978" i="9"/>
  <c r="P2977" i="9"/>
  <c r="O2977" i="9"/>
  <c r="N2977" i="9"/>
  <c r="P2976" i="9"/>
  <c r="O2976" i="9"/>
  <c r="N2976" i="9"/>
  <c r="P2975" i="9"/>
  <c r="O2975" i="9"/>
  <c r="N2975" i="9"/>
  <c r="P2974" i="9"/>
  <c r="O2974" i="9"/>
  <c r="N2974" i="9"/>
  <c r="P2973" i="9"/>
  <c r="O2973" i="9"/>
  <c r="N2973" i="9"/>
  <c r="P2972" i="9"/>
  <c r="O2972" i="9"/>
  <c r="N2972" i="9"/>
  <c r="P2971" i="9"/>
  <c r="O2971" i="9"/>
  <c r="N2971" i="9"/>
  <c r="P2970" i="9"/>
  <c r="O2970" i="9"/>
  <c r="N2970" i="9"/>
  <c r="P2969" i="9"/>
  <c r="O2969" i="9"/>
  <c r="N2969" i="9"/>
  <c r="P2968" i="9"/>
  <c r="O2968" i="9"/>
  <c r="N2968" i="9"/>
  <c r="P2967" i="9"/>
  <c r="O2967" i="9"/>
  <c r="N2967" i="9"/>
  <c r="P2966" i="9"/>
  <c r="O2966" i="9"/>
  <c r="N2966" i="9"/>
  <c r="P2965" i="9"/>
  <c r="O2965" i="9"/>
  <c r="N2965" i="9"/>
  <c r="P2964" i="9"/>
  <c r="O2964" i="9"/>
  <c r="N2964" i="9"/>
  <c r="P2963" i="9"/>
  <c r="O2963" i="9"/>
  <c r="N2963" i="9"/>
  <c r="P2962" i="9"/>
  <c r="O2962" i="9"/>
  <c r="N2962" i="9"/>
  <c r="P2961" i="9"/>
  <c r="O2961" i="9"/>
  <c r="N2961" i="9"/>
  <c r="P2960" i="9"/>
  <c r="O2960" i="9"/>
  <c r="N2960" i="9"/>
  <c r="P2959" i="9"/>
  <c r="O2959" i="9"/>
  <c r="N2959" i="9"/>
  <c r="P2958" i="9"/>
  <c r="O2958" i="9"/>
  <c r="N2958" i="9"/>
  <c r="P2957" i="9"/>
  <c r="O2957" i="9"/>
  <c r="N2957" i="9"/>
  <c r="P2956" i="9"/>
  <c r="O2956" i="9"/>
  <c r="N2956" i="9"/>
  <c r="P2955" i="9"/>
  <c r="O2955" i="9"/>
  <c r="N2955" i="9"/>
  <c r="P2954" i="9"/>
  <c r="O2954" i="9"/>
  <c r="N2954" i="9"/>
  <c r="P2953" i="9"/>
  <c r="O2953" i="9"/>
  <c r="N2953" i="9"/>
  <c r="P2952" i="9"/>
  <c r="O2952" i="9"/>
  <c r="N2952" i="9"/>
  <c r="P2951" i="9"/>
  <c r="O2951" i="9"/>
  <c r="N2951" i="9"/>
  <c r="P2950" i="9"/>
  <c r="O2950" i="9"/>
  <c r="N2950" i="9"/>
  <c r="P2949" i="9"/>
  <c r="O2949" i="9"/>
  <c r="N2949" i="9"/>
  <c r="P2948" i="9"/>
  <c r="O2948" i="9"/>
  <c r="N2948" i="9"/>
  <c r="P2947" i="9"/>
  <c r="O2947" i="9"/>
  <c r="N2947" i="9"/>
  <c r="P2946" i="9"/>
  <c r="O2946" i="9"/>
  <c r="N2946" i="9"/>
  <c r="P2945" i="9"/>
  <c r="O2945" i="9"/>
  <c r="N2945" i="9"/>
  <c r="P2944" i="9"/>
  <c r="O2944" i="9"/>
  <c r="N2944" i="9"/>
  <c r="P2943" i="9"/>
  <c r="O2943" i="9"/>
  <c r="N2943" i="9"/>
  <c r="P2942" i="9"/>
  <c r="O2942" i="9"/>
  <c r="N2942" i="9"/>
  <c r="P2941" i="9"/>
  <c r="O2941" i="9"/>
  <c r="N2941" i="9"/>
  <c r="P2940" i="9"/>
  <c r="O2940" i="9"/>
  <c r="N2940" i="9"/>
  <c r="P2939" i="9"/>
  <c r="O2939" i="9"/>
  <c r="N2939" i="9"/>
  <c r="P2938" i="9"/>
  <c r="O2938" i="9"/>
  <c r="N2938" i="9"/>
  <c r="P2937" i="9"/>
  <c r="O2937" i="9"/>
  <c r="N2937" i="9"/>
  <c r="P2936" i="9"/>
  <c r="O2936" i="9"/>
  <c r="N2936" i="9"/>
  <c r="P2935" i="9"/>
  <c r="O2935" i="9"/>
  <c r="N2935" i="9"/>
  <c r="P2934" i="9"/>
  <c r="O2934" i="9"/>
  <c r="N2934" i="9"/>
  <c r="P2933" i="9"/>
  <c r="O2933" i="9"/>
  <c r="N2933" i="9"/>
  <c r="P2932" i="9"/>
  <c r="O2932" i="9"/>
  <c r="N2932" i="9"/>
  <c r="P2931" i="9"/>
  <c r="O2931" i="9"/>
  <c r="N2931" i="9"/>
  <c r="P2930" i="9"/>
  <c r="O2930" i="9"/>
  <c r="N2930" i="9"/>
  <c r="P2929" i="9"/>
  <c r="O2929" i="9"/>
  <c r="N2929" i="9"/>
  <c r="P2928" i="9"/>
  <c r="O2928" i="9"/>
  <c r="N2928" i="9"/>
  <c r="P2927" i="9"/>
  <c r="O2927" i="9"/>
  <c r="N2927" i="9"/>
  <c r="P2926" i="9"/>
  <c r="O2926" i="9"/>
  <c r="N2926" i="9"/>
  <c r="P2925" i="9"/>
  <c r="O2925" i="9"/>
  <c r="N2925" i="9"/>
  <c r="P2924" i="9"/>
  <c r="O2924" i="9"/>
  <c r="N2924" i="9"/>
  <c r="P2923" i="9"/>
  <c r="O2923" i="9"/>
  <c r="N2923" i="9"/>
  <c r="P2922" i="9"/>
  <c r="O2922" i="9"/>
  <c r="N2922" i="9"/>
  <c r="P2921" i="9"/>
  <c r="O2921" i="9"/>
  <c r="N2921" i="9"/>
  <c r="P2920" i="9"/>
  <c r="O2920" i="9"/>
  <c r="N2920" i="9"/>
  <c r="P2919" i="9"/>
  <c r="O2919" i="9"/>
  <c r="N2919" i="9"/>
  <c r="P2918" i="9"/>
  <c r="O2918" i="9"/>
  <c r="N2918" i="9"/>
  <c r="P2917" i="9"/>
  <c r="O2917" i="9"/>
  <c r="N2917" i="9"/>
  <c r="P2916" i="9"/>
  <c r="O2916" i="9"/>
  <c r="N2916" i="9"/>
  <c r="P2915" i="9"/>
  <c r="O2915" i="9"/>
  <c r="N2915" i="9"/>
  <c r="P2914" i="9"/>
  <c r="O2914" i="9"/>
  <c r="N2914" i="9"/>
  <c r="P2913" i="9"/>
  <c r="O2913" i="9"/>
  <c r="N2913" i="9"/>
  <c r="P2912" i="9"/>
  <c r="O2912" i="9"/>
  <c r="N2912" i="9"/>
  <c r="P2911" i="9"/>
  <c r="O2911" i="9"/>
  <c r="N2911" i="9"/>
  <c r="P2910" i="9"/>
  <c r="O2910" i="9"/>
  <c r="N2910" i="9"/>
  <c r="P2909" i="9"/>
  <c r="O2909" i="9"/>
  <c r="N2909" i="9"/>
  <c r="P2908" i="9"/>
  <c r="O2908" i="9"/>
  <c r="N2908" i="9"/>
  <c r="P2907" i="9"/>
  <c r="O2907" i="9"/>
  <c r="N2907" i="9"/>
  <c r="P2906" i="9"/>
  <c r="O2906" i="9"/>
  <c r="N2906" i="9"/>
  <c r="P2905" i="9"/>
  <c r="O2905" i="9"/>
  <c r="N2905" i="9"/>
  <c r="P2904" i="9"/>
  <c r="O2904" i="9"/>
  <c r="N2904" i="9"/>
  <c r="P2903" i="9"/>
  <c r="O2903" i="9"/>
  <c r="N2903" i="9"/>
  <c r="P2902" i="9"/>
  <c r="O2902" i="9"/>
  <c r="N2902" i="9"/>
  <c r="P2901" i="9"/>
  <c r="O2901" i="9"/>
  <c r="N2901" i="9"/>
  <c r="P2900" i="9"/>
  <c r="O2900" i="9"/>
  <c r="N2900" i="9"/>
  <c r="P2899" i="9"/>
  <c r="O2899" i="9"/>
  <c r="N2899" i="9"/>
  <c r="P2898" i="9"/>
  <c r="O2898" i="9"/>
  <c r="N2898" i="9"/>
  <c r="P2897" i="9"/>
  <c r="O2897" i="9"/>
  <c r="N2897" i="9"/>
  <c r="P2896" i="9"/>
  <c r="O2896" i="9"/>
  <c r="N2896" i="9"/>
  <c r="P2895" i="9"/>
  <c r="O2895" i="9"/>
  <c r="N2895" i="9"/>
  <c r="P2894" i="9"/>
  <c r="O2894" i="9"/>
  <c r="N2894" i="9"/>
  <c r="P2893" i="9"/>
  <c r="O2893" i="9"/>
  <c r="N2893" i="9"/>
  <c r="P2892" i="9"/>
  <c r="O2892" i="9"/>
  <c r="N2892" i="9"/>
  <c r="P2891" i="9"/>
  <c r="O2891" i="9"/>
  <c r="N2891" i="9"/>
  <c r="P2890" i="9"/>
  <c r="O2890" i="9"/>
  <c r="N2890" i="9"/>
  <c r="P2889" i="9"/>
  <c r="O2889" i="9"/>
  <c r="N2889" i="9"/>
  <c r="P2888" i="9"/>
  <c r="O2888" i="9"/>
  <c r="N2888" i="9"/>
  <c r="P2887" i="9"/>
  <c r="O2887" i="9"/>
  <c r="N2887" i="9"/>
  <c r="P2886" i="9"/>
  <c r="O2886" i="9"/>
  <c r="N2886" i="9"/>
  <c r="P2885" i="9"/>
  <c r="O2885" i="9"/>
  <c r="N2885" i="9"/>
  <c r="P2884" i="9"/>
  <c r="O2884" i="9"/>
  <c r="N2884" i="9"/>
  <c r="P2883" i="9"/>
  <c r="O2883" i="9"/>
  <c r="N2883" i="9"/>
  <c r="P2882" i="9"/>
  <c r="O2882" i="9"/>
  <c r="N2882" i="9"/>
  <c r="P2881" i="9"/>
  <c r="O2881" i="9"/>
  <c r="N2881" i="9"/>
  <c r="P2880" i="9"/>
  <c r="O2880" i="9"/>
  <c r="N2880" i="9"/>
  <c r="P2879" i="9"/>
  <c r="O2879" i="9"/>
  <c r="N2879" i="9"/>
  <c r="P2878" i="9"/>
  <c r="O2878" i="9"/>
  <c r="N2878" i="9"/>
  <c r="P2877" i="9"/>
  <c r="O2877" i="9"/>
  <c r="N2877" i="9"/>
  <c r="P2876" i="9"/>
  <c r="O2876" i="9"/>
  <c r="N2876" i="9"/>
  <c r="P2875" i="9"/>
  <c r="O2875" i="9"/>
  <c r="N2875" i="9"/>
  <c r="P2874" i="9"/>
  <c r="O2874" i="9"/>
  <c r="N2874" i="9"/>
  <c r="P2873" i="9"/>
  <c r="O2873" i="9"/>
  <c r="N2873" i="9"/>
  <c r="P2872" i="9"/>
  <c r="O2872" i="9"/>
  <c r="N2872" i="9"/>
  <c r="P2871" i="9"/>
  <c r="O2871" i="9"/>
  <c r="N2871" i="9"/>
  <c r="P2870" i="9"/>
  <c r="O2870" i="9"/>
  <c r="N2870" i="9"/>
  <c r="P2869" i="9"/>
  <c r="O2869" i="9"/>
  <c r="N2869" i="9"/>
  <c r="P2868" i="9"/>
  <c r="O2868" i="9"/>
  <c r="N2868" i="9"/>
  <c r="P2867" i="9"/>
  <c r="O2867" i="9"/>
  <c r="N2867" i="9"/>
  <c r="P2866" i="9"/>
  <c r="O2866" i="9"/>
  <c r="N2866" i="9"/>
  <c r="P2865" i="9"/>
  <c r="O2865" i="9"/>
  <c r="N2865" i="9"/>
  <c r="P2864" i="9"/>
  <c r="O2864" i="9"/>
  <c r="N2864" i="9"/>
  <c r="P2863" i="9"/>
  <c r="O2863" i="9"/>
  <c r="N2863" i="9"/>
  <c r="P2862" i="9"/>
  <c r="O2862" i="9"/>
  <c r="N2862" i="9"/>
  <c r="P2861" i="9"/>
  <c r="O2861" i="9"/>
  <c r="N2861" i="9"/>
  <c r="P2860" i="9"/>
  <c r="O2860" i="9"/>
  <c r="N2860" i="9"/>
  <c r="P2859" i="9"/>
  <c r="O2859" i="9"/>
  <c r="N2859" i="9"/>
  <c r="P2858" i="9"/>
  <c r="O2858" i="9"/>
  <c r="N2858" i="9"/>
  <c r="P2857" i="9"/>
  <c r="O2857" i="9"/>
  <c r="N2857" i="9"/>
  <c r="P2856" i="9"/>
  <c r="O2856" i="9"/>
  <c r="N2856" i="9"/>
  <c r="P2855" i="9"/>
  <c r="O2855" i="9"/>
  <c r="N2855" i="9"/>
  <c r="P2854" i="9"/>
  <c r="O2854" i="9"/>
  <c r="N2854" i="9"/>
  <c r="P2853" i="9"/>
  <c r="O2853" i="9"/>
  <c r="N2853" i="9"/>
  <c r="P2852" i="9"/>
  <c r="O2852" i="9"/>
  <c r="N2852" i="9"/>
  <c r="P2851" i="9"/>
  <c r="O2851" i="9"/>
  <c r="N2851" i="9"/>
  <c r="P2850" i="9"/>
  <c r="O2850" i="9"/>
  <c r="N2850" i="9"/>
  <c r="P2849" i="9"/>
  <c r="O2849" i="9"/>
  <c r="N2849" i="9"/>
  <c r="P2848" i="9"/>
  <c r="O2848" i="9"/>
  <c r="N2848" i="9"/>
  <c r="P2847" i="9"/>
  <c r="O2847" i="9"/>
  <c r="N2847" i="9"/>
  <c r="P2846" i="9"/>
  <c r="O2846" i="9"/>
  <c r="N2846" i="9"/>
  <c r="P2845" i="9"/>
  <c r="O2845" i="9"/>
  <c r="N2845" i="9"/>
  <c r="P2844" i="9"/>
  <c r="O2844" i="9"/>
  <c r="N2844" i="9"/>
  <c r="P2843" i="9"/>
  <c r="O2843" i="9"/>
  <c r="N2843" i="9"/>
  <c r="P2842" i="9"/>
  <c r="O2842" i="9"/>
  <c r="N2842" i="9"/>
  <c r="P2841" i="9"/>
  <c r="O2841" i="9"/>
  <c r="N2841" i="9"/>
  <c r="P2840" i="9"/>
  <c r="O2840" i="9"/>
  <c r="N2840" i="9"/>
  <c r="P2839" i="9"/>
  <c r="O2839" i="9"/>
  <c r="N2839" i="9"/>
  <c r="P2838" i="9"/>
  <c r="O2838" i="9"/>
  <c r="N2838" i="9"/>
  <c r="P2837" i="9"/>
  <c r="O2837" i="9"/>
  <c r="N2837" i="9"/>
  <c r="P2836" i="9"/>
  <c r="O2836" i="9"/>
  <c r="N2836" i="9"/>
  <c r="P2835" i="9"/>
  <c r="O2835" i="9"/>
  <c r="N2835" i="9"/>
  <c r="P2834" i="9"/>
  <c r="O2834" i="9"/>
  <c r="N2834" i="9"/>
  <c r="P2833" i="9"/>
  <c r="O2833" i="9"/>
  <c r="N2833" i="9"/>
  <c r="P2832" i="9"/>
  <c r="O2832" i="9"/>
  <c r="N2832" i="9"/>
  <c r="P2831" i="9"/>
  <c r="O2831" i="9"/>
  <c r="N2831" i="9"/>
  <c r="P2830" i="9"/>
  <c r="O2830" i="9"/>
  <c r="N2830" i="9"/>
  <c r="P2829" i="9"/>
  <c r="O2829" i="9"/>
  <c r="N2829" i="9"/>
  <c r="P2828" i="9"/>
  <c r="O2828" i="9"/>
  <c r="N2828" i="9"/>
  <c r="P2827" i="9"/>
  <c r="O2827" i="9"/>
  <c r="N2827" i="9"/>
  <c r="P2826" i="9"/>
  <c r="O2826" i="9"/>
  <c r="N2826" i="9"/>
  <c r="P2825" i="9"/>
  <c r="O2825" i="9"/>
  <c r="N2825" i="9"/>
  <c r="P2824" i="9"/>
  <c r="O2824" i="9"/>
  <c r="N2824" i="9"/>
  <c r="P2823" i="9"/>
  <c r="O2823" i="9"/>
  <c r="N2823" i="9"/>
  <c r="P2822" i="9"/>
  <c r="O2822" i="9"/>
  <c r="N2822" i="9"/>
  <c r="P2821" i="9"/>
  <c r="O2821" i="9"/>
  <c r="N2821" i="9"/>
  <c r="P2820" i="9"/>
  <c r="O2820" i="9"/>
  <c r="N2820" i="9"/>
  <c r="P2819" i="9"/>
  <c r="O2819" i="9"/>
  <c r="N2819" i="9"/>
  <c r="P2818" i="9"/>
  <c r="O2818" i="9"/>
  <c r="N2818" i="9"/>
  <c r="P2817" i="9"/>
  <c r="O2817" i="9"/>
  <c r="N2817" i="9"/>
  <c r="P2816" i="9"/>
  <c r="O2816" i="9"/>
  <c r="N2816" i="9"/>
  <c r="P2815" i="9"/>
  <c r="O2815" i="9"/>
  <c r="N2815" i="9"/>
  <c r="P2814" i="9"/>
  <c r="O2814" i="9"/>
  <c r="N2814" i="9"/>
  <c r="P2813" i="9"/>
  <c r="O2813" i="9"/>
  <c r="N2813" i="9"/>
  <c r="P2812" i="9"/>
  <c r="O2812" i="9"/>
  <c r="N2812" i="9"/>
  <c r="P2811" i="9"/>
  <c r="O2811" i="9"/>
  <c r="N2811" i="9"/>
  <c r="P2810" i="9"/>
  <c r="O2810" i="9"/>
  <c r="N2810" i="9"/>
  <c r="P2809" i="9"/>
  <c r="O2809" i="9"/>
  <c r="N2809" i="9"/>
  <c r="P2808" i="9"/>
  <c r="O2808" i="9"/>
  <c r="N2808" i="9"/>
  <c r="P2807" i="9"/>
  <c r="O2807" i="9"/>
  <c r="N2807" i="9"/>
  <c r="P2806" i="9"/>
  <c r="O2806" i="9"/>
  <c r="N2806" i="9"/>
  <c r="P2805" i="9"/>
  <c r="O2805" i="9"/>
  <c r="N2805" i="9"/>
  <c r="P2804" i="9"/>
  <c r="O2804" i="9"/>
  <c r="N2804" i="9"/>
  <c r="P2803" i="9"/>
  <c r="O2803" i="9"/>
  <c r="N2803" i="9"/>
  <c r="P2802" i="9"/>
  <c r="O2802" i="9"/>
  <c r="N2802" i="9"/>
  <c r="P2801" i="9"/>
  <c r="O2801" i="9"/>
  <c r="N2801" i="9"/>
  <c r="P2800" i="9"/>
  <c r="O2800" i="9"/>
  <c r="N2800" i="9"/>
  <c r="P2799" i="9"/>
  <c r="O2799" i="9"/>
  <c r="N2799" i="9"/>
  <c r="P2798" i="9"/>
  <c r="O2798" i="9"/>
  <c r="N2798" i="9"/>
  <c r="P2797" i="9"/>
  <c r="O2797" i="9"/>
  <c r="N2797" i="9"/>
  <c r="P2796" i="9"/>
  <c r="O2796" i="9"/>
  <c r="N2796" i="9"/>
  <c r="P2795" i="9"/>
  <c r="O2795" i="9"/>
  <c r="N2795" i="9"/>
  <c r="P2794" i="9"/>
  <c r="O2794" i="9"/>
  <c r="N2794" i="9"/>
  <c r="P2793" i="9"/>
  <c r="O2793" i="9"/>
  <c r="N2793" i="9"/>
  <c r="P2792" i="9"/>
  <c r="O2792" i="9"/>
  <c r="N2792" i="9"/>
  <c r="P2791" i="9"/>
  <c r="O2791" i="9"/>
  <c r="N2791" i="9"/>
  <c r="P2790" i="9"/>
  <c r="O2790" i="9"/>
  <c r="N2790" i="9"/>
  <c r="P2789" i="9"/>
  <c r="O2789" i="9"/>
  <c r="N2789" i="9"/>
  <c r="P2788" i="9"/>
  <c r="O2788" i="9"/>
  <c r="N2788" i="9"/>
  <c r="P2787" i="9"/>
  <c r="O2787" i="9"/>
  <c r="N2787" i="9"/>
  <c r="P2786" i="9"/>
  <c r="O2786" i="9"/>
  <c r="N2786" i="9"/>
  <c r="P2785" i="9"/>
  <c r="O2785" i="9"/>
  <c r="N2785" i="9"/>
  <c r="P2784" i="9"/>
  <c r="O2784" i="9"/>
  <c r="N2784" i="9"/>
  <c r="P2783" i="9"/>
  <c r="O2783" i="9"/>
  <c r="N2783" i="9"/>
  <c r="P2782" i="9"/>
  <c r="O2782" i="9"/>
  <c r="N2782" i="9"/>
  <c r="P2781" i="9"/>
  <c r="O2781" i="9"/>
  <c r="N2781" i="9"/>
  <c r="P2780" i="9"/>
  <c r="O2780" i="9"/>
  <c r="N2780" i="9"/>
  <c r="P2779" i="9"/>
  <c r="O2779" i="9"/>
  <c r="N2779" i="9"/>
  <c r="P2778" i="9"/>
  <c r="O2778" i="9"/>
  <c r="N2778" i="9"/>
  <c r="P2777" i="9"/>
  <c r="O2777" i="9"/>
  <c r="N2777" i="9"/>
  <c r="P2776" i="9"/>
  <c r="O2776" i="9"/>
  <c r="N2776" i="9"/>
  <c r="P2775" i="9"/>
  <c r="O2775" i="9"/>
  <c r="N2775" i="9"/>
  <c r="P2774" i="9"/>
  <c r="O2774" i="9"/>
  <c r="N2774" i="9"/>
  <c r="P2773" i="9"/>
  <c r="O2773" i="9"/>
  <c r="N2773" i="9"/>
  <c r="P2772" i="9"/>
  <c r="O2772" i="9"/>
  <c r="N2772" i="9"/>
  <c r="P2771" i="9"/>
  <c r="O2771" i="9"/>
  <c r="N2771" i="9"/>
  <c r="P2770" i="9"/>
  <c r="O2770" i="9"/>
  <c r="N2770" i="9"/>
  <c r="P2769" i="9"/>
  <c r="O2769" i="9"/>
  <c r="N2769" i="9"/>
  <c r="P2768" i="9"/>
  <c r="O2768" i="9"/>
  <c r="N2768" i="9"/>
  <c r="P2767" i="9"/>
  <c r="O2767" i="9"/>
  <c r="N2767" i="9"/>
  <c r="P2766" i="9"/>
  <c r="O2766" i="9"/>
  <c r="N2766" i="9"/>
  <c r="P2765" i="9"/>
  <c r="O2765" i="9"/>
  <c r="N2765" i="9"/>
  <c r="P2764" i="9"/>
  <c r="O2764" i="9"/>
  <c r="N2764" i="9"/>
  <c r="P2763" i="9"/>
  <c r="O2763" i="9"/>
  <c r="N2763" i="9"/>
  <c r="P2762" i="9"/>
  <c r="O2762" i="9"/>
  <c r="N2762" i="9"/>
  <c r="P2761" i="9"/>
  <c r="O2761" i="9"/>
  <c r="N2761" i="9"/>
  <c r="P2760" i="9"/>
  <c r="O2760" i="9"/>
  <c r="N2760" i="9"/>
  <c r="P2759" i="9"/>
  <c r="O2759" i="9"/>
  <c r="N2759" i="9"/>
  <c r="P2758" i="9"/>
  <c r="O2758" i="9"/>
  <c r="N2758" i="9"/>
  <c r="P2757" i="9"/>
  <c r="O2757" i="9"/>
  <c r="N2757" i="9"/>
  <c r="P2756" i="9"/>
  <c r="O2756" i="9"/>
  <c r="N2756" i="9"/>
  <c r="P2755" i="9"/>
  <c r="O2755" i="9"/>
  <c r="N2755" i="9"/>
  <c r="P2754" i="9"/>
  <c r="O2754" i="9"/>
  <c r="N2754" i="9"/>
  <c r="P2753" i="9"/>
  <c r="O2753" i="9"/>
  <c r="N2753" i="9"/>
  <c r="P2752" i="9"/>
  <c r="O2752" i="9"/>
  <c r="N2752" i="9"/>
  <c r="P2751" i="9"/>
  <c r="O2751" i="9"/>
  <c r="N2751" i="9"/>
  <c r="P2750" i="9"/>
  <c r="O2750" i="9"/>
  <c r="N2750" i="9"/>
  <c r="P2749" i="9"/>
  <c r="O2749" i="9"/>
  <c r="N2749" i="9"/>
  <c r="P2748" i="9"/>
  <c r="O2748" i="9"/>
  <c r="N2748" i="9"/>
  <c r="P2747" i="9"/>
  <c r="O2747" i="9"/>
  <c r="N2747" i="9"/>
  <c r="P2746" i="9"/>
  <c r="O2746" i="9"/>
  <c r="N2746" i="9"/>
  <c r="P2745" i="9"/>
  <c r="O2745" i="9"/>
  <c r="N2745" i="9"/>
  <c r="P2744" i="9"/>
  <c r="O2744" i="9"/>
  <c r="N2744" i="9"/>
  <c r="P2743" i="9"/>
  <c r="O2743" i="9"/>
  <c r="N2743" i="9"/>
  <c r="P2742" i="9"/>
  <c r="O2742" i="9"/>
  <c r="N2742" i="9"/>
  <c r="P2741" i="9"/>
  <c r="O2741" i="9"/>
  <c r="N2741" i="9"/>
  <c r="P2740" i="9"/>
  <c r="O2740" i="9"/>
  <c r="N2740" i="9"/>
  <c r="P2739" i="9"/>
  <c r="O2739" i="9"/>
  <c r="N2739" i="9"/>
  <c r="P2738" i="9"/>
  <c r="O2738" i="9"/>
  <c r="N2738" i="9"/>
  <c r="P2737" i="9"/>
  <c r="O2737" i="9"/>
  <c r="N2737" i="9"/>
  <c r="P2736" i="9"/>
  <c r="O2736" i="9"/>
  <c r="N2736" i="9"/>
  <c r="P2735" i="9"/>
  <c r="O2735" i="9"/>
  <c r="N2735" i="9"/>
  <c r="P2734" i="9"/>
  <c r="O2734" i="9"/>
  <c r="N2734" i="9"/>
  <c r="P2733" i="9"/>
  <c r="O2733" i="9"/>
  <c r="N2733" i="9"/>
  <c r="P2732" i="9"/>
  <c r="O2732" i="9"/>
  <c r="N2732" i="9"/>
  <c r="P2731" i="9"/>
  <c r="O2731" i="9"/>
  <c r="N2731" i="9"/>
  <c r="P2730" i="9"/>
  <c r="O2730" i="9"/>
  <c r="N2730" i="9"/>
  <c r="P2729" i="9"/>
  <c r="O2729" i="9"/>
  <c r="N2729" i="9"/>
  <c r="P2728" i="9"/>
  <c r="O2728" i="9"/>
  <c r="N2728" i="9"/>
  <c r="P2727" i="9"/>
  <c r="O2727" i="9"/>
  <c r="N2727" i="9"/>
  <c r="P2726" i="9"/>
  <c r="O2726" i="9"/>
  <c r="N2726" i="9"/>
  <c r="P2725" i="9"/>
  <c r="O2725" i="9"/>
  <c r="N2725" i="9"/>
  <c r="P2724" i="9"/>
  <c r="O2724" i="9"/>
  <c r="N2724" i="9"/>
  <c r="P2723" i="9"/>
  <c r="O2723" i="9"/>
  <c r="N2723" i="9"/>
  <c r="P2722" i="9"/>
  <c r="O2722" i="9"/>
  <c r="N2722" i="9"/>
  <c r="P2721" i="9"/>
  <c r="O2721" i="9"/>
  <c r="N2721" i="9"/>
  <c r="P2720" i="9"/>
  <c r="O2720" i="9"/>
  <c r="N2720" i="9"/>
  <c r="P2719" i="9"/>
  <c r="O2719" i="9"/>
  <c r="N2719" i="9"/>
  <c r="P2718" i="9"/>
  <c r="O2718" i="9"/>
  <c r="N2718" i="9"/>
  <c r="P2717" i="9"/>
  <c r="O2717" i="9"/>
  <c r="N2717" i="9"/>
  <c r="P2716" i="9"/>
  <c r="O2716" i="9"/>
  <c r="N2716" i="9"/>
  <c r="P2715" i="9"/>
  <c r="O2715" i="9"/>
  <c r="N2715" i="9"/>
  <c r="P2714" i="9"/>
  <c r="O2714" i="9"/>
  <c r="N2714" i="9"/>
  <c r="P2713" i="9"/>
  <c r="O2713" i="9"/>
  <c r="N2713" i="9"/>
  <c r="P2712" i="9"/>
  <c r="O2712" i="9"/>
  <c r="N2712" i="9"/>
  <c r="P2711" i="9"/>
  <c r="O2711" i="9"/>
  <c r="N2711" i="9"/>
  <c r="P2710" i="9"/>
  <c r="O2710" i="9"/>
  <c r="N2710" i="9"/>
  <c r="P2709" i="9"/>
  <c r="O2709" i="9"/>
  <c r="N2709" i="9"/>
  <c r="P2708" i="9"/>
  <c r="O2708" i="9"/>
  <c r="N2708" i="9"/>
  <c r="P2707" i="9"/>
  <c r="O2707" i="9"/>
  <c r="N2707" i="9"/>
  <c r="P2706" i="9"/>
  <c r="O2706" i="9"/>
  <c r="N2706" i="9"/>
  <c r="P2705" i="9"/>
  <c r="O2705" i="9"/>
  <c r="N2705" i="9"/>
  <c r="P2704" i="9"/>
  <c r="O2704" i="9"/>
  <c r="N2704" i="9"/>
  <c r="P2703" i="9"/>
  <c r="O2703" i="9"/>
  <c r="N2703" i="9"/>
  <c r="P2702" i="9"/>
  <c r="O2702" i="9"/>
  <c r="N2702" i="9"/>
  <c r="P2701" i="9"/>
  <c r="O2701" i="9"/>
  <c r="N2701" i="9"/>
  <c r="P2700" i="9"/>
  <c r="O2700" i="9"/>
  <c r="N2700" i="9"/>
  <c r="P2699" i="9"/>
  <c r="O2699" i="9"/>
  <c r="N2699" i="9"/>
  <c r="P2698" i="9"/>
  <c r="O2698" i="9"/>
  <c r="N2698" i="9"/>
  <c r="P2697" i="9"/>
  <c r="O2697" i="9"/>
  <c r="N2697" i="9"/>
  <c r="P2696" i="9"/>
  <c r="O2696" i="9"/>
  <c r="N2696" i="9"/>
  <c r="P2695" i="9"/>
  <c r="O2695" i="9"/>
  <c r="N2695" i="9"/>
  <c r="P2694" i="9"/>
  <c r="O2694" i="9"/>
  <c r="N2694" i="9"/>
  <c r="P2693" i="9"/>
  <c r="O2693" i="9"/>
  <c r="N2693" i="9"/>
  <c r="P2692" i="9"/>
  <c r="O2692" i="9"/>
  <c r="N2692" i="9"/>
  <c r="P2691" i="9"/>
  <c r="O2691" i="9"/>
  <c r="N2691" i="9"/>
  <c r="P2690" i="9"/>
  <c r="O2690" i="9"/>
  <c r="N2690" i="9"/>
  <c r="P2689" i="9"/>
  <c r="O2689" i="9"/>
  <c r="N2689" i="9"/>
  <c r="P2688" i="9"/>
  <c r="O2688" i="9"/>
  <c r="N2688" i="9"/>
  <c r="P2687" i="9"/>
  <c r="O2687" i="9"/>
  <c r="N2687" i="9"/>
  <c r="P2686" i="9"/>
  <c r="O2686" i="9"/>
  <c r="N2686" i="9"/>
  <c r="P2685" i="9"/>
  <c r="O2685" i="9"/>
  <c r="N2685" i="9"/>
  <c r="P2684" i="9"/>
  <c r="O2684" i="9"/>
  <c r="N2684" i="9"/>
  <c r="P2683" i="9"/>
  <c r="O2683" i="9"/>
  <c r="N2683" i="9"/>
  <c r="P2682" i="9"/>
  <c r="O2682" i="9"/>
  <c r="N2682" i="9"/>
  <c r="P2681" i="9"/>
  <c r="O2681" i="9"/>
  <c r="N2681" i="9"/>
  <c r="P2680" i="9"/>
  <c r="O2680" i="9"/>
  <c r="N2680" i="9"/>
  <c r="P2679" i="9"/>
  <c r="O2679" i="9"/>
  <c r="N2679" i="9"/>
  <c r="P2678" i="9"/>
  <c r="O2678" i="9"/>
  <c r="N2678" i="9"/>
  <c r="P2677" i="9"/>
  <c r="O2677" i="9"/>
  <c r="N2677" i="9"/>
  <c r="P2676" i="9"/>
  <c r="O2676" i="9"/>
  <c r="N2676" i="9"/>
  <c r="P2675" i="9"/>
  <c r="O2675" i="9"/>
  <c r="N2675" i="9"/>
  <c r="P2674" i="9"/>
  <c r="O2674" i="9"/>
  <c r="N2674" i="9"/>
  <c r="P2673" i="9"/>
  <c r="O2673" i="9"/>
  <c r="N2673" i="9"/>
  <c r="P2672" i="9"/>
  <c r="O2672" i="9"/>
  <c r="N2672" i="9"/>
  <c r="P2671" i="9"/>
  <c r="O2671" i="9"/>
  <c r="N2671" i="9"/>
  <c r="P2670" i="9"/>
  <c r="O2670" i="9"/>
  <c r="N2670" i="9"/>
  <c r="P2669" i="9"/>
  <c r="O2669" i="9"/>
  <c r="N2669" i="9"/>
  <c r="P2668" i="9"/>
  <c r="O2668" i="9"/>
  <c r="N2668" i="9"/>
  <c r="P2667" i="9"/>
  <c r="O2667" i="9"/>
  <c r="N2667" i="9"/>
  <c r="P2666" i="9"/>
  <c r="O2666" i="9"/>
  <c r="N2666" i="9"/>
  <c r="P2665" i="9"/>
  <c r="O2665" i="9"/>
  <c r="N2665" i="9"/>
  <c r="P2664" i="9"/>
  <c r="O2664" i="9"/>
  <c r="N2664" i="9"/>
  <c r="P2663" i="9"/>
  <c r="O2663" i="9"/>
  <c r="N2663" i="9"/>
  <c r="P2662" i="9"/>
  <c r="O2662" i="9"/>
  <c r="N2662" i="9"/>
  <c r="P2661" i="9"/>
  <c r="O2661" i="9"/>
  <c r="N2661" i="9"/>
  <c r="P2660" i="9"/>
  <c r="O2660" i="9"/>
  <c r="N2660" i="9"/>
  <c r="P2659" i="9"/>
  <c r="O2659" i="9"/>
  <c r="N2659" i="9"/>
  <c r="P2658" i="9"/>
  <c r="O2658" i="9"/>
  <c r="N2658" i="9"/>
  <c r="P2657" i="9"/>
  <c r="O2657" i="9"/>
  <c r="N2657" i="9"/>
  <c r="P2656" i="9"/>
  <c r="O2656" i="9"/>
  <c r="N2656" i="9"/>
  <c r="P2655" i="9"/>
  <c r="O2655" i="9"/>
  <c r="N2655" i="9"/>
  <c r="P2654" i="9"/>
  <c r="O2654" i="9"/>
  <c r="N2654" i="9"/>
  <c r="P2653" i="9"/>
  <c r="O2653" i="9"/>
  <c r="N2653" i="9"/>
  <c r="P2652" i="9"/>
  <c r="O2652" i="9"/>
  <c r="N2652" i="9"/>
  <c r="P2651" i="9"/>
  <c r="O2651" i="9"/>
  <c r="N2651" i="9"/>
  <c r="P2650" i="9"/>
  <c r="O2650" i="9"/>
  <c r="N2650" i="9"/>
  <c r="P2649" i="9"/>
  <c r="O2649" i="9"/>
  <c r="N2649" i="9"/>
  <c r="P2648" i="9"/>
  <c r="O2648" i="9"/>
  <c r="N2648" i="9"/>
  <c r="P2647" i="9"/>
  <c r="O2647" i="9"/>
  <c r="N2647" i="9"/>
  <c r="P2646" i="9"/>
  <c r="O2646" i="9"/>
  <c r="N2646" i="9"/>
  <c r="P2645" i="9"/>
  <c r="O2645" i="9"/>
  <c r="N2645" i="9"/>
  <c r="P2644" i="9"/>
  <c r="O2644" i="9"/>
  <c r="N2644" i="9"/>
  <c r="P2643" i="9"/>
  <c r="O2643" i="9"/>
  <c r="N2643" i="9"/>
  <c r="P2642" i="9"/>
  <c r="O2642" i="9"/>
  <c r="N2642" i="9"/>
  <c r="P2641" i="9"/>
  <c r="O2641" i="9"/>
  <c r="N2641" i="9"/>
  <c r="P2640" i="9"/>
  <c r="O2640" i="9"/>
  <c r="N2640" i="9"/>
  <c r="P2639" i="9"/>
  <c r="O2639" i="9"/>
  <c r="N2639" i="9"/>
  <c r="P2638" i="9"/>
  <c r="O2638" i="9"/>
  <c r="N2638" i="9"/>
  <c r="P2637" i="9"/>
  <c r="O2637" i="9"/>
  <c r="N2637" i="9"/>
  <c r="P2636" i="9"/>
  <c r="O2636" i="9"/>
  <c r="N2636" i="9"/>
  <c r="P2635" i="9"/>
  <c r="O2635" i="9"/>
  <c r="N2635" i="9"/>
  <c r="P2634" i="9"/>
  <c r="O2634" i="9"/>
  <c r="N2634" i="9"/>
  <c r="P2633" i="9"/>
  <c r="O2633" i="9"/>
  <c r="N2633" i="9"/>
  <c r="P2632" i="9"/>
  <c r="O2632" i="9"/>
  <c r="N2632" i="9"/>
  <c r="P2631" i="9"/>
  <c r="O2631" i="9"/>
  <c r="N2631" i="9"/>
  <c r="P2630" i="9"/>
  <c r="O2630" i="9"/>
  <c r="N2630" i="9"/>
  <c r="P2629" i="9"/>
  <c r="O2629" i="9"/>
  <c r="N2629" i="9"/>
  <c r="P2628" i="9"/>
  <c r="O2628" i="9"/>
  <c r="N2628" i="9"/>
  <c r="P2627" i="9"/>
  <c r="O2627" i="9"/>
  <c r="N2627" i="9"/>
  <c r="P2626" i="9"/>
  <c r="O2626" i="9"/>
  <c r="N2626" i="9"/>
  <c r="P2625" i="9"/>
  <c r="O2625" i="9"/>
  <c r="N2625" i="9"/>
  <c r="P2624" i="9"/>
  <c r="O2624" i="9"/>
  <c r="N2624" i="9"/>
  <c r="P2623" i="9"/>
  <c r="O2623" i="9"/>
  <c r="N2623" i="9"/>
  <c r="P2622" i="9"/>
  <c r="O2622" i="9"/>
  <c r="N2622" i="9"/>
  <c r="P2621" i="9"/>
  <c r="O2621" i="9"/>
  <c r="N2621" i="9"/>
  <c r="P2620" i="9"/>
  <c r="O2620" i="9"/>
  <c r="N2620" i="9"/>
  <c r="P2619" i="9"/>
  <c r="O2619" i="9"/>
  <c r="N2619" i="9"/>
  <c r="P2618" i="9"/>
  <c r="O2618" i="9"/>
  <c r="N2618" i="9"/>
  <c r="P2617" i="9"/>
  <c r="O2617" i="9"/>
  <c r="N2617" i="9"/>
  <c r="P2616" i="9"/>
  <c r="O2616" i="9"/>
  <c r="N2616" i="9"/>
  <c r="P2615" i="9"/>
  <c r="O2615" i="9"/>
  <c r="N2615" i="9"/>
  <c r="P2614" i="9"/>
  <c r="O2614" i="9"/>
  <c r="N2614" i="9"/>
  <c r="P2613" i="9"/>
  <c r="O2613" i="9"/>
  <c r="N2613" i="9"/>
  <c r="P2612" i="9"/>
  <c r="O2612" i="9"/>
  <c r="N2612" i="9"/>
  <c r="P2611" i="9"/>
  <c r="O2611" i="9"/>
  <c r="N2611" i="9"/>
  <c r="P2610" i="9"/>
  <c r="O2610" i="9"/>
  <c r="N2610" i="9"/>
  <c r="P2609" i="9"/>
  <c r="O2609" i="9"/>
  <c r="N2609" i="9"/>
  <c r="P2608" i="9"/>
  <c r="O2608" i="9"/>
  <c r="N2608" i="9"/>
  <c r="P2607" i="9"/>
  <c r="O2607" i="9"/>
  <c r="N2607" i="9"/>
  <c r="P2606" i="9"/>
  <c r="O2606" i="9"/>
  <c r="N2606" i="9"/>
  <c r="P2605" i="9"/>
  <c r="O2605" i="9"/>
  <c r="N2605" i="9"/>
  <c r="P2604" i="9"/>
  <c r="O2604" i="9"/>
  <c r="N2604" i="9"/>
  <c r="P2603" i="9"/>
  <c r="O2603" i="9"/>
  <c r="N2603" i="9"/>
  <c r="P2602" i="9"/>
  <c r="O2602" i="9"/>
  <c r="N2602" i="9"/>
  <c r="P2601" i="9"/>
  <c r="O2601" i="9"/>
  <c r="N2601" i="9"/>
  <c r="P2600" i="9"/>
  <c r="O2600" i="9"/>
  <c r="N2600" i="9"/>
  <c r="P2599" i="9"/>
  <c r="O2599" i="9"/>
  <c r="N2599" i="9"/>
  <c r="P2598" i="9"/>
  <c r="O2598" i="9"/>
  <c r="N2598" i="9"/>
  <c r="P2597" i="9"/>
  <c r="O2597" i="9"/>
  <c r="N2597" i="9"/>
  <c r="P2596" i="9"/>
  <c r="O2596" i="9"/>
  <c r="N2596" i="9"/>
  <c r="P2595" i="9"/>
  <c r="O2595" i="9"/>
  <c r="N2595" i="9"/>
  <c r="P2594" i="9"/>
  <c r="O2594" i="9"/>
  <c r="N2594" i="9"/>
  <c r="P2593" i="9"/>
  <c r="O2593" i="9"/>
  <c r="N2593" i="9"/>
  <c r="P2592" i="9"/>
  <c r="O2592" i="9"/>
  <c r="N2592" i="9"/>
  <c r="P2591" i="9"/>
  <c r="O2591" i="9"/>
  <c r="N2591" i="9"/>
  <c r="P2590" i="9"/>
  <c r="O2590" i="9"/>
  <c r="N2590" i="9"/>
  <c r="P2589" i="9"/>
  <c r="O2589" i="9"/>
  <c r="N2589" i="9"/>
  <c r="P2588" i="9"/>
  <c r="O2588" i="9"/>
  <c r="N2588" i="9"/>
  <c r="P2587" i="9"/>
  <c r="O2587" i="9"/>
  <c r="N2587" i="9"/>
  <c r="P2586" i="9"/>
  <c r="O2586" i="9"/>
  <c r="N2586" i="9"/>
  <c r="P2585" i="9"/>
  <c r="O2585" i="9"/>
  <c r="N2585" i="9"/>
  <c r="P2584" i="9"/>
  <c r="O2584" i="9"/>
  <c r="N2584" i="9"/>
  <c r="P2583" i="9"/>
  <c r="O2583" i="9"/>
  <c r="N2583" i="9"/>
  <c r="P2582" i="9"/>
  <c r="O2582" i="9"/>
  <c r="N2582" i="9"/>
  <c r="P2581" i="9"/>
  <c r="O2581" i="9"/>
  <c r="N2581" i="9"/>
  <c r="P2580" i="9"/>
  <c r="O2580" i="9"/>
  <c r="N2580" i="9"/>
  <c r="P2579" i="9"/>
  <c r="O2579" i="9"/>
  <c r="N2579" i="9"/>
  <c r="P2578" i="9"/>
  <c r="O2578" i="9"/>
  <c r="N2578" i="9"/>
  <c r="P2577" i="9"/>
  <c r="O2577" i="9"/>
  <c r="N2577" i="9"/>
  <c r="P2576" i="9"/>
  <c r="O2576" i="9"/>
  <c r="N2576" i="9"/>
  <c r="P2575" i="9"/>
  <c r="O2575" i="9"/>
  <c r="N2575" i="9"/>
  <c r="P2574" i="9"/>
  <c r="O2574" i="9"/>
  <c r="N2574" i="9"/>
  <c r="P2573" i="9"/>
  <c r="O2573" i="9"/>
  <c r="N2573" i="9"/>
  <c r="P2572" i="9"/>
  <c r="O2572" i="9"/>
  <c r="N2572" i="9"/>
  <c r="P2571" i="9"/>
  <c r="O2571" i="9"/>
  <c r="N2571" i="9"/>
  <c r="P2570" i="9"/>
  <c r="O2570" i="9"/>
  <c r="N2570" i="9"/>
  <c r="P2569" i="9"/>
  <c r="O2569" i="9"/>
  <c r="N2569" i="9"/>
  <c r="P2568" i="9"/>
  <c r="O2568" i="9"/>
  <c r="N2568" i="9"/>
  <c r="P2567" i="9"/>
  <c r="O2567" i="9"/>
  <c r="N2567" i="9"/>
  <c r="P2566" i="9"/>
  <c r="O2566" i="9"/>
  <c r="N2566" i="9"/>
  <c r="P2565" i="9"/>
  <c r="O2565" i="9"/>
  <c r="N2565" i="9"/>
  <c r="P2564" i="9"/>
  <c r="O2564" i="9"/>
  <c r="N2564" i="9"/>
  <c r="P2563" i="9"/>
  <c r="O2563" i="9"/>
  <c r="N2563" i="9"/>
  <c r="P2562" i="9"/>
  <c r="O2562" i="9"/>
  <c r="N2562" i="9"/>
  <c r="P2561" i="9"/>
  <c r="O2561" i="9"/>
  <c r="N2561" i="9"/>
  <c r="P2560" i="9"/>
  <c r="O2560" i="9"/>
  <c r="N2560" i="9"/>
  <c r="P2559" i="9"/>
  <c r="O2559" i="9"/>
  <c r="N2559" i="9"/>
  <c r="P2558" i="9"/>
  <c r="O2558" i="9"/>
  <c r="N2558" i="9"/>
  <c r="P2557" i="9"/>
  <c r="O2557" i="9"/>
  <c r="N2557" i="9"/>
  <c r="P2556" i="9"/>
  <c r="O2556" i="9"/>
  <c r="N2556" i="9"/>
  <c r="P2555" i="9"/>
  <c r="O2555" i="9"/>
  <c r="N2555" i="9"/>
  <c r="P2554" i="9"/>
  <c r="O2554" i="9"/>
  <c r="N2554" i="9"/>
  <c r="P2553" i="9"/>
  <c r="O2553" i="9"/>
  <c r="N2553" i="9"/>
  <c r="P2552" i="9"/>
  <c r="O2552" i="9"/>
  <c r="N2552" i="9"/>
  <c r="P2551" i="9"/>
  <c r="O2551" i="9"/>
  <c r="N2551" i="9"/>
  <c r="P2550" i="9"/>
  <c r="O2550" i="9"/>
  <c r="N2550" i="9"/>
  <c r="P2549" i="9"/>
  <c r="O2549" i="9"/>
  <c r="N2549" i="9"/>
  <c r="P2548" i="9"/>
  <c r="O2548" i="9"/>
  <c r="N2548" i="9"/>
  <c r="P2547" i="9"/>
  <c r="O2547" i="9"/>
  <c r="N2547" i="9"/>
  <c r="P2546" i="9"/>
  <c r="O2546" i="9"/>
  <c r="N2546" i="9"/>
  <c r="P2545" i="9"/>
  <c r="O2545" i="9"/>
  <c r="N2545" i="9"/>
  <c r="P2544" i="9"/>
  <c r="O2544" i="9"/>
  <c r="N2544" i="9"/>
  <c r="P2543" i="9"/>
  <c r="O2543" i="9"/>
  <c r="N2543" i="9"/>
  <c r="P2542" i="9"/>
  <c r="O2542" i="9"/>
  <c r="N2542" i="9"/>
  <c r="P2541" i="9"/>
  <c r="O2541" i="9"/>
  <c r="N2541" i="9"/>
  <c r="P2540" i="9"/>
  <c r="O2540" i="9"/>
  <c r="N2540" i="9"/>
  <c r="P2539" i="9"/>
  <c r="O2539" i="9"/>
  <c r="N2539" i="9"/>
  <c r="P2538" i="9"/>
  <c r="O2538" i="9"/>
  <c r="N2538" i="9"/>
  <c r="P2537" i="9"/>
  <c r="O2537" i="9"/>
  <c r="N2537" i="9"/>
  <c r="P2536" i="9"/>
  <c r="O2536" i="9"/>
  <c r="N2536" i="9"/>
  <c r="P2535" i="9"/>
  <c r="O2535" i="9"/>
  <c r="N2535" i="9"/>
  <c r="P2534" i="9"/>
  <c r="O2534" i="9"/>
  <c r="N2534" i="9"/>
  <c r="P2533" i="9"/>
  <c r="O2533" i="9"/>
  <c r="N2533" i="9"/>
  <c r="P2532" i="9"/>
  <c r="O2532" i="9"/>
  <c r="N2532" i="9"/>
  <c r="P2531" i="9"/>
  <c r="O2531" i="9"/>
  <c r="N2531" i="9"/>
  <c r="P2530" i="9"/>
  <c r="O2530" i="9"/>
  <c r="N2530" i="9"/>
  <c r="P2529" i="9"/>
  <c r="O2529" i="9"/>
  <c r="N2529" i="9"/>
  <c r="P2528" i="9"/>
  <c r="O2528" i="9"/>
  <c r="N2528" i="9"/>
  <c r="P2527" i="9"/>
  <c r="O2527" i="9"/>
  <c r="N2527" i="9"/>
  <c r="P2526" i="9"/>
  <c r="O2526" i="9"/>
  <c r="N2526" i="9"/>
  <c r="P2525" i="9"/>
  <c r="O2525" i="9"/>
  <c r="N2525" i="9"/>
  <c r="P2524" i="9"/>
  <c r="O2524" i="9"/>
  <c r="N2524" i="9"/>
  <c r="P2523" i="9"/>
  <c r="O2523" i="9"/>
  <c r="N2523" i="9"/>
  <c r="P2522" i="9"/>
  <c r="O2522" i="9"/>
  <c r="N2522" i="9"/>
  <c r="P2521" i="9"/>
  <c r="O2521" i="9"/>
  <c r="N2521" i="9"/>
  <c r="P2520" i="9"/>
  <c r="O2520" i="9"/>
  <c r="N2520" i="9"/>
  <c r="P2519" i="9"/>
  <c r="O2519" i="9"/>
  <c r="N2519" i="9"/>
  <c r="P2518" i="9"/>
  <c r="O2518" i="9"/>
  <c r="N2518" i="9"/>
  <c r="P2517" i="9"/>
  <c r="O2517" i="9"/>
  <c r="N2517" i="9"/>
  <c r="P2516" i="9"/>
  <c r="O2516" i="9"/>
  <c r="N2516" i="9"/>
  <c r="P2515" i="9"/>
  <c r="O2515" i="9"/>
  <c r="N2515" i="9"/>
  <c r="P2514" i="9"/>
  <c r="O2514" i="9"/>
  <c r="N2514" i="9"/>
  <c r="P2513" i="9"/>
  <c r="O2513" i="9"/>
  <c r="N2513" i="9"/>
  <c r="P2512" i="9"/>
  <c r="O2512" i="9"/>
  <c r="N2512" i="9"/>
  <c r="P2511" i="9"/>
  <c r="O2511" i="9"/>
  <c r="N2511" i="9"/>
  <c r="P2510" i="9"/>
  <c r="O2510" i="9"/>
  <c r="N2510" i="9"/>
  <c r="P2509" i="9"/>
  <c r="O2509" i="9"/>
  <c r="N2509" i="9"/>
  <c r="P2508" i="9"/>
  <c r="O2508" i="9"/>
  <c r="N2508" i="9"/>
  <c r="P2507" i="9"/>
  <c r="O2507" i="9"/>
  <c r="N2507" i="9"/>
  <c r="P2506" i="9"/>
  <c r="O2506" i="9"/>
  <c r="N2506" i="9"/>
  <c r="P2505" i="9"/>
  <c r="O2505" i="9"/>
  <c r="N2505" i="9"/>
  <c r="P2504" i="9"/>
  <c r="O2504" i="9"/>
  <c r="N2504" i="9"/>
  <c r="P2503" i="9"/>
  <c r="O2503" i="9"/>
  <c r="N2503" i="9"/>
  <c r="P2502" i="9"/>
  <c r="O2502" i="9"/>
  <c r="N2502" i="9"/>
  <c r="P2501" i="9"/>
  <c r="O2501" i="9"/>
  <c r="N2501" i="9"/>
  <c r="P2500" i="9"/>
  <c r="O2500" i="9"/>
  <c r="N2500" i="9"/>
  <c r="P2499" i="9"/>
  <c r="O2499" i="9"/>
  <c r="N2499" i="9"/>
  <c r="P2498" i="9"/>
  <c r="O2498" i="9"/>
  <c r="N2498" i="9"/>
  <c r="P2497" i="9"/>
  <c r="O2497" i="9"/>
  <c r="N2497" i="9"/>
  <c r="P2496" i="9"/>
  <c r="O2496" i="9"/>
  <c r="N2496" i="9"/>
  <c r="P2495" i="9"/>
  <c r="O2495" i="9"/>
  <c r="N2495" i="9"/>
  <c r="P2494" i="9"/>
  <c r="O2494" i="9"/>
  <c r="N2494" i="9"/>
  <c r="P2493" i="9"/>
  <c r="O2493" i="9"/>
  <c r="N2493" i="9"/>
  <c r="P2492" i="9"/>
  <c r="O2492" i="9"/>
  <c r="N2492" i="9"/>
  <c r="P2491" i="9"/>
  <c r="O2491" i="9"/>
  <c r="N2491" i="9"/>
  <c r="P2490" i="9"/>
  <c r="O2490" i="9"/>
  <c r="N2490" i="9"/>
  <c r="P2489" i="9"/>
  <c r="O2489" i="9"/>
  <c r="N2489" i="9"/>
  <c r="P2488" i="9"/>
  <c r="O2488" i="9"/>
  <c r="N2488" i="9"/>
  <c r="P2487" i="9"/>
  <c r="O2487" i="9"/>
  <c r="N2487" i="9"/>
  <c r="P2486" i="9"/>
  <c r="O2486" i="9"/>
  <c r="N2486" i="9"/>
  <c r="P2485" i="9"/>
  <c r="O2485" i="9"/>
  <c r="N2485" i="9"/>
  <c r="P2484" i="9"/>
  <c r="O2484" i="9"/>
  <c r="N2484" i="9"/>
  <c r="P2483" i="9"/>
  <c r="O2483" i="9"/>
  <c r="N2483" i="9"/>
  <c r="P2482" i="9"/>
  <c r="O2482" i="9"/>
  <c r="N2482" i="9"/>
  <c r="P2481" i="9"/>
  <c r="O2481" i="9"/>
  <c r="N2481" i="9"/>
  <c r="P2480" i="9"/>
  <c r="O2480" i="9"/>
  <c r="N2480" i="9"/>
  <c r="P2479" i="9"/>
  <c r="O2479" i="9"/>
  <c r="N2479" i="9"/>
  <c r="P2478" i="9"/>
  <c r="O2478" i="9"/>
  <c r="N2478" i="9"/>
  <c r="P2477" i="9"/>
  <c r="O2477" i="9"/>
  <c r="N2477" i="9"/>
  <c r="P2476" i="9"/>
  <c r="O2476" i="9"/>
  <c r="N2476" i="9"/>
  <c r="P2475" i="9"/>
  <c r="O2475" i="9"/>
  <c r="N2475" i="9"/>
  <c r="P2474" i="9"/>
  <c r="O2474" i="9"/>
  <c r="N2474" i="9"/>
  <c r="P2473" i="9"/>
  <c r="O2473" i="9"/>
  <c r="N2473" i="9"/>
  <c r="P2472" i="9"/>
  <c r="O2472" i="9"/>
  <c r="N2472" i="9"/>
  <c r="P2471" i="9"/>
  <c r="O2471" i="9"/>
  <c r="N2471" i="9"/>
  <c r="P2470" i="9"/>
  <c r="O2470" i="9"/>
  <c r="N2470" i="9"/>
  <c r="P2469" i="9"/>
  <c r="O2469" i="9"/>
  <c r="N2469" i="9"/>
  <c r="P2468" i="9"/>
  <c r="O2468" i="9"/>
  <c r="N2468" i="9"/>
  <c r="P2467" i="9"/>
  <c r="O2467" i="9"/>
  <c r="N2467" i="9"/>
  <c r="P2466" i="9"/>
  <c r="O2466" i="9"/>
  <c r="N2466" i="9"/>
  <c r="P2465" i="9"/>
  <c r="O2465" i="9"/>
  <c r="N2465" i="9"/>
  <c r="P2464" i="9"/>
  <c r="O2464" i="9"/>
  <c r="N2464" i="9"/>
  <c r="P2463" i="9"/>
  <c r="O2463" i="9"/>
  <c r="N2463" i="9"/>
  <c r="P2462" i="9"/>
  <c r="O2462" i="9"/>
  <c r="N2462" i="9"/>
  <c r="P2461" i="9"/>
  <c r="O2461" i="9"/>
  <c r="N2461" i="9"/>
  <c r="P2460" i="9"/>
  <c r="O2460" i="9"/>
  <c r="N2460" i="9"/>
  <c r="P2459" i="9"/>
  <c r="O2459" i="9"/>
  <c r="N2459" i="9"/>
  <c r="P2458" i="9"/>
  <c r="O2458" i="9"/>
  <c r="N2458" i="9"/>
  <c r="P2457" i="9"/>
  <c r="O2457" i="9"/>
  <c r="N2457" i="9"/>
  <c r="P2456" i="9"/>
  <c r="O2456" i="9"/>
  <c r="N2456" i="9"/>
  <c r="P2455" i="9"/>
  <c r="O2455" i="9"/>
  <c r="N2455" i="9"/>
  <c r="P2454" i="9"/>
  <c r="O2454" i="9"/>
  <c r="N2454" i="9"/>
  <c r="P2453" i="9"/>
  <c r="O2453" i="9"/>
  <c r="N2453" i="9"/>
  <c r="P2452" i="9"/>
  <c r="O2452" i="9"/>
  <c r="N2452" i="9"/>
  <c r="P2451" i="9"/>
  <c r="O2451" i="9"/>
  <c r="N2451" i="9"/>
  <c r="P2450" i="9"/>
  <c r="O2450" i="9"/>
  <c r="N2450" i="9"/>
  <c r="P2449" i="9"/>
  <c r="O2449" i="9"/>
  <c r="N2449" i="9"/>
  <c r="P2448" i="9"/>
  <c r="O2448" i="9"/>
  <c r="N2448" i="9"/>
  <c r="P2447" i="9"/>
  <c r="O2447" i="9"/>
  <c r="N2447" i="9"/>
  <c r="P2446" i="9"/>
  <c r="O2446" i="9"/>
  <c r="N2446" i="9"/>
  <c r="P2445" i="9"/>
  <c r="O2445" i="9"/>
  <c r="N2445" i="9"/>
  <c r="P2444" i="9"/>
  <c r="O2444" i="9"/>
  <c r="N2444" i="9"/>
  <c r="P2443" i="9"/>
  <c r="O2443" i="9"/>
  <c r="N2443" i="9"/>
  <c r="P2442" i="9"/>
  <c r="O2442" i="9"/>
  <c r="N2442" i="9"/>
  <c r="P2441" i="9"/>
  <c r="O2441" i="9"/>
  <c r="N2441" i="9"/>
  <c r="P2440" i="9"/>
  <c r="O2440" i="9"/>
  <c r="N2440" i="9"/>
  <c r="P2439" i="9"/>
  <c r="O2439" i="9"/>
  <c r="N2439" i="9"/>
  <c r="P2438" i="9"/>
  <c r="O2438" i="9"/>
  <c r="N2438" i="9"/>
  <c r="P2437" i="9"/>
  <c r="O2437" i="9"/>
  <c r="N2437" i="9"/>
  <c r="P2436" i="9"/>
  <c r="O2436" i="9"/>
  <c r="N2436" i="9"/>
  <c r="P2435" i="9"/>
  <c r="O2435" i="9"/>
  <c r="N2435" i="9"/>
  <c r="P2434" i="9"/>
  <c r="O2434" i="9"/>
  <c r="N2434" i="9"/>
  <c r="P2433" i="9"/>
  <c r="O2433" i="9"/>
  <c r="N2433" i="9"/>
  <c r="P2432" i="9"/>
  <c r="O2432" i="9"/>
  <c r="N2432" i="9"/>
  <c r="P2431" i="9"/>
  <c r="O2431" i="9"/>
  <c r="N2431" i="9"/>
  <c r="P2430" i="9"/>
  <c r="O2430" i="9"/>
  <c r="N2430" i="9"/>
  <c r="P2429" i="9"/>
  <c r="O2429" i="9"/>
  <c r="N2429" i="9"/>
  <c r="P2428" i="9"/>
  <c r="O2428" i="9"/>
  <c r="N2428" i="9"/>
  <c r="P2427" i="9"/>
  <c r="O2427" i="9"/>
  <c r="N2427" i="9"/>
  <c r="P2426" i="9"/>
  <c r="O2426" i="9"/>
  <c r="N2426" i="9"/>
  <c r="P2425" i="9"/>
  <c r="O2425" i="9"/>
  <c r="N2425" i="9"/>
  <c r="P2424" i="9"/>
  <c r="O2424" i="9"/>
  <c r="N2424" i="9"/>
  <c r="P2423" i="9"/>
  <c r="O2423" i="9"/>
  <c r="N2423" i="9"/>
  <c r="P2422" i="9"/>
  <c r="O2422" i="9"/>
  <c r="N2422" i="9"/>
  <c r="P2421" i="9"/>
  <c r="O2421" i="9"/>
  <c r="N2421" i="9"/>
  <c r="P2420" i="9"/>
  <c r="O2420" i="9"/>
  <c r="N2420" i="9"/>
  <c r="P2419" i="9"/>
  <c r="O2419" i="9"/>
  <c r="N2419" i="9"/>
  <c r="P2418" i="9"/>
  <c r="O2418" i="9"/>
  <c r="N2418" i="9"/>
  <c r="P2417" i="9"/>
  <c r="O2417" i="9"/>
  <c r="N2417" i="9"/>
  <c r="P2416" i="9"/>
  <c r="O2416" i="9"/>
  <c r="N2416" i="9"/>
  <c r="P2415" i="9"/>
  <c r="O2415" i="9"/>
  <c r="N2415" i="9"/>
  <c r="P2414" i="9"/>
  <c r="O2414" i="9"/>
  <c r="N2414" i="9"/>
  <c r="P2413" i="9"/>
  <c r="O2413" i="9"/>
  <c r="N2413" i="9"/>
  <c r="P2412" i="9"/>
  <c r="O2412" i="9"/>
  <c r="N2412" i="9"/>
  <c r="P2411" i="9"/>
  <c r="O2411" i="9"/>
  <c r="N2411" i="9"/>
  <c r="P2410" i="9"/>
  <c r="O2410" i="9"/>
  <c r="N2410" i="9"/>
  <c r="P2409" i="9"/>
  <c r="O2409" i="9"/>
  <c r="N2409" i="9"/>
  <c r="P2408" i="9"/>
  <c r="O2408" i="9"/>
  <c r="N2408" i="9"/>
  <c r="P2407" i="9"/>
  <c r="O2407" i="9"/>
  <c r="N2407" i="9"/>
  <c r="P2406" i="9"/>
  <c r="O2406" i="9"/>
  <c r="N2406" i="9"/>
  <c r="P2405" i="9"/>
  <c r="O2405" i="9"/>
  <c r="N2405" i="9"/>
  <c r="P2404" i="9"/>
  <c r="O2404" i="9"/>
  <c r="N2404" i="9"/>
  <c r="P2403" i="9"/>
  <c r="O2403" i="9"/>
  <c r="N2403" i="9"/>
  <c r="P2402" i="9"/>
  <c r="O2402" i="9"/>
  <c r="N2402" i="9"/>
  <c r="P2401" i="9"/>
  <c r="O2401" i="9"/>
  <c r="N2401" i="9"/>
  <c r="P2400" i="9"/>
  <c r="O2400" i="9"/>
  <c r="N2400" i="9"/>
  <c r="P2399" i="9"/>
  <c r="O2399" i="9"/>
  <c r="N2399" i="9"/>
  <c r="P2398" i="9"/>
  <c r="O2398" i="9"/>
  <c r="N2398" i="9"/>
  <c r="P2397" i="9"/>
  <c r="O2397" i="9"/>
  <c r="N2397" i="9"/>
  <c r="P2396" i="9"/>
  <c r="O2396" i="9"/>
  <c r="N2396" i="9"/>
  <c r="P2395" i="9"/>
  <c r="O2395" i="9"/>
  <c r="N2395" i="9"/>
  <c r="P2394" i="9"/>
  <c r="O2394" i="9"/>
  <c r="N2394" i="9"/>
  <c r="P2393" i="9"/>
  <c r="O2393" i="9"/>
  <c r="N2393" i="9"/>
  <c r="P2392" i="9"/>
  <c r="O2392" i="9"/>
  <c r="N2392" i="9"/>
  <c r="P2391" i="9"/>
  <c r="O2391" i="9"/>
  <c r="N2391" i="9"/>
  <c r="P2390" i="9"/>
  <c r="O2390" i="9"/>
  <c r="N2390" i="9"/>
  <c r="P2389" i="9"/>
  <c r="O2389" i="9"/>
  <c r="N2389" i="9"/>
  <c r="P2388" i="9"/>
  <c r="O2388" i="9"/>
  <c r="N2388" i="9"/>
  <c r="P2387" i="9"/>
  <c r="O2387" i="9"/>
  <c r="N2387" i="9"/>
  <c r="P2386" i="9"/>
  <c r="O2386" i="9"/>
  <c r="N2386" i="9"/>
  <c r="P2385" i="9"/>
  <c r="O2385" i="9"/>
  <c r="N2385" i="9"/>
  <c r="P2384" i="9"/>
  <c r="O2384" i="9"/>
  <c r="N2384" i="9"/>
  <c r="P2383" i="9"/>
  <c r="O2383" i="9"/>
  <c r="N2383" i="9"/>
  <c r="P2382" i="9"/>
  <c r="O2382" i="9"/>
  <c r="N2382" i="9"/>
  <c r="P2381" i="9"/>
  <c r="O2381" i="9"/>
  <c r="N2381" i="9"/>
  <c r="P2380" i="9"/>
  <c r="O2380" i="9"/>
  <c r="N2380" i="9"/>
  <c r="P2379" i="9"/>
  <c r="O2379" i="9"/>
  <c r="N2379" i="9"/>
  <c r="P2378" i="9"/>
  <c r="O2378" i="9"/>
  <c r="N2378" i="9"/>
  <c r="P2377" i="9"/>
  <c r="O2377" i="9"/>
  <c r="N2377" i="9"/>
  <c r="P2376" i="9"/>
  <c r="O2376" i="9"/>
  <c r="N2376" i="9"/>
  <c r="P2375" i="9"/>
  <c r="O2375" i="9"/>
  <c r="N2375" i="9"/>
  <c r="P2374" i="9"/>
  <c r="O2374" i="9"/>
  <c r="N2374" i="9"/>
  <c r="P2373" i="9"/>
  <c r="O2373" i="9"/>
  <c r="N2373" i="9"/>
  <c r="P2372" i="9"/>
  <c r="O2372" i="9"/>
  <c r="N2372" i="9"/>
  <c r="P2371" i="9"/>
  <c r="O2371" i="9"/>
  <c r="N2371" i="9"/>
  <c r="P2370" i="9"/>
  <c r="O2370" i="9"/>
  <c r="N2370" i="9"/>
  <c r="P2369" i="9"/>
  <c r="O2369" i="9"/>
  <c r="N2369" i="9"/>
  <c r="P2368" i="9"/>
  <c r="O2368" i="9"/>
  <c r="N2368" i="9"/>
  <c r="P2367" i="9"/>
  <c r="O2367" i="9"/>
  <c r="N2367" i="9"/>
  <c r="P2366" i="9"/>
  <c r="O2366" i="9"/>
  <c r="N2366" i="9"/>
  <c r="P2365" i="9"/>
  <c r="O2365" i="9"/>
  <c r="N2365" i="9"/>
  <c r="P2364" i="9"/>
  <c r="O2364" i="9"/>
  <c r="N2364" i="9"/>
  <c r="P2363" i="9"/>
  <c r="O2363" i="9"/>
  <c r="N2363" i="9"/>
  <c r="P2362" i="9"/>
  <c r="O2362" i="9"/>
  <c r="N2362" i="9"/>
  <c r="P2361" i="9"/>
  <c r="O2361" i="9"/>
  <c r="N2361" i="9"/>
  <c r="P2360" i="9"/>
  <c r="O2360" i="9"/>
  <c r="N2360" i="9"/>
  <c r="P2359" i="9"/>
  <c r="O2359" i="9"/>
  <c r="N2359" i="9"/>
  <c r="P2358" i="9"/>
  <c r="O2358" i="9"/>
  <c r="N2358" i="9"/>
  <c r="P2357" i="9"/>
  <c r="O2357" i="9"/>
  <c r="N2357" i="9"/>
  <c r="P2356" i="9"/>
  <c r="O2356" i="9"/>
  <c r="N2356" i="9"/>
  <c r="P2355" i="9"/>
  <c r="O2355" i="9"/>
  <c r="N2355" i="9"/>
  <c r="P2354" i="9"/>
  <c r="O2354" i="9"/>
  <c r="N2354" i="9"/>
  <c r="P2353" i="9"/>
  <c r="O2353" i="9"/>
  <c r="N2353" i="9"/>
  <c r="P2352" i="9"/>
  <c r="O2352" i="9"/>
  <c r="N2352" i="9"/>
  <c r="P2351" i="9"/>
  <c r="O2351" i="9"/>
  <c r="N2351" i="9"/>
  <c r="P2350" i="9"/>
  <c r="O2350" i="9"/>
  <c r="N2350" i="9"/>
  <c r="P2349" i="9"/>
  <c r="O2349" i="9"/>
  <c r="N2349" i="9"/>
  <c r="P2348" i="9"/>
  <c r="O2348" i="9"/>
  <c r="N2348" i="9"/>
  <c r="P2347" i="9"/>
  <c r="O2347" i="9"/>
  <c r="N2347" i="9"/>
  <c r="P2346" i="9"/>
  <c r="O2346" i="9"/>
  <c r="N2346" i="9"/>
  <c r="P2345" i="9"/>
  <c r="O2345" i="9"/>
  <c r="N2345" i="9"/>
  <c r="P2344" i="9"/>
  <c r="O2344" i="9"/>
  <c r="N2344" i="9"/>
  <c r="P2343" i="9"/>
  <c r="O2343" i="9"/>
  <c r="N2343" i="9"/>
  <c r="P2342" i="9"/>
  <c r="O2342" i="9"/>
  <c r="N2342" i="9"/>
  <c r="P2341" i="9"/>
  <c r="O2341" i="9"/>
  <c r="N2341" i="9"/>
  <c r="P2340" i="9"/>
  <c r="O2340" i="9"/>
  <c r="N2340" i="9"/>
  <c r="P2339" i="9"/>
  <c r="O2339" i="9"/>
  <c r="N2339" i="9"/>
  <c r="P2338" i="9"/>
  <c r="O2338" i="9"/>
  <c r="N2338" i="9"/>
  <c r="P2337" i="9"/>
  <c r="O2337" i="9"/>
  <c r="N2337" i="9"/>
  <c r="P2336" i="9"/>
  <c r="O2336" i="9"/>
  <c r="N2336" i="9"/>
  <c r="P2335" i="9"/>
  <c r="O2335" i="9"/>
  <c r="N2335" i="9"/>
  <c r="P2334" i="9"/>
  <c r="O2334" i="9"/>
  <c r="N2334" i="9"/>
  <c r="P2333" i="9"/>
  <c r="O2333" i="9"/>
  <c r="N2333" i="9"/>
  <c r="P2332" i="9"/>
  <c r="O2332" i="9"/>
  <c r="N2332" i="9"/>
  <c r="P2331" i="9"/>
  <c r="O2331" i="9"/>
  <c r="N2331" i="9"/>
  <c r="P2330" i="9"/>
  <c r="O2330" i="9"/>
  <c r="N2330" i="9"/>
  <c r="P2329" i="9"/>
  <c r="O2329" i="9"/>
  <c r="N2329" i="9"/>
  <c r="P2328" i="9"/>
  <c r="O2328" i="9"/>
  <c r="N2328" i="9"/>
  <c r="P2327" i="9"/>
  <c r="O2327" i="9"/>
  <c r="N2327" i="9"/>
  <c r="P2326" i="9"/>
  <c r="O2326" i="9"/>
  <c r="N2326" i="9"/>
  <c r="P2325" i="9"/>
  <c r="O2325" i="9"/>
  <c r="N2325" i="9"/>
  <c r="P2324" i="9"/>
  <c r="O2324" i="9"/>
  <c r="N2324" i="9"/>
  <c r="P2323" i="9"/>
  <c r="O2323" i="9"/>
  <c r="N2323" i="9"/>
  <c r="P2322" i="9"/>
  <c r="O2322" i="9"/>
  <c r="N2322" i="9"/>
  <c r="P2321" i="9"/>
  <c r="O2321" i="9"/>
  <c r="N2321" i="9"/>
  <c r="P2320" i="9"/>
  <c r="O2320" i="9"/>
  <c r="N2320" i="9"/>
  <c r="P2319" i="9"/>
  <c r="O2319" i="9"/>
  <c r="N2319" i="9"/>
  <c r="P2318" i="9"/>
  <c r="O2318" i="9"/>
  <c r="N2318" i="9"/>
  <c r="P2317" i="9"/>
  <c r="O2317" i="9"/>
  <c r="N2317" i="9"/>
  <c r="P2316" i="9"/>
  <c r="O2316" i="9"/>
  <c r="N2316" i="9"/>
  <c r="P2315" i="9"/>
  <c r="O2315" i="9"/>
  <c r="N2315" i="9"/>
  <c r="P2314" i="9"/>
  <c r="O2314" i="9"/>
  <c r="N2314" i="9"/>
  <c r="P2313" i="9"/>
  <c r="O2313" i="9"/>
  <c r="N2313" i="9"/>
  <c r="P2312" i="9"/>
  <c r="O2312" i="9"/>
  <c r="N2312" i="9"/>
  <c r="P2311" i="9"/>
  <c r="O2311" i="9"/>
  <c r="N2311" i="9"/>
  <c r="P2310" i="9"/>
  <c r="O2310" i="9"/>
  <c r="N2310" i="9"/>
  <c r="P2309" i="9"/>
  <c r="O2309" i="9"/>
  <c r="N2309" i="9"/>
  <c r="P2308" i="9"/>
  <c r="O2308" i="9"/>
  <c r="N2308" i="9"/>
  <c r="P2307" i="9"/>
  <c r="O2307" i="9"/>
  <c r="N2307" i="9"/>
  <c r="P2306" i="9"/>
  <c r="O2306" i="9"/>
  <c r="N2306" i="9"/>
  <c r="P2305" i="9"/>
  <c r="O2305" i="9"/>
  <c r="N2305" i="9"/>
  <c r="P2304" i="9"/>
  <c r="O2304" i="9"/>
  <c r="N2304" i="9"/>
  <c r="P2303" i="9"/>
  <c r="O2303" i="9"/>
  <c r="N2303" i="9"/>
  <c r="P2302" i="9"/>
  <c r="O2302" i="9"/>
  <c r="N2302" i="9"/>
  <c r="P2301" i="9"/>
  <c r="O2301" i="9"/>
  <c r="N2301" i="9"/>
  <c r="P2300" i="9"/>
  <c r="O2300" i="9"/>
  <c r="N2300" i="9"/>
  <c r="P2299" i="9"/>
  <c r="O2299" i="9"/>
  <c r="N2299" i="9"/>
  <c r="P2298" i="9"/>
  <c r="O2298" i="9"/>
  <c r="N2298" i="9"/>
  <c r="P2297" i="9"/>
  <c r="O2297" i="9"/>
  <c r="N2297" i="9"/>
  <c r="P2296" i="9"/>
  <c r="O2296" i="9"/>
  <c r="N2296" i="9"/>
  <c r="P2295" i="9"/>
  <c r="O2295" i="9"/>
  <c r="N2295" i="9"/>
  <c r="P2294" i="9"/>
  <c r="O2294" i="9"/>
  <c r="N2294" i="9"/>
  <c r="P2293" i="9"/>
  <c r="O2293" i="9"/>
  <c r="N2293" i="9"/>
  <c r="P2292" i="9"/>
  <c r="O2292" i="9"/>
  <c r="N2292" i="9"/>
  <c r="P2291" i="9"/>
  <c r="O2291" i="9"/>
  <c r="N2291" i="9"/>
  <c r="P2290" i="9"/>
  <c r="O2290" i="9"/>
  <c r="N2290" i="9"/>
  <c r="P2289" i="9"/>
  <c r="O2289" i="9"/>
  <c r="N2289" i="9"/>
  <c r="P2288" i="9"/>
  <c r="O2288" i="9"/>
  <c r="N2288" i="9"/>
  <c r="P2287" i="9"/>
  <c r="O2287" i="9"/>
  <c r="N2287" i="9"/>
  <c r="P2286" i="9"/>
  <c r="O2286" i="9"/>
  <c r="N2286" i="9"/>
  <c r="P2285" i="9"/>
  <c r="O2285" i="9"/>
  <c r="N2285" i="9"/>
  <c r="P2284" i="9"/>
  <c r="O2284" i="9"/>
  <c r="N2284" i="9"/>
  <c r="P2283" i="9"/>
  <c r="O2283" i="9"/>
  <c r="N2283" i="9"/>
  <c r="P2282" i="9"/>
  <c r="O2282" i="9"/>
  <c r="N2282" i="9"/>
  <c r="P2281" i="9"/>
  <c r="O2281" i="9"/>
  <c r="N2281" i="9"/>
  <c r="P2280" i="9"/>
  <c r="O2280" i="9"/>
  <c r="N2280" i="9"/>
  <c r="P2279" i="9"/>
  <c r="O2279" i="9"/>
  <c r="N2279" i="9"/>
  <c r="P2278" i="9"/>
  <c r="O2278" i="9"/>
  <c r="N2278" i="9"/>
  <c r="P2277" i="9"/>
  <c r="O2277" i="9"/>
  <c r="N2277" i="9"/>
  <c r="P2276" i="9"/>
  <c r="O2276" i="9"/>
  <c r="N2276" i="9"/>
  <c r="P2275" i="9"/>
  <c r="O2275" i="9"/>
  <c r="N2275" i="9"/>
  <c r="P2274" i="9"/>
  <c r="O2274" i="9"/>
  <c r="N2274" i="9"/>
  <c r="P2273" i="9"/>
  <c r="O2273" i="9"/>
  <c r="N2273" i="9"/>
  <c r="P2272" i="9"/>
  <c r="O2272" i="9"/>
  <c r="N2272" i="9"/>
  <c r="P2271" i="9"/>
  <c r="O2271" i="9"/>
  <c r="N2271" i="9"/>
  <c r="P2270" i="9"/>
  <c r="O2270" i="9"/>
  <c r="N2270" i="9"/>
  <c r="P2269" i="9"/>
  <c r="O2269" i="9"/>
  <c r="N2269" i="9"/>
  <c r="P2268" i="9"/>
  <c r="O2268" i="9"/>
  <c r="N2268" i="9"/>
  <c r="P2267" i="9"/>
  <c r="O2267" i="9"/>
  <c r="N2267" i="9"/>
  <c r="P2266" i="9"/>
  <c r="O2266" i="9"/>
  <c r="N2266" i="9"/>
  <c r="P2265" i="9"/>
  <c r="O2265" i="9"/>
  <c r="N2265" i="9"/>
  <c r="P2264" i="9"/>
  <c r="O2264" i="9"/>
  <c r="N2264" i="9"/>
  <c r="P2263" i="9"/>
  <c r="O2263" i="9"/>
  <c r="N2263" i="9"/>
  <c r="P2262" i="9"/>
  <c r="O2262" i="9"/>
  <c r="N2262" i="9"/>
  <c r="P2261" i="9"/>
  <c r="O2261" i="9"/>
  <c r="N2261" i="9"/>
  <c r="P2260" i="9"/>
  <c r="O2260" i="9"/>
  <c r="N2260" i="9"/>
  <c r="P2259" i="9"/>
  <c r="O2259" i="9"/>
  <c r="N2259" i="9"/>
  <c r="P2258" i="9"/>
  <c r="O2258" i="9"/>
  <c r="N2258" i="9"/>
  <c r="P2257" i="9"/>
  <c r="O2257" i="9"/>
  <c r="N2257" i="9"/>
  <c r="P2256" i="9"/>
  <c r="O2256" i="9"/>
  <c r="N2256" i="9"/>
  <c r="P2255" i="9"/>
  <c r="O2255" i="9"/>
  <c r="N2255" i="9"/>
  <c r="P2254" i="9"/>
  <c r="O2254" i="9"/>
  <c r="N2254" i="9"/>
  <c r="P2253" i="9"/>
  <c r="O2253" i="9"/>
  <c r="N2253" i="9"/>
  <c r="P2252" i="9"/>
  <c r="O2252" i="9"/>
  <c r="N2252" i="9"/>
  <c r="P2251" i="9"/>
  <c r="O2251" i="9"/>
  <c r="N2251" i="9"/>
  <c r="P2250" i="9"/>
  <c r="O2250" i="9"/>
  <c r="N2250" i="9"/>
  <c r="P2249" i="9"/>
  <c r="O2249" i="9"/>
  <c r="N2249" i="9"/>
  <c r="P2248" i="9"/>
  <c r="O2248" i="9"/>
  <c r="N2248" i="9"/>
  <c r="P2247" i="9"/>
  <c r="O2247" i="9"/>
  <c r="N2247" i="9"/>
  <c r="P2246" i="9"/>
  <c r="O2246" i="9"/>
  <c r="N2246" i="9"/>
  <c r="P2245" i="9"/>
  <c r="O2245" i="9"/>
  <c r="N2245" i="9"/>
  <c r="P2244" i="9"/>
  <c r="O2244" i="9"/>
  <c r="N2244" i="9"/>
  <c r="P2243" i="9"/>
  <c r="O2243" i="9"/>
  <c r="N2243" i="9"/>
  <c r="P2242" i="9"/>
  <c r="O2242" i="9"/>
  <c r="N2242" i="9"/>
  <c r="P2241" i="9"/>
  <c r="O2241" i="9"/>
  <c r="N2241" i="9"/>
  <c r="P2240" i="9"/>
  <c r="O2240" i="9"/>
  <c r="N2240" i="9"/>
  <c r="P2239" i="9"/>
  <c r="O2239" i="9"/>
  <c r="N2239" i="9"/>
  <c r="P2238" i="9"/>
  <c r="O2238" i="9"/>
  <c r="N2238" i="9"/>
  <c r="P2237" i="9"/>
  <c r="O2237" i="9"/>
  <c r="N2237" i="9"/>
  <c r="P2236" i="9"/>
  <c r="O2236" i="9"/>
  <c r="N2236" i="9"/>
  <c r="P2235" i="9"/>
  <c r="O2235" i="9"/>
  <c r="N2235" i="9"/>
  <c r="P2234" i="9"/>
  <c r="O2234" i="9"/>
  <c r="N2234" i="9"/>
  <c r="P2233" i="9"/>
  <c r="O2233" i="9"/>
  <c r="N2233" i="9"/>
  <c r="P2232" i="9"/>
  <c r="O2232" i="9"/>
  <c r="N2232" i="9"/>
  <c r="P2231" i="9"/>
  <c r="O2231" i="9"/>
  <c r="N2231" i="9"/>
  <c r="P2230" i="9"/>
  <c r="O2230" i="9"/>
  <c r="N2230" i="9"/>
  <c r="P2229" i="9"/>
  <c r="O2229" i="9"/>
  <c r="N2229" i="9"/>
  <c r="P2228" i="9"/>
  <c r="O2228" i="9"/>
  <c r="N2228" i="9"/>
  <c r="P2227" i="9"/>
  <c r="O2227" i="9"/>
  <c r="N2227" i="9"/>
  <c r="P2226" i="9"/>
  <c r="O2226" i="9"/>
  <c r="N2226" i="9"/>
  <c r="P2225" i="9"/>
  <c r="O2225" i="9"/>
  <c r="N2225" i="9"/>
  <c r="P2224" i="9"/>
  <c r="O2224" i="9"/>
  <c r="N2224" i="9"/>
  <c r="P2223" i="9"/>
  <c r="O2223" i="9"/>
  <c r="N2223" i="9"/>
  <c r="P2222" i="9"/>
  <c r="O2222" i="9"/>
  <c r="N2222" i="9"/>
  <c r="P2221" i="9"/>
  <c r="O2221" i="9"/>
  <c r="N2221" i="9"/>
  <c r="P2220" i="9"/>
  <c r="O2220" i="9"/>
  <c r="N2220" i="9"/>
  <c r="P2219" i="9"/>
  <c r="O2219" i="9"/>
  <c r="N2219" i="9"/>
  <c r="P2218" i="9"/>
  <c r="O2218" i="9"/>
  <c r="N2218" i="9"/>
  <c r="P2217" i="9"/>
  <c r="O2217" i="9"/>
  <c r="N2217" i="9"/>
  <c r="P2216" i="9"/>
  <c r="O2216" i="9"/>
  <c r="N2216" i="9"/>
  <c r="P2215" i="9"/>
  <c r="O2215" i="9"/>
  <c r="N2215" i="9"/>
  <c r="P2214" i="9"/>
  <c r="O2214" i="9"/>
  <c r="N2214" i="9"/>
  <c r="P2213" i="9"/>
  <c r="O2213" i="9"/>
  <c r="N2213" i="9"/>
  <c r="P2212" i="9"/>
  <c r="O2212" i="9"/>
  <c r="N2212" i="9"/>
  <c r="P2211" i="9"/>
  <c r="O2211" i="9"/>
  <c r="N2211" i="9"/>
  <c r="P2210" i="9"/>
  <c r="O2210" i="9"/>
  <c r="N2210" i="9"/>
  <c r="P2209" i="9"/>
  <c r="O2209" i="9"/>
  <c r="N2209" i="9"/>
  <c r="P2208" i="9"/>
  <c r="O2208" i="9"/>
  <c r="N2208" i="9"/>
  <c r="P2207" i="9"/>
  <c r="O2207" i="9"/>
  <c r="N2207" i="9"/>
  <c r="P2206" i="9"/>
  <c r="O2206" i="9"/>
  <c r="N2206" i="9"/>
  <c r="P2205" i="9"/>
  <c r="O2205" i="9"/>
  <c r="N2205" i="9"/>
  <c r="P2204" i="9"/>
  <c r="O2204" i="9"/>
  <c r="N2204" i="9"/>
  <c r="P2203" i="9"/>
  <c r="O2203" i="9"/>
  <c r="N2203" i="9"/>
  <c r="P2202" i="9"/>
  <c r="O2202" i="9"/>
  <c r="N2202" i="9"/>
  <c r="P2201" i="9"/>
  <c r="O2201" i="9"/>
  <c r="N2201" i="9"/>
  <c r="P2200" i="9"/>
  <c r="O2200" i="9"/>
  <c r="N2200" i="9"/>
  <c r="P2199" i="9"/>
  <c r="O2199" i="9"/>
  <c r="N2199" i="9"/>
  <c r="P2198" i="9"/>
  <c r="O2198" i="9"/>
  <c r="N2198" i="9"/>
  <c r="P2197" i="9"/>
  <c r="O2197" i="9"/>
  <c r="N2197" i="9"/>
  <c r="P2196" i="9"/>
  <c r="O2196" i="9"/>
  <c r="N2196" i="9"/>
  <c r="P2195" i="9"/>
  <c r="O2195" i="9"/>
  <c r="N2195" i="9"/>
  <c r="P2194" i="9"/>
  <c r="O2194" i="9"/>
  <c r="N2194" i="9"/>
  <c r="P2193" i="9"/>
  <c r="O2193" i="9"/>
  <c r="N2193" i="9"/>
  <c r="P2192" i="9"/>
  <c r="O2192" i="9"/>
  <c r="N2192" i="9"/>
  <c r="P2191" i="9"/>
  <c r="O2191" i="9"/>
  <c r="N2191" i="9"/>
  <c r="P2190" i="9"/>
  <c r="O2190" i="9"/>
  <c r="N2190" i="9"/>
  <c r="P2189" i="9"/>
  <c r="O2189" i="9"/>
  <c r="N2189" i="9"/>
  <c r="P2188" i="9"/>
  <c r="O2188" i="9"/>
  <c r="N2188" i="9"/>
  <c r="P2187" i="9"/>
  <c r="O2187" i="9"/>
  <c r="N2187" i="9"/>
  <c r="P2186" i="9"/>
  <c r="O2186" i="9"/>
  <c r="N2186" i="9"/>
  <c r="P2185" i="9"/>
  <c r="O2185" i="9"/>
  <c r="N2185" i="9"/>
  <c r="P2184" i="9"/>
  <c r="O2184" i="9"/>
  <c r="N2184" i="9"/>
  <c r="P2183" i="9"/>
  <c r="O2183" i="9"/>
  <c r="N2183" i="9"/>
  <c r="P2182" i="9"/>
  <c r="O2182" i="9"/>
  <c r="N2182" i="9"/>
  <c r="P2181" i="9"/>
  <c r="O2181" i="9"/>
  <c r="N2181" i="9"/>
  <c r="P2180" i="9"/>
  <c r="O2180" i="9"/>
  <c r="N2180" i="9"/>
  <c r="P2179" i="9"/>
  <c r="O2179" i="9"/>
  <c r="N2179" i="9"/>
  <c r="P2178" i="9"/>
  <c r="O2178" i="9"/>
  <c r="N2178" i="9"/>
  <c r="P2177" i="9"/>
  <c r="O2177" i="9"/>
  <c r="N2177" i="9"/>
  <c r="P2176" i="9"/>
  <c r="O2176" i="9"/>
  <c r="N2176" i="9"/>
  <c r="P2175" i="9"/>
  <c r="O2175" i="9"/>
  <c r="N2175" i="9"/>
  <c r="P2174" i="9"/>
  <c r="O2174" i="9"/>
  <c r="N2174" i="9"/>
  <c r="P2173" i="9"/>
  <c r="O2173" i="9"/>
  <c r="N2173" i="9"/>
  <c r="P2172" i="9"/>
  <c r="O2172" i="9"/>
  <c r="N2172" i="9"/>
  <c r="P2171" i="9"/>
  <c r="O2171" i="9"/>
  <c r="N2171" i="9"/>
  <c r="P2170" i="9"/>
  <c r="O2170" i="9"/>
  <c r="N2170" i="9"/>
  <c r="P2169" i="9"/>
  <c r="O2169" i="9"/>
  <c r="N2169" i="9"/>
  <c r="P2168" i="9"/>
  <c r="O2168" i="9"/>
  <c r="N2168" i="9"/>
  <c r="P2167" i="9"/>
  <c r="O2167" i="9"/>
  <c r="N2167" i="9"/>
  <c r="P2166" i="9"/>
  <c r="O2166" i="9"/>
  <c r="N2166" i="9"/>
  <c r="P2165" i="9"/>
  <c r="O2165" i="9"/>
  <c r="N2165" i="9"/>
  <c r="P2164" i="9"/>
  <c r="O2164" i="9"/>
  <c r="N2164" i="9"/>
  <c r="P2163" i="9"/>
  <c r="O2163" i="9"/>
  <c r="N2163" i="9"/>
  <c r="P2162" i="9"/>
  <c r="O2162" i="9"/>
  <c r="N2162" i="9"/>
  <c r="P2161" i="9"/>
  <c r="O2161" i="9"/>
  <c r="N2161" i="9"/>
  <c r="P2160" i="9"/>
  <c r="O2160" i="9"/>
  <c r="N2160" i="9"/>
  <c r="P2159" i="9"/>
  <c r="O2159" i="9"/>
  <c r="N2159" i="9"/>
  <c r="P2158" i="9"/>
  <c r="O2158" i="9"/>
  <c r="N2158" i="9"/>
  <c r="P2157" i="9"/>
  <c r="O2157" i="9"/>
  <c r="N2157" i="9"/>
  <c r="P2156" i="9"/>
  <c r="O2156" i="9"/>
  <c r="N2156" i="9"/>
  <c r="P2155" i="9"/>
  <c r="O2155" i="9"/>
  <c r="N2155" i="9"/>
  <c r="P2154" i="9"/>
  <c r="O2154" i="9"/>
  <c r="N2154" i="9"/>
  <c r="P2153" i="9"/>
  <c r="O2153" i="9"/>
  <c r="N2153" i="9"/>
  <c r="P2152" i="9"/>
  <c r="O2152" i="9"/>
  <c r="N2152" i="9"/>
  <c r="P2151" i="9"/>
  <c r="O2151" i="9"/>
  <c r="N2151" i="9"/>
  <c r="P2150" i="9"/>
  <c r="O2150" i="9"/>
  <c r="N2150" i="9"/>
  <c r="P2149" i="9"/>
  <c r="O2149" i="9"/>
  <c r="N2149" i="9"/>
  <c r="P2148" i="9"/>
  <c r="O2148" i="9"/>
  <c r="N2148" i="9"/>
  <c r="P2147" i="9"/>
  <c r="O2147" i="9"/>
  <c r="N2147" i="9"/>
  <c r="P2146" i="9"/>
  <c r="O2146" i="9"/>
  <c r="N2146" i="9"/>
  <c r="P2145" i="9"/>
  <c r="O2145" i="9"/>
  <c r="N2145" i="9"/>
  <c r="P2144" i="9"/>
  <c r="O2144" i="9"/>
  <c r="N2144" i="9"/>
  <c r="P2143" i="9"/>
  <c r="O2143" i="9"/>
  <c r="N2143" i="9"/>
  <c r="P2142" i="9"/>
  <c r="O2142" i="9"/>
  <c r="N2142" i="9"/>
  <c r="P2141" i="9"/>
  <c r="O2141" i="9"/>
  <c r="N2141" i="9"/>
  <c r="P2140" i="9"/>
  <c r="O2140" i="9"/>
  <c r="N2140" i="9"/>
  <c r="P2139" i="9"/>
  <c r="O2139" i="9"/>
  <c r="N2139" i="9"/>
  <c r="P2138" i="9"/>
  <c r="O2138" i="9"/>
  <c r="N2138" i="9"/>
  <c r="P2137" i="9"/>
  <c r="O2137" i="9"/>
  <c r="N2137" i="9"/>
  <c r="P2136" i="9"/>
  <c r="O2136" i="9"/>
  <c r="N2136" i="9"/>
  <c r="P2135" i="9"/>
  <c r="O2135" i="9"/>
  <c r="N2135" i="9"/>
  <c r="P2134" i="9"/>
  <c r="O2134" i="9"/>
  <c r="N2134" i="9"/>
  <c r="P2133" i="9"/>
  <c r="O2133" i="9"/>
  <c r="N2133" i="9"/>
  <c r="P2132" i="9"/>
  <c r="O2132" i="9"/>
  <c r="N2132" i="9"/>
  <c r="P2131" i="9"/>
  <c r="O2131" i="9"/>
  <c r="N2131" i="9"/>
  <c r="P2130" i="9"/>
  <c r="O2130" i="9"/>
  <c r="N2130" i="9"/>
  <c r="P2129" i="9"/>
  <c r="O2129" i="9"/>
  <c r="N2129" i="9"/>
  <c r="P2128" i="9"/>
  <c r="O2128" i="9"/>
  <c r="N2128" i="9"/>
  <c r="P2127" i="9"/>
  <c r="O2127" i="9"/>
  <c r="N2127" i="9"/>
  <c r="P2126" i="9"/>
  <c r="O2126" i="9"/>
  <c r="N2126" i="9"/>
  <c r="P2125" i="9"/>
  <c r="O2125" i="9"/>
  <c r="N2125" i="9"/>
  <c r="P2124" i="9"/>
  <c r="O2124" i="9"/>
  <c r="N2124" i="9"/>
  <c r="P2123" i="9"/>
  <c r="O2123" i="9"/>
  <c r="N2123" i="9"/>
  <c r="P2122" i="9"/>
  <c r="O2122" i="9"/>
  <c r="N2122" i="9"/>
  <c r="P2121" i="9"/>
  <c r="O2121" i="9"/>
  <c r="N2121" i="9"/>
  <c r="P2120" i="9"/>
  <c r="O2120" i="9"/>
  <c r="N2120" i="9"/>
  <c r="P2119" i="9"/>
  <c r="O2119" i="9"/>
  <c r="N2119" i="9"/>
  <c r="P2118" i="9"/>
  <c r="O2118" i="9"/>
  <c r="N2118" i="9"/>
  <c r="P2117" i="9"/>
  <c r="O2117" i="9"/>
  <c r="N2117" i="9"/>
  <c r="P2116" i="9"/>
  <c r="O2116" i="9"/>
  <c r="N2116" i="9"/>
  <c r="P2115" i="9"/>
  <c r="O2115" i="9"/>
  <c r="N2115" i="9"/>
  <c r="P2114" i="9"/>
  <c r="O2114" i="9"/>
  <c r="N2114" i="9"/>
  <c r="P2113" i="9"/>
  <c r="O2113" i="9"/>
  <c r="N2113" i="9"/>
  <c r="P2112" i="9"/>
  <c r="O2112" i="9"/>
  <c r="N2112" i="9"/>
  <c r="P2111" i="9"/>
  <c r="O2111" i="9"/>
  <c r="N2111" i="9"/>
  <c r="P2110" i="9"/>
  <c r="O2110" i="9"/>
  <c r="N2110" i="9"/>
  <c r="P2109" i="9"/>
  <c r="O2109" i="9"/>
  <c r="N2109" i="9"/>
  <c r="P2108" i="9"/>
  <c r="O2108" i="9"/>
  <c r="N2108" i="9"/>
  <c r="P2107" i="9"/>
  <c r="O2107" i="9"/>
  <c r="N2107" i="9"/>
  <c r="P2106" i="9"/>
  <c r="O2106" i="9"/>
  <c r="N2106" i="9"/>
  <c r="P2105" i="9"/>
  <c r="O2105" i="9"/>
  <c r="N2105" i="9"/>
  <c r="P2104" i="9"/>
  <c r="O2104" i="9"/>
  <c r="N2104" i="9"/>
  <c r="P2103" i="9"/>
  <c r="O2103" i="9"/>
  <c r="N2103" i="9"/>
  <c r="P2102" i="9"/>
  <c r="O2102" i="9"/>
  <c r="N2102" i="9"/>
  <c r="P2101" i="9"/>
  <c r="O2101" i="9"/>
  <c r="N2101" i="9"/>
  <c r="P2100" i="9"/>
  <c r="O2100" i="9"/>
  <c r="N2100" i="9"/>
  <c r="P2099" i="9"/>
  <c r="O2099" i="9"/>
  <c r="N2099" i="9"/>
  <c r="P2098" i="9"/>
  <c r="O2098" i="9"/>
  <c r="N2098" i="9"/>
  <c r="P2097" i="9"/>
  <c r="O2097" i="9"/>
  <c r="N2097" i="9"/>
  <c r="P2096" i="9"/>
  <c r="O2096" i="9"/>
  <c r="N2096" i="9"/>
  <c r="P2095" i="9"/>
  <c r="O2095" i="9"/>
  <c r="N2095" i="9"/>
  <c r="P2094" i="9"/>
  <c r="O2094" i="9"/>
  <c r="N2094" i="9"/>
  <c r="P2093" i="9"/>
  <c r="O2093" i="9"/>
  <c r="N2093" i="9"/>
  <c r="P2092" i="9"/>
  <c r="O2092" i="9"/>
  <c r="N2092" i="9"/>
  <c r="P2091" i="9"/>
  <c r="O2091" i="9"/>
  <c r="N2091" i="9"/>
  <c r="P2090" i="9"/>
  <c r="O2090" i="9"/>
  <c r="N2090" i="9"/>
  <c r="P2089" i="9"/>
  <c r="O2089" i="9"/>
  <c r="N2089" i="9"/>
  <c r="P2088" i="9"/>
  <c r="O2088" i="9"/>
  <c r="N2088" i="9"/>
  <c r="P2087" i="9"/>
  <c r="O2087" i="9"/>
  <c r="N2087" i="9"/>
  <c r="P2086" i="9"/>
  <c r="O2086" i="9"/>
  <c r="N2086" i="9"/>
  <c r="P2085" i="9"/>
  <c r="O2085" i="9"/>
  <c r="N2085" i="9"/>
  <c r="P2084" i="9"/>
  <c r="O2084" i="9"/>
  <c r="N2084" i="9"/>
  <c r="P2083" i="9"/>
  <c r="O2083" i="9"/>
  <c r="N2083" i="9"/>
  <c r="P2082" i="9"/>
  <c r="O2082" i="9"/>
  <c r="N2082" i="9"/>
  <c r="P2081" i="9"/>
  <c r="O2081" i="9"/>
  <c r="N2081" i="9"/>
  <c r="P2080" i="9"/>
  <c r="O2080" i="9"/>
  <c r="N2080" i="9"/>
  <c r="P2079" i="9"/>
  <c r="O2079" i="9"/>
  <c r="N2079" i="9"/>
  <c r="P2078" i="9"/>
  <c r="O2078" i="9"/>
  <c r="N2078" i="9"/>
  <c r="P2077" i="9"/>
  <c r="O2077" i="9"/>
  <c r="N2077" i="9"/>
  <c r="P2076" i="9"/>
  <c r="O2076" i="9"/>
  <c r="N2076" i="9"/>
  <c r="P2075" i="9"/>
  <c r="O2075" i="9"/>
  <c r="N2075" i="9"/>
  <c r="P2074" i="9"/>
  <c r="O2074" i="9"/>
  <c r="N2074" i="9"/>
  <c r="P2073" i="9"/>
  <c r="O2073" i="9"/>
  <c r="N2073" i="9"/>
  <c r="P2072" i="9"/>
  <c r="O2072" i="9"/>
  <c r="N2072" i="9"/>
  <c r="P2071" i="9"/>
  <c r="O2071" i="9"/>
  <c r="N2071" i="9"/>
  <c r="P2070" i="9"/>
  <c r="O2070" i="9"/>
  <c r="N2070" i="9"/>
  <c r="P2069" i="9"/>
  <c r="O2069" i="9"/>
  <c r="N2069" i="9"/>
  <c r="P2068" i="9"/>
  <c r="O2068" i="9"/>
  <c r="N2068" i="9"/>
  <c r="P2067" i="9"/>
  <c r="O2067" i="9"/>
  <c r="N2067" i="9"/>
  <c r="P2066" i="9"/>
  <c r="O2066" i="9"/>
  <c r="N2066" i="9"/>
  <c r="P2065" i="9"/>
  <c r="O2065" i="9"/>
  <c r="N2065" i="9"/>
  <c r="P2064" i="9"/>
  <c r="O2064" i="9"/>
  <c r="N2064" i="9"/>
  <c r="P2063" i="9"/>
  <c r="O2063" i="9"/>
  <c r="N2063" i="9"/>
  <c r="P2062" i="9"/>
  <c r="O2062" i="9"/>
  <c r="N2062" i="9"/>
  <c r="P2061" i="9"/>
  <c r="O2061" i="9"/>
  <c r="N2061" i="9"/>
  <c r="P2060" i="9"/>
  <c r="O2060" i="9"/>
  <c r="N2060" i="9"/>
  <c r="P2059" i="9"/>
  <c r="O2059" i="9"/>
  <c r="N2059" i="9"/>
  <c r="P2058" i="9"/>
  <c r="O2058" i="9"/>
  <c r="N2058" i="9"/>
  <c r="P2057" i="9"/>
  <c r="O2057" i="9"/>
  <c r="N2057" i="9"/>
  <c r="P2056" i="9"/>
  <c r="O2056" i="9"/>
  <c r="N2056" i="9"/>
  <c r="P2055" i="9"/>
  <c r="O2055" i="9"/>
  <c r="N2055" i="9"/>
  <c r="P2054" i="9"/>
  <c r="O2054" i="9"/>
  <c r="N2054" i="9"/>
  <c r="P2053" i="9"/>
  <c r="O2053" i="9"/>
  <c r="N2053" i="9"/>
  <c r="P2052" i="9"/>
  <c r="O2052" i="9"/>
  <c r="N2052" i="9"/>
  <c r="P2051" i="9"/>
  <c r="O2051" i="9"/>
  <c r="N2051" i="9"/>
  <c r="P2050" i="9"/>
  <c r="O2050" i="9"/>
  <c r="N2050" i="9"/>
  <c r="P2049" i="9"/>
  <c r="O2049" i="9"/>
  <c r="N2049" i="9"/>
  <c r="P2048" i="9"/>
  <c r="O2048" i="9"/>
  <c r="N2048" i="9"/>
  <c r="P2047" i="9"/>
  <c r="O2047" i="9"/>
  <c r="N2047" i="9"/>
  <c r="P2046" i="9"/>
  <c r="O2046" i="9"/>
  <c r="N2046" i="9"/>
  <c r="P2045" i="9"/>
  <c r="O2045" i="9"/>
  <c r="N2045" i="9"/>
  <c r="P2044" i="9"/>
  <c r="O2044" i="9"/>
  <c r="N2044" i="9"/>
  <c r="P2043" i="9"/>
  <c r="O2043" i="9"/>
  <c r="N2043" i="9"/>
  <c r="P2042" i="9"/>
  <c r="O2042" i="9"/>
  <c r="N2042" i="9"/>
  <c r="P2041" i="9"/>
  <c r="O2041" i="9"/>
  <c r="N2041" i="9"/>
  <c r="P2040" i="9"/>
  <c r="O2040" i="9"/>
  <c r="N2040" i="9"/>
  <c r="P2039" i="9"/>
  <c r="O2039" i="9"/>
  <c r="N2039" i="9"/>
  <c r="P2038" i="9"/>
  <c r="O2038" i="9"/>
  <c r="N2038" i="9"/>
  <c r="P2037" i="9"/>
  <c r="O2037" i="9"/>
  <c r="N2037" i="9"/>
  <c r="P2036" i="9"/>
  <c r="O2036" i="9"/>
  <c r="N2036" i="9"/>
  <c r="P2035" i="9"/>
  <c r="O2035" i="9"/>
  <c r="N2035" i="9"/>
  <c r="P2034" i="9"/>
  <c r="O2034" i="9"/>
  <c r="N2034" i="9"/>
  <c r="P2033" i="9"/>
  <c r="O2033" i="9"/>
  <c r="N2033" i="9"/>
  <c r="P2032" i="9"/>
  <c r="O2032" i="9"/>
  <c r="N2032" i="9"/>
  <c r="P2031" i="9"/>
  <c r="O2031" i="9"/>
  <c r="N2031" i="9"/>
  <c r="P2030" i="9"/>
  <c r="O2030" i="9"/>
  <c r="N2030" i="9"/>
  <c r="P2029" i="9"/>
  <c r="O2029" i="9"/>
  <c r="N2029" i="9"/>
  <c r="P2028" i="9"/>
  <c r="O2028" i="9"/>
  <c r="N2028" i="9"/>
  <c r="P2027" i="9"/>
  <c r="O2027" i="9"/>
  <c r="N2027" i="9"/>
  <c r="P2026" i="9"/>
  <c r="O2026" i="9"/>
  <c r="N2026" i="9"/>
  <c r="P2025" i="9"/>
  <c r="O2025" i="9"/>
  <c r="N2025" i="9"/>
  <c r="P2024" i="9"/>
  <c r="O2024" i="9"/>
  <c r="N2024" i="9"/>
  <c r="P2023" i="9"/>
  <c r="O2023" i="9"/>
  <c r="N2023" i="9"/>
  <c r="P2022" i="9"/>
  <c r="O2022" i="9"/>
  <c r="N2022" i="9"/>
  <c r="P2021" i="9"/>
  <c r="O2021" i="9"/>
  <c r="N2021" i="9"/>
  <c r="P2020" i="9"/>
  <c r="O2020" i="9"/>
  <c r="N2020" i="9"/>
  <c r="P2019" i="9"/>
  <c r="O2019" i="9"/>
  <c r="N2019" i="9"/>
  <c r="P2018" i="9"/>
  <c r="O2018" i="9"/>
  <c r="N2018" i="9"/>
  <c r="P2017" i="9"/>
  <c r="O2017" i="9"/>
  <c r="N2017" i="9"/>
  <c r="P2016" i="9"/>
  <c r="O2016" i="9"/>
  <c r="N2016" i="9"/>
  <c r="P2015" i="9"/>
  <c r="O2015" i="9"/>
  <c r="N2015" i="9"/>
  <c r="P2014" i="9"/>
  <c r="O2014" i="9"/>
  <c r="N2014" i="9"/>
  <c r="P2013" i="9"/>
  <c r="O2013" i="9"/>
  <c r="N2013" i="9"/>
  <c r="P2012" i="9"/>
  <c r="O2012" i="9"/>
  <c r="N2012" i="9"/>
  <c r="P2011" i="9"/>
  <c r="O2011" i="9"/>
  <c r="N2011" i="9"/>
  <c r="P2010" i="9"/>
  <c r="O2010" i="9"/>
  <c r="N2010" i="9"/>
  <c r="P2009" i="9"/>
  <c r="O2009" i="9"/>
  <c r="N2009" i="9"/>
  <c r="P2008" i="9"/>
  <c r="O2008" i="9"/>
  <c r="N2008" i="9"/>
  <c r="P2007" i="9"/>
  <c r="O2007" i="9"/>
  <c r="N2007" i="9"/>
  <c r="P2006" i="9"/>
  <c r="O2006" i="9"/>
  <c r="N2006" i="9"/>
  <c r="P2005" i="9"/>
  <c r="O2005" i="9"/>
  <c r="N2005" i="9"/>
  <c r="P2004" i="9"/>
  <c r="O2004" i="9"/>
  <c r="N2004" i="9"/>
  <c r="P2003" i="9"/>
  <c r="O2003" i="9"/>
  <c r="N2003" i="9"/>
  <c r="P2002" i="9"/>
  <c r="O2002" i="9"/>
  <c r="N2002" i="9"/>
  <c r="P2001" i="9"/>
  <c r="O2001" i="9"/>
  <c r="N2001" i="9"/>
  <c r="P2000" i="9"/>
  <c r="O2000" i="9"/>
  <c r="N2000" i="9"/>
  <c r="P1999" i="9"/>
  <c r="O1999" i="9"/>
  <c r="N1999" i="9"/>
  <c r="P1998" i="9"/>
  <c r="O1998" i="9"/>
  <c r="N1998" i="9"/>
  <c r="P1997" i="9"/>
  <c r="O1997" i="9"/>
  <c r="N1997" i="9"/>
  <c r="P1996" i="9"/>
  <c r="O1996" i="9"/>
  <c r="N1996" i="9"/>
  <c r="P1995" i="9"/>
  <c r="O1995" i="9"/>
  <c r="N1995" i="9"/>
  <c r="P1994" i="9"/>
  <c r="O1994" i="9"/>
  <c r="N1994" i="9"/>
  <c r="P1993" i="9"/>
  <c r="O1993" i="9"/>
  <c r="N1993" i="9"/>
  <c r="P1992" i="9"/>
  <c r="O1992" i="9"/>
  <c r="N1992" i="9"/>
  <c r="P1991" i="9"/>
  <c r="O1991" i="9"/>
  <c r="N1991" i="9"/>
  <c r="P1990" i="9"/>
  <c r="O1990" i="9"/>
  <c r="N1990" i="9"/>
  <c r="P1989" i="9"/>
  <c r="O1989" i="9"/>
  <c r="N1989" i="9"/>
  <c r="P1988" i="9"/>
  <c r="O1988" i="9"/>
  <c r="N1988" i="9"/>
  <c r="P1987" i="9"/>
  <c r="O1987" i="9"/>
  <c r="N1987" i="9"/>
  <c r="P1986" i="9"/>
  <c r="O1986" i="9"/>
  <c r="N1986" i="9"/>
  <c r="P1985" i="9"/>
  <c r="O1985" i="9"/>
  <c r="N1985" i="9"/>
  <c r="P1984" i="9"/>
  <c r="O1984" i="9"/>
  <c r="N1984" i="9"/>
  <c r="P1983" i="9"/>
  <c r="O1983" i="9"/>
  <c r="N1983" i="9"/>
  <c r="P1982" i="9"/>
  <c r="O1982" i="9"/>
  <c r="N1982" i="9"/>
  <c r="P1981" i="9"/>
  <c r="O1981" i="9"/>
  <c r="N1981" i="9"/>
  <c r="P1980" i="9"/>
  <c r="O1980" i="9"/>
  <c r="N1980" i="9"/>
  <c r="P1979" i="9"/>
  <c r="O1979" i="9"/>
  <c r="N1979" i="9"/>
  <c r="P1978" i="9"/>
  <c r="O1978" i="9"/>
  <c r="N1978" i="9"/>
  <c r="P1977" i="9"/>
  <c r="O1977" i="9"/>
  <c r="N1977" i="9"/>
  <c r="P1976" i="9"/>
  <c r="O1976" i="9"/>
  <c r="N1976" i="9"/>
  <c r="P1975" i="9"/>
  <c r="O1975" i="9"/>
  <c r="N1975" i="9"/>
  <c r="P1974" i="9"/>
  <c r="O1974" i="9"/>
  <c r="N1974" i="9"/>
  <c r="P1973" i="9"/>
  <c r="O1973" i="9"/>
  <c r="N1973" i="9"/>
  <c r="P1972" i="9"/>
  <c r="O1972" i="9"/>
  <c r="N1972" i="9"/>
  <c r="P1971" i="9"/>
  <c r="O1971" i="9"/>
  <c r="N1971" i="9"/>
  <c r="P1970" i="9"/>
  <c r="O1970" i="9"/>
  <c r="N1970" i="9"/>
  <c r="P1969" i="9"/>
  <c r="O1969" i="9"/>
  <c r="N1969" i="9"/>
  <c r="P1968" i="9"/>
  <c r="O1968" i="9"/>
  <c r="N1968" i="9"/>
  <c r="P1967" i="9"/>
  <c r="O1967" i="9"/>
  <c r="N1967" i="9"/>
  <c r="P1966" i="9"/>
  <c r="O1966" i="9"/>
  <c r="N1966" i="9"/>
  <c r="P1965" i="9"/>
  <c r="O1965" i="9"/>
  <c r="N1965" i="9"/>
  <c r="P1964" i="9"/>
  <c r="O1964" i="9"/>
  <c r="N1964" i="9"/>
  <c r="P1963" i="9"/>
  <c r="O1963" i="9"/>
  <c r="N1963" i="9"/>
  <c r="P1962" i="9"/>
  <c r="O1962" i="9"/>
  <c r="N1962" i="9"/>
  <c r="P1961" i="9"/>
  <c r="O1961" i="9"/>
  <c r="N1961" i="9"/>
  <c r="P1960" i="9"/>
  <c r="O1960" i="9"/>
  <c r="N1960" i="9"/>
  <c r="P1959" i="9"/>
  <c r="O1959" i="9"/>
  <c r="N1959" i="9"/>
  <c r="P1958" i="9"/>
  <c r="O1958" i="9"/>
  <c r="N1958" i="9"/>
  <c r="P1957" i="9"/>
  <c r="O1957" i="9"/>
  <c r="N1957" i="9"/>
  <c r="P1956" i="9"/>
  <c r="O1956" i="9"/>
  <c r="N1956" i="9"/>
  <c r="P1955" i="9"/>
  <c r="O1955" i="9"/>
  <c r="N1955" i="9"/>
  <c r="P1954" i="9"/>
  <c r="O1954" i="9"/>
  <c r="N1954" i="9"/>
  <c r="P1953" i="9"/>
  <c r="O1953" i="9"/>
  <c r="N1953" i="9"/>
  <c r="P1952" i="9"/>
  <c r="O1952" i="9"/>
  <c r="N1952" i="9"/>
  <c r="P1951" i="9"/>
  <c r="O1951" i="9"/>
  <c r="N1951" i="9"/>
  <c r="P1950" i="9"/>
  <c r="O1950" i="9"/>
  <c r="N1950" i="9"/>
  <c r="P1949" i="9"/>
  <c r="O1949" i="9"/>
  <c r="N1949" i="9"/>
  <c r="P1948" i="9"/>
  <c r="O1948" i="9"/>
  <c r="N1948" i="9"/>
  <c r="P1947" i="9"/>
  <c r="O1947" i="9"/>
  <c r="N1947" i="9"/>
  <c r="P1946" i="9"/>
  <c r="O1946" i="9"/>
  <c r="N1946" i="9"/>
  <c r="P1945" i="9"/>
  <c r="O1945" i="9"/>
  <c r="N1945" i="9"/>
  <c r="P1944" i="9"/>
  <c r="O1944" i="9"/>
  <c r="N1944" i="9"/>
  <c r="P1943" i="9"/>
  <c r="O1943" i="9"/>
  <c r="N1943" i="9"/>
  <c r="P1942" i="9"/>
  <c r="O1942" i="9"/>
  <c r="N1942" i="9"/>
  <c r="P1941" i="9"/>
  <c r="O1941" i="9"/>
  <c r="N1941" i="9"/>
  <c r="P1940" i="9"/>
  <c r="O1940" i="9"/>
  <c r="N1940" i="9"/>
  <c r="P1939" i="9"/>
  <c r="O1939" i="9"/>
  <c r="N1939" i="9"/>
  <c r="P1938" i="9"/>
  <c r="O1938" i="9"/>
  <c r="N1938" i="9"/>
  <c r="P1937" i="9"/>
  <c r="O1937" i="9"/>
  <c r="N1937" i="9"/>
  <c r="P1936" i="9"/>
  <c r="O1936" i="9"/>
  <c r="N1936" i="9"/>
  <c r="P1935" i="9"/>
  <c r="O1935" i="9"/>
  <c r="N1935" i="9"/>
  <c r="P1934" i="9"/>
  <c r="O1934" i="9"/>
  <c r="N1934" i="9"/>
  <c r="P1933" i="9"/>
  <c r="O1933" i="9"/>
  <c r="N1933" i="9"/>
  <c r="P1932" i="9"/>
  <c r="O1932" i="9"/>
  <c r="N1932" i="9"/>
  <c r="P1931" i="9"/>
  <c r="O1931" i="9"/>
  <c r="N1931" i="9"/>
  <c r="P1930" i="9"/>
  <c r="O1930" i="9"/>
  <c r="N1930" i="9"/>
  <c r="P1929" i="9"/>
  <c r="O1929" i="9"/>
  <c r="N1929" i="9"/>
  <c r="P1928" i="9"/>
  <c r="O1928" i="9"/>
  <c r="N1928" i="9"/>
  <c r="P1927" i="9"/>
  <c r="O1927" i="9"/>
  <c r="N1927" i="9"/>
  <c r="P1926" i="9"/>
  <c r="O1926" i="9"/>
  <c r="N1926" i="9"/>
  <c r="P1925" i="9"/>
  <c r="O1925" i="9"/>
  <c r="N1925" i="9"/>
  <c r="P1924" i="9"/>
  <c r="O1924" i="9"/>
  <c r="N1924" i="9"/>
  <c r="P1923" i="9"/>
  <c r="O1923" i="9"/>
  <c r="N1923" i="9"/>
  <c r="P1922" i="9"/>
  <c r="O1922" i="9"/>
  <c r="N1922" i="9"/>
  <c r="P1921" i="9"/>
  <c r="O1921" i="9"/>
  <c r="N1921" i="9"/>
  <c r="P1920" i="9"/>
  <c r="O1920" i="9"/>
  <c r="N1920" i="9"/>
  <c r="P1919" i="9"/>
  <c r="O1919" i="9"/>
  <c r="N1919" i="9"/>
  <c r="P1918" i="9"/>
  <c r="O1918" i="9"/>
  <c r="N1918" i="9"/>
  <c r="P1917" i="9"/>
  <c r="O1917" i="9"/>
  <c r="N1917" i="9"/>
  <c r="P1916" i="9"/>
  <c r="O1916" i="9"/>
  <c r="N1916" i="9"/>
  <c r="P1915" i="9"/>
  <c r="O1915" i="9"/>
  <c r="N1915" i="9"/>
  <c r="P1914" i="9"/>
  <c r="O1914" i="9"/>
  <c r="N1914" i="9"/>
  <c r="P1913" i="9"/>
  <c r="O1913" i="9"/>
  <c r="N1913" i="9"/>
  <c r="P1912" i="9"/>
  <c r="O1912" i="9"/>
  <c r="N1912" i="9"/>
  <c r="P1911" i="9"/>
  <c r="O1911" i="9"/>
  <c r="N1911" i="9"/>
  <c r="P1910" i="9"/>
  <c r="O1910" i="9"/>
  <c r="N1910" i="9"/>
  <c r="P1909" i="9"/>
  <c r="O1909" i="9"/>
  <c r="N1909" i="9"/>
  <c r="P1908" i="9"/>
  <c r="O1908" i="9"/>
  <c r="N1908" i="9"/>
  <c r="P1907" i="9"/>
  <c r="O1907" i="9"/>
  <c r="N1907" i="9"/>
  <c r="P1906" i="9"/>
  <c r="O1906" i="9"/>
  <c r="N1906" i="9"/>
  <c r="P1905" i="9"/>
  <c r="O1905" i="9"/>
  <c r="N1905" i="9"/>
  <c r="P1904" i="9"/>
  <c r="O1904" i="9"/>
  <c r="N1904" i="9"/>
  <c r="P1903" i="9"/>
  <c r="O1903" i="9"/>
  <c r="N1903" i="9"/>
  <c r="P1902" i="9"/>
  <c r="O1902" i="9"/>
  <c r="N1902" i="9"/>
  <c r="P1901" i="9"/>
  <c r="O1901" i="9"/>
  <c r="N1901" i="9"/>
  <c r="P1900" i="9"/>
  <c r="O1900" i="9"/>
  <c r="N1900" i="9"/>
  <c r="P1899" i="9"/>
  <c r="O1899" i="9"/>
  <c r="N1899" i="9"/>
  <c r="P1898" i="9"/>
  <c r="O1898" i="9"/>
  <c r="N1898" i="9"/>
  <c r="P1897" i="9"/>
  <c r="O1897" i="9"/>
  <c r="N1897" i="9"/>
  <c r="P1896" i="9"/>
  <c r="O1896" i="9"/>
  <c r="N1896" i="9"/>
  <c r="P1895" i="9"/>
  <c r="O1895" i="9"/>
  <c r="N1895" i="9"/>
  <c r="P1894" i="9"/>
  <c r="O1894" i="9"/>
  <c r="N1894" i="9"/>
  <c r="P1893" i="9"/>
  <c r="O1893" i="9"/>
  <c r="N1893" i="9"/>
  <c r="P1892" i="9"/>
  <c r="O1892" i="9"/>
  <c r="N1892" i="9"/>
  <c r="P1891" i="9"/>
  <c r="O1891" i="9"/>
  <c r="N1891" i="9"/>
  <c r="P1890" i="9"/>
  <c r="O1890" i="9"/>
  <c r="N1890" i="9"/>
  <c r="P1889" i="9"/>
  <c r="O1889" i="9"/>
  <c r="N1889" i="9"/>
  <c r="P1888" i="9"/>
  <c r="O1888" i="9"/>
  <c r="N1888" i="9"/>
  <c r="P1887" i="9"/>
  <c r="O1887" i="9"/>
  <c r="N1887" i="9"/>
  <c r="P1886" i="9"/>
  <c r="O1886" i="9"/>
  <c r="N1886" i="9"/>
  <c r="P1885" i="9"/>
  <c r="O1885" i="9"/>
  <c r="N1885" i="9"/>
  <c r="P1884" i="9"/>
  <c r="O1884" i="9"/>
  <c r="N1884" i="9"/>
  <c r="P1883" i="9"/>
  <c r="O1883" i="9"/>
  <c r="N1883" i="9"/>
  <c r="P1882" i="9"/>
  <c r="O1882" i="9"/>
  <c r="N1882" i="9"/>
  <c r="P1881" i="9"/>
  <c r="O1881" i="9"/>
  <c r="N1881" i="9"/>
  <c r="P1880" i="9"/>
  <c r="O1880" i="9"/>
  <c r="N1880" i="9"/>
  <c r="P1879" i="9"/>
  <c r="O1879" i="9"/>
  <c r="N1879" i="9"/>
  <c r="P1878" i="9"/>
  <c r="O1878" i="9"/>
  <c r="N1878" i="9"/>
  <c r="P1877" i="9"/>
  <c r="O1877" i="9"/>
  <c r="N1877" i="9"/>
  <c r="P1876" i="9"/>
  <c r="O1876" i="9"/>
  <c r="N1876" i="9"/>
  <c r="P1875" i="9"/>
  <c r="O1875" i="9"/>
  <c r="N1875" i="9"/>
  <c r="P1874" i="9"/>
  <c r="O1874" i="9"/>
  <c r="N1874" i="9"/>
  <c r="P1873" i="9"/>
  <c r="O1873" i="9"/>
  <c r="N1873" i="9"/>
  <c r="P1872" i="9"/>
  <c r="O1872" i="9"/>
  <c r="N1872" i="9"/>
  <c r="P1871" i="9"/>
  <c r="O1871" i="9"/>
  <c r="N1871" i="9"/>
  <c r="P1870" i="9"/>
  <c r="O1870" i="9"/>
  <c r="N1870" i="9"/>
  <c r="P1869" i="9"/>
  <c r="O1869" i="9"/>
  <c r="N1869" i="9"/>
  <c r="P1868" i="9"/>
  <c r="O1868" i="9"/>
  <c r="N1868" i="9"/>
  <c r="P1867" i="9"/>
  <c r="O1867" i="9"/>
  <c r="N1867" i="9"/>
  <c r="P1866" i="9"/>
  <c r="O1866" i="9"/>
  <c r="N1866" i="9"/>
  <c r="P1865" i="9"/>
  <c r="O1865" i="9"/>
  <c r="N1865" i="9"/>
  <c r="P1864" i="9"/>
  <c r="O1864" i="9"/>
  <c r="N1864" i="9"/>
  <c r="P1863" i="9"/>
  <c r="O1863" i="9"/>
  <c r="N1863" i="9"/>
  <c r="P1862" i="9"/>
  <c r="O1862" i="9"/>
  <c r="N1862" i="9"/>
  <c r="P1861" i="9"/>
  <c r="O1861" i="9"/>
  <c r="N1861" i="9"/>
  <c r="P1860" i="9"/>
  <c r="O1860" i="9"/>
  <c r="N1860" i="9"/>
  <c r="P1859" i="9"/>
  <c r="O1859" i="9"/>
  <c r="N1859" i="9"/>
  <c r="P1858" i="9"/>
  <c r="O1858" i="9"/>
  <c r="N1858" i="9"/>
  <c r="P1857" i="9"/>
  <c r="O1857" i="9"/>
  <c r="N1857" i="9"/>
  <c r="P1856" i="9"/>
  <c r="O1856" i="9"/>
  <c r="N1856" i="9"/>
  <c r="P1855" i="9"/>
  <c r="O1855" i="9"/>
  <c r="N1855" i="9"/>
  <c r="P1854" i="9"/>
  <c r="O1854" i="9"/>
  <c r="N1854" i="9"/>
  <c r="P1853" i="9"/>
  <c r="O1853" i="9"/>
  <c r="N1853" i="9"/>
  <c r="P1852" i="9"/>
  <c r="O1852" i="9"/>
  <c r="N1852" i="9"/>
  <c r="P1851" i="9"/>
  <c r="O1851" i="9"/>
  <c r="N1851" i="9"/>
  <c r="P1850" i="9"/>
  <c r="O1850" i="9"/>
  <c r="N1850" i="9"/>
  <c r="P1849" i="9"/>
  <c r="O1849" i="9"/>
  <c r="N1849" i="9"/>
  <c r="P1848" i="9"/>
  <c r="O1848" i="9"/>
  <c r="N1848" i="9"/>
  <c r="P1847" i="9"/>
  <c r="O1847" i="9"/>
  <c r="N1847" i="9"/>
  <c r="P1846" i="9"/>
  <c r="O1846" i="9"/>
  <c r="N1846" i="9"/>
  <c r="P1845" i="9"/>
  <c r="O1845" i="9"/>
  <c r="N1845" i="9"/>
  <c r="P1844" i="9"/>
  <c r="O1844" i="9"/>
  <c r="N1844" i="9"/>
  <c r="P1843" i="9"/>
  <c r="O1843" i="9"/>
  <c r="N1843" i="9"/>
  <c r="P1842" i="9"/>
  <c r="O1842" i="9"/>
  <c r="N1842" i="9"/>
  <c r="P1841" i="9"/>
  <c r="O1841" i="9"/>
  <c r="N1841" i="9"/>
  <c r="P1840" i="9"/>
  <c r="O1840" i="9"/>
  <c r="N1840" i="9"/>
  <c r="P1839" i="9"/>
  <c r="O1839" i="9"/>
  <c r="N1839" i="9"/>
  <c r="P1838" i="9"/>
  <c r="O1838" i="9"/>
  <c r="N1838" i="9"/>
  <c r="P1837" i="9"/>
  <c r="O1837" i="9"/>
  <c r="N1837" i="9"/>
  <c r="P1836" i="9"/>
  <c r="O1836" i="9"/>
  <c r="N1836" i="9"/>
  <c r="P1835" i="9"/>
  <c r="O1835" i="9"/>
  <c r="N1835" i="9"/>
  <c r="P1834" i="9"/>
  <c r="O1834" i="9"/>
  <c r="N1834" i="9"/>
  <c r="P1833" i="9"/>
  <c r="O1833" i="9"/>
  <c r="N1833" i="9"/>
  <c r="P1832" i="9"/>
  <c r="O1832" i="9"/>
  <c r="N1832" i="9"/>
  <c r="P1831" i="9"/>
  <c r="O1831" i="9"/>
  <c r="N1831" i="9"/>
  <c r="P1830" i="9"/>
  <c r="O1830" i="9"/>
  <c r="N1830" i="9"/>
  <c r="P1829" i="9"/>
  <c r="O1829" i="9"/>
  <c r="N1829" i="9"/>
  <c r="P1828" i="9"/>
  <c r="O1828" i="9"/>
  <c r="N1828" i="9"/>
  <c r="P1827" i="9"/>
  <c r="O1827" i="9"/>
  <c r="N1827" i="9"/>
  <c r="P1826" i="9"/>
  <c r="O1826" i="9"/>
  <c r="N1826" i="9"/>
  <c r="P1825" i="9"/>
  <c r="O1825" i="9"/>
  <c r="N1825" i="9"/>
  <c r="P1824" i="9"/>
  <c r="O1824" i="9"/>
  <c r="N1824" i="9"/>
  <c r="P1823" i="9"/>
  <c r="O1823" i="9"/>
  <c r="N1823" i="9"/>
  <c r="P1822" i="9"/>
  <c r="O1822" i="9"/>
  <c r="N1822" i="9"/>
  <c r="P1821" i="9"/>
  <c r="O1821" i="9"/>
  <c r="N1821" i="9"/>
  <c r="P1820" i="9"/>
  <c r="O1820" i="9"/>
  <c r="N1820" i="9"/>
  <c r="P1819" i="9"/>
  <c r="O1819" i="9"/>
  <c r="N1819" i="9"/>
  <c r="P1818" i="9"/>
  <c r="O1818" i="9"/>
  <c r="N1818" i="9"/>
  <c r="P1817" i="9"/>
  <c r="O1817" i="9"/>
  <c r="N1817" i="9"/>
  <c r="P1816" i="9"/>
  <c r="O1816" i="9"/>
  <c r="N1816" i="9"/>
  <c r="P1815" i="9"/>
  <c r="O1815" i="9"/>
  <c r="N1815" i="9"/>
  <c r="P1814" i="9"/>
  <c r="O1814" i="9"/>
  <c r="N1814" i="9"/>
  <c r="P1813" i="9"/>
  <c r="O1813" i="9"/>
  <c r="N1813" i="9"/>
  <c r="P1812" i="9"/>
  <c r="O1812" i="9"/>
  <c r="N1812" i="9"/>
  <c r="P1811" i="9"/>
  <c r="O1811" i="9"/>
  <c r="N1811" i="9"/>
  <c r="P1810" i="9"/>
  <c r="O1810" i="9"/>
  <c r="N1810" i="9"/>
  <c r="P1809" i="9"/>
  <c r="O1809" i="9"/>
  <c r="N1809" i="9"/>
  <c r="P1808" i="9"/>
  <c r="O1808" i="9"/>
  <c r="N1808" i="9"/>
  <c r="P1807" i="9"/>
  <c r="O1807" i="9"/>
  <c r="N1807" i="9"/>
  <c r="P1806" i="9"/>
  <c r="O1806" i="9"/>
  <c r="N1806" i="9"/>
  <c r="P1805" i="9"/>
  <c r="O1805" i="9"/>
  <c r="N1805" i="9"/>
  <c r="P1804" i="9"/>
  <c r="O1804" i="9"/>
  <c r="N1804" i="9"/>
  <c r="P1803" i="9"/>
  <c r="O1803" i="9"/>
  <c r="N1803" i="9"/>
  <c r="P1802" i="9"/>
  <c r="O1802" i="9"/>
  <c r="N1802" i="9"/>
  <c r="P1801" i="9"/>
  <c r="O1801" i="9"/>
  <c r="N1801" i="9"/>
  <c r="P1800" i="9"/>
  <c r="O1800" i="9"/>
  <c r="N1800" i="9"/>
  <c r="P1799" i="9"/>
  <c r="O1799" i="9"/>
  <c r="N1799" i="9"/>
  <c r="P1798" i="9"/>
  <c r="O1798" i="9"/>
  <c r="N1798" i="9"/>
  <c r="P1797" i="9"/>
  <c r="O1797" i="9"/>
  <c r="N1797" i="9"/>
  <c r="P1796" i="9"/>
  <c r="O1796" i="9"/>
  <c r="N1796" i="9"/>
  <c r="P1795" i="9"/>
  <c r="O1795" i="9"/>
  <c r="N1795" i="9"/>
  <c r="P1794" i="9"/>
  <c r="O1794" i="9"/>
  <c r="N1794" i="9"/>
  <c r="P1793" i="9"/>
  <c r="O1793" i="9"/>
  <c r="N1793" i="9"/>
  <c r="P1792" i="9"/>
  <c r="O1792" i="9"/>
  <c r="N1792" i="9"/>
  <c r="P1791" i="9"/>
  <c r="O1791" i="9"/>
  <c r="N1791" i="9"/>
  <c r="P1790" i="9"/>
  <c r="O1790" i="9"/>
  <c r="N1790" i="9"/>
  <c r="P1789" i="9"/>
  <c r="O1789" i="9"/>
  <c r="N1789" i="9"/>
  <c r="P1788" i="9"/>
  <c r="O1788" i="9"/>
  <c r="N1788" i="9"/>
  <c r="P1787" i="9"/>
  <c r="O1787" i="9"/>
  <c r="N1787" i="9"/>
  <c r="P1786" i="9"/>
  <c r="O1786" i="9"/>
  <c r="N1786" i="9"/>
  <c r="P1785" i="9"/>
  <c r="O1785" i="9"/>
  <c r="N1785" i="9"/>
  <c r="P1784" i="9"/>
  <c r="O1784" i="9"/>
  <c r="N1784" i="9"/>
  <c r="P1783" i="9"/>
  <c r="O1783" i="9"/>
  <c r="N1783" i="9"/>
  <c r="P1782" i="9"/>
  <c r="O1782" i="9"/>
  <c r="N1782" i="9"/>
  <c r="P1781" i="9"/>
  <c r="O1781" i="9"/>
  <c r="N1781" i="9"/>
  <c r="P1780" i="9"/>
  <c r="O1780" i="9"/>
  <c r="N1780" i="9"/>
  <c r="P1779" i="9"/>
  <c r="O1779" i="9"/>
  <c r="N1779" i="9"/>
  <c r="P1778" i="9"/>
  <c r="O1778" i="9"/>
  <c r="N1778" i="9"/>
  <c r="P1777" i="9"/>
  <c r="O1777" i="9"/>
  <c r="N1777" i="9"/>
  <c r="P1776" i="9"/>
  <c r="O1776" i="9"/>
  <c r="N1776" i="9"/>
  <c r="P1775" i="9"/>
  <c r="O1775" i="9"/>
  <c r="N1775" i="9"/>
  <c r="P1774" i="9"/>
  <c r="O1774" i="9"/>
  <c r="N1774" i="9"/>
  <c r="P1773" i="9"/>
  <c r="O1773" i="9"/>
  <c r="N1773" i="9"/>
  <c r="P1772" i="9"/>
  <c r="O1772" i="9"/>
  <c r="N1772" i="9"/>
  <c r="P1771" i="9"/>
  <c r="O1771" i="9"/>
  <c r="N1771" i="9"/>
  <c r="P1770" i="9"/>
  <c r="O1770" i="9"/>
  <c r="N1770" i="9"/>
  <c r="P1769" i="9"/>
  <c r="O1769" i="9"/>
  <c r="N1769" i="9"/>
  <c r="P1768" i="9"/>
  <c r="O1768" i="9"/>
  <c r="N1768" i="9"/>
  <c r="P1767" i="9"/>
  <c r="O1767" i="9"/>
  <c r="N1767" i="9"/>
  <c r="P1766" i="9"/>
  <c r="O1766" i="9"/>
  <c r="N1766" i="9"/>
  <c r="P1765" i="9"/>
  <c r="O1765" i="9"/>
  <c r="N1765" i="9"/>
  <c r="P1764" i="9"/>
  <c r="O1764" i="9"/>
  <c r="N1764" i="9"/>
  <c r="P1763" i="9"/>
  <c r="O1763" i="9"/>
  <c r="N1763" i="9"/>
  <c r="P1762" i="9"/>
  <c r="O1762" i="9"/>
  <c r="N1762" i="9"/>
  <c r="P1761" i="9"/>
  <c r="O1761" i="9"/>
  <c r="N1761" i="9"/>
  <c r="P1760" i="9"/>
  <c r="O1760" i="9"/>
  <c r="N1760" i="9"/>
  <c r="P1759" i="9"/>
  <c r="O1759" i="9"/>
  <c r="N1759" i="9"/>
  <c r="P1758" i="9"/>
  <c r="O1758" i="9"/>
  <c r="N1758" i="9"/>
  <c r="P1757" i="9"/>
  <c r="O1757" i="9"/>
  <c r="N1757" i="9"/>
  <c r="P1756" i="9"/>
  <c r="O1756" i="9"/>
  <c r="N1756" i="9"/>
  <c r="P1755" i="9"/>
  <c r="O1755" i="9"/>
  <c r="N1755" i="9"/>
  <c r="P1754" i="9"/>
  <c r="O1754" i="9"/>
  <c r="N1754" i="9"/>
  <c r="P1753" i="9"/>
  <c r="O1753" i="9"/>
  <c r="N1753" i="9"/>
  <c r="P1752" i="9"/>
  <c r="O1752" i="9"/>
  <c r="N1752" i="9"/>
  <c r="P1751" i="9"/>
  <c r="O1751" i="9"/>
  <c r="N1751" i="9"/>
  <c r="P1750" i="9"/>
  <c r="O1750" i="9"/>
  <c r="N1750" i="9"/>
  <c r="P1749" i="9"/>
  <c r="O1749" i="9"/>
  <c r="N1749" i="9"/>
  <c r="P1748" i="9"/>
  <c r="O1748" i="9"/>
  <c r="N1748" i="9"/>
  <c r="P1747" i="9"/>
  <c r="O1747" i="9"/>
  <c r="N1747" i="9"/>
  <c r="P1746" i="9"/>
  <c r="O1746" i="9"/>
  <c r="N1746" i="9"/>
  <c r="P1745" i="9"/>
  <c r="O1745" i="9"/>
  <c r="N1745" i="9"/>
  <c r="P1744" i="9"/>
  <c r="O1744" i="9"/>
  <c r="N1744" i="9"/>
  <c r="P1743" i="9"/>
  <c r="O1743" i="9"/>
  <c r="N1743" i="9"/>
  <c r="P1742" i="9"/>
  <c r="O1742" i="9"/>
  <c r="N1742" i="9"/>
  <c r="P1741" i="9"/>
  <c r="O1741" i="9"/>
  <c r="N1741" i="9"/>
  <c r="P1740" i="9"/>
  <c r="O1740" i="9"/>
  <c r="N1740" i="9"/>
  <c r="P1739" i="9"/>
  <c r="O1739" i="9"/>
  <c r="N1739" i="9"/>
  <c r="P1738" i="9"/>
  <c r="O1738" i="9"/>
  <c r="N1738" i="9"/>
  <c r="P1737" i="9"/>
  <c r="O1737" i="9"/>
  <c r="N1737" i="9"/>
  <c r="P1736" i="9"/>
  <c r="O1736" i="9"/>
  <c r="N1736" i="9"/>
  <c r="P1735" i="9"/>
  <c r="O1735" i="9"/>
  <c r="N1735" i="9"/>
  <c r="P1734" i="9"/>
  <c r="O1734" i="9"/>
  <c r="N1734" i="9"/>
  <c r="P1733" i="9"/>
  <c r="O1733" i="9"/>
  <c r="N1733" i="9"/>
  <c r="P1732" i="9"/>
  <c r="O1732" i="9"/>
  <c r="N1732" i="9"/>
  <c r="P1731" i="9"/>
  <c r="O1731" i="9"/>
  <c r="N1731" i="9"/>
  <c r="P1730" i="9"/>
  <c r="O1730" i="9"/>
  <c r="N1730" i="9"/>
  <c r="P1729" i="9"/>
  <c r="O1729" i="9"/>
  <c r="N1729" i="9"/>
  <c r="P1728" i="9"/>
  <c r="O1728" i="9"/>
  <c r="N1728" i="9"/>
  <c r="P1727" i="9"/>
  <c r="O1727" i="9"/>
  <c r="N1727" i="9"/>
  <c r="P1726" i="9"/>
  <c r="O1726" i="9"/>
  <c r="N1726" i="9"/>
  <c r="P1725" i="9"/>
  <c r="O1725" i="9"/>
  <c r="N1725" i="9"/>
  <c r="P1724" i="9"/>
  <c r="O1724" i="9"/>
  <c r="N1724" i="9"/>
  <c r="P1723" i="9"/>
  <c r="O1723" i="9"/>
  <c r="N1723" i="9"/>
  <c r="P1722" i="9"/>
  <c r="O1722" i="9"/>
  <c r="N1722" i="9"/>
  <c r="P1721" i="9"/>
  <c r="O1721" i="9"/>
  <c r="N1721" i="9"/>
  <c r="P1720" i="9"/>
  <c r="O1720" i="9"/>
  <c r="N1720" i="9"/>
  <c r="P1719" i="9"/>
  <c r="O1719" i="9"/>
  <c r="N1719" i="9"/>
  <c r="P1718" i="9"/>
  <c r="O1718" i="9"/>
  <c r="N1718" i="9"/>
  <c r="P1717" i="9"/>
  <c r="O1717" i="9"/>
  <c r="N1717" i="9"/>
  <c r="P1716" i="9"/>
  <c r="O1716" i="9"/>
  <c r="N1716" i="9"/>
  <c r="P1715" i="9"/>
  <c r="O1715" i="9"/>
  <c r="N1715" i="9"/>
  <c r="P1714" i="9"/>
  <c r="O1714" i="9"/>
  <c r="N1714" i="9"/>
  <c r="P1713" i="9"/>
  <c r="O1713" i="9"/>
  <c r="N1713" i="9"/>
  <c r="P1712" i="9"/>
  <c r="O1712" i="9"/>
  <c r="N1712" i="9"/>
  <c r="P1711" i="9"/>
  <c r="O1711" i="9"/>
  <c r="N1711" i="9"/>
  <c r="P1710" i="9"/>
  <c r="O1710" i="9"/>
  <c r="N1710" i="9"/>
  <c r="P1709" i="9"/>
  <c r="O1709" i="9"/>
  <c r="N1709" i="9"/>
  <c r="P1708" i="9"/>
  <c r="O1708" i="9"/>
  <c r="N1708" i="9"/>
  <c r="P1707" i="9"/>
  <c r="O1707" i="9"/>
  <c r="N1707" i="9"/>
  <c r="P1706" i="9"/>
  <c r="O1706" i="9"/>
  <c r="N1706" i="9"/>
  <c r="P1705" i="9"/>
  <c r="O1705" i="9"/>
  <c r="N1705" i="9"/>
  <c r="P1704" i="9"/>
  <c r="O1704" i="9"/>
  <c r="N1704" i="9"/>
  <c r="P1703" i="9"/>
  <c r="O1703" i="9"/>
  <c r="N1703" i="9"/>
  <c r="P1702" i="9"/>
  <c r="O1702" i="9"/>
  <c r="N1702" i="9"/>
  <c r="P1701" i="9"/>
  <c r="O1701" i="9"/>
  <c r="N1701" i="9"/>
  <c r="P1700" i="9"/>
  <c r="O1700" i="9"/>
  <c r="N1700" i="9"/>
  <c r="P1699" i="9"/>
  <c r="O1699" i="9"/>
  <c r="N1699" i="9"/>
  <c r="P1698" i="9"/>
  <c r="O1698" i="9"/>
  <c r="N1698" i="9"/>
  <c r="P1697" i="9"/>
  <c r="O1697" i="9"/>
  <c r="N1697" i="9"/>
  <c r="P1696" i="9"/>
  <c r="O1696" i="9"/>
  <c r="N1696" i="9"/>
  <c r="P1695" i="9"/>
  <c r="O1695" i="9"/>
  <c r="N1695" i="9"/>
  <c r="P1694" i="9"/>
  <c r="O1694" i="9"/>
  <c r="N1694" i="9"/>
  <c r="P1693" i="9"/>
  <c r="O1693" i="9"/>
  <c r="N1693" i="9"/>
  <c r="P1692" i="9"/>
  <c r="O1692" i="9"/>
  <c r="N1692" i="9"/>
  <c r="P1691" i="9"/>
  <c r="O1691" i="9"/>
  <c r="N1691" i="9"/>
  <c r="P1690" i="9"/>
  <c r="O1690" i="9"/>
  <c r="N1690" i="9"/>
  <c r="P1689" i="9"/>
  <c r="O1689" i="9"/>
  <c r="N1689" i="9"/>
  <c r="P1688" i="9"/>
  <c r="O1688" i="9"/>
  <c r="N1688" i="9"/>
  <c r="P1687" i="9"/>
  <c r="O1687" i="9"/>
  <c r="N1687" i="9"/>
  <c r="P1686" i="9"/>
  <c r="O1686" i="9"/>
  <c r="N1686" i="9"/>
  <c r="P1685" i="9"/>
  <c r="O1685" i="9"/>
  <c r="N1685" i="9"/>
  <c r="P1684" i="9"/>
  <c r="O1684" i="9"/>
  <c r="N1684" i="9"/>
  <c r="P1683" i="9"/>
  <c r="O1683" i="9"/>
  <c r="N1683" i="9"/>
  <c r="P1682" i="9"/>
  <c r="O1682" i="9"/>
  <c r="N1682" i="9"/>
  <c r="P1681" i="9"/>
  <c r="O1681" i="9"/>
  <c r="N1681" i="9"/>
  <c r="P1680" i="9"/>
  <c r="O1680" i="9"/>
  <c r="N1680" i="9"/>
  <c r="P1679" i="9"/>
  <c r="O1679" i="9"/>
  <c r="N1679" i="9"/>
  <c r="P1678" i="9"/>
  <c r="O1678" i="9"/>
  <c r="N1678" i="9"/>
  <c r="P1677" i="9"/>
  <c r="O1677" i="9"/>
  <c r="N1677" i="9"/>
  <c r="P1676" i="9"/>
  <c r="O1676" i="9"/>
  <c r="N1676" i="9"/>
  <c r="P1675" i="9"/>
  <c r="O1675" i="9"/>
  <c r="N1675" i="9"/>
  <c r="P1674" i="9"/>
  <c r="O1674" i="9"/>
  <c r="N1674" i="9"/>
  <c r="P1673" i="9"/>
  <c r="O1673" i="9"/>
  <c r="N1673" i="9"/>
  <c r="P1672" i="9"/>
  <c r="O1672" i="9"/>
  <c r="N1672" i="9"/>
  <c r="P1671" i="9"/>
  <c r="O1671" i="9"/>
  <c r="N1671" i="9"/>
  <c r="P1670" i="9"/>
  <c r="O1670" i="9"/>
  <c r="N1670" i="9"/>
  <c r="P1669" i="9"/>
  <c r="O1669" i="9"/>
  <c r="N1669" i="9"/>
  <c r="P1668" i="9"/>
  <c r="O1668" i="9"/>
  <c r="N1668" i="9"/>
  <c r="P1667" i="9"/>
  <c r="O1667" i="9"/>
  <c r="N1667" i="9"/>
  <c r="P1666" i="9"/>
  <c r="O1666" i="9"/>
  <c r="N1666" i="9"/>
  <c r="P1665" i="9"/>
  <c r="O1665" i="9"/>
  <c r="N1665" i="9"/>
  <c r="P1664" i="9"/>
  <c r="O1664" i="9"/>
  <c r="N1664" i="9"/>
  <c r="P1663" i="9"/>
  <c r="O1663" i="9"/>
  <c r="N1663" i="9"/>
  <c r="P1662" i="9"/>
  <c r="O1662" i="9"/>
  <c r="N1662" i="9"/>
  <c r="P1661" i="9"/>
  <c r="O1661" i="9"/>
  <c r="N1661" i="9"/>
  <c r="P1660" i="9"/>
  <c r="O1660" i="9"/>
  <c r="N1660" i="9"/>
  <c r="P1659" i="9"/>
  <c r="O1659" i="9"/>
  <c r="N1659" i="9"/>
  <c r="P1658" i="9"/>
  <c r="O1658" i="9"/>
  <c r="N1658" i="9"/>
  <c r="P1657" i="9"/>
  <c r="O1657" i="9"/>
  <c r="N1657" i="9"/>
  <c r="P1656" i="9"/>
  <c r="O1656" i="9"/>
  <c r="N1656" i="9"/>
  <c r="P1655" i="9"/>
  <c r="O1655" i="9"/>
  <c r="N1655" i="9"/>
  <c r="P1654" i="9"/>
  <c r="O1654" i="9"/>
  <c r="N1654" i="9"/>
  <c r="P1653" i="9"/>
  <c r="O1653" i="9"/>
  <c r="N1653" i="9"/>
  <c r="P1652" i="9"/>
  <c r="O1652" i="9"/>
  <c r="N1652" i="9"/>
  <c r="P1651" i="9"/>
  <c r="O1651" i="9"/>
  <c r="N1651" i="9"/>
  <c r="P1650" i="9"/>
  <c r="O1650" i="9"/>
  <c r="N1650" i="9"/>
  <c r="P1649" i="9"/>
  <c r="O1649" i="9"/>
  <c r="N1649" i="9"/>
  <c r="P1648" i="9"/>
  <c r="O1648" i="9"/>
  <c r="N1648" i="9"/>
  <c r="P1647" i="9"/>
  <c r="O1647" i="9"/>
  <c r="N1647" i="9"/>
  <c r="P1646" i="9"/>
  <c r="O1646" i="9"/>
  <c r="N1646" i="9"/>
  <c r="P1645" i="9"/>
  <c r="O1645" i="9"/>
  <c r="N1645" i="9"/>
  <c r="P1644" i="9"/>
  <c r="O1644" i="9"/>
  <c r="N1644" i="9"/>
  <c r="P1643" i="9"/>
  <c r="O1643" i="9"/>
  <c r="N1643" i="9"/>
  <c r="P1642" i="9"/>
  <c r="O1642" i="9"/>
  <c r="N1642" i="9"/>
  <c r="P1641" i="9"/>
  <c r="O1641" i="9"/>
  <c r="N1641" i="9"/>
  <c r="P1640" i="9"/>
  <c r="O1640" i="9"/>
  <c r="N1640" i="9"/>
  <c r="P1639" i="9"/>
  <c r="O1639" i="9"/>
  <c r="N1639" i="9"/>
  <c r="P1638" i="9"/>
  <c r="O1638" i="9"/>
  <c r="N1638" i="9"/>
  <c r="P1637" i="9"/>
  <c r="O1637" i="9"/>
  <c r="N1637" i="9"/>
  <c r="P1636" i="9"/>
  <c r="O1636" i="9"/>
  <c r="N1636" i="9"/>
  <c r="P1635" i="9"/>
  <c r="O1635" i="9"/>
  <c r="N1635" i="9"/>
  <c r="P1634" i="9"/>
  <c r="O1634" i="9"/>
  <c r="N1634" i="9"/>
  <c r="P1633" i="9"/>
  <c r="O1633" i="9"/>
  <c r="N1633" i="9"/>
  <c r="P1632" i="9"/>
  <c r="O1632" i="9"/>
  <c r="N1632" i="9"/>
  <c r="P1631" i="9"/>
  <c r="O1631" i="9"/>
  <c r="N1631" i="9"/>
  <c r="P1630" i="9"/>
  <c r="O1630" i="9"/>
  <c r="N1630" i="9"/>
  <c r="P1629" i="9"/>
  <c r="O1629" i="9"/>
  <c r="N1629" i="9"/>
  <c r="P1628" i="9"/>
  <c r="O1628" i="9"/>
  <c r="N1628" i="9"/>
  <c r="P1627" i="9"/>
  <c r="O1627" i="9"/>
  <c r="N1627" i="9"/>
  <c r="P1626" i="9"/>
  <c r="O1626" i="9"/>
  <c r="N1626" i="9"/>
  <c r="P1625" i="9"/>
  <c r="O1625" i="9"/>
  <c r="N1625" i="9"/>
  <c r="P1624" i="9"/>
  <c r="O1624" i="9"/>
  <c r="N1624" i="9"/>
  <c r="P1623" i="9"/>
  <c r="O1623" i="9"/>
  <c r="N1623" i="9"/>
  <c r="P1622" i="9"/>
  <c r="O1622" i="9"/>
  <c r="N1622" i="9"/>
  <c r="P1621" i="9"/>
  <c r="O1621" i="9"/>
  <c r="N1621" i="9"/>
  <c r="P1620" i="9"/>
  <c r="O1620" i="9"/>
  <c r="N1620" i="9"/>
  <c r="P1619" i="9"/>
  <c r="O1619" i="9"/>
  <c r="N1619" i="9"/>
  <c r="P1618" i="9"/>
  <c r="O1618" i="9"/>
  <c r="N1618" i="9"/>
  <c r="P1617" i="9"/>
  <c r="O1617" i="9"/>
  <c r="N1617" i="9"/>
  <c r="P1616" i="9"/>
  <c r="O1616" i="9"/>
  <c r="N1616" i="9"/>
  <c r="P1615" i="9"/>
  <c r="O1615" i="9"/>
  <c r="N1615" i="9"/>
  <c r="P1614" i="9"/>
  <c r="O1614" i="9"/>
  <c r="N1614" i="9"/>
  <c r="P1613" i="9"/>
  <c r="O1613" i="9"/>
  <c r="N1613" i="9"/>
  <c r="P1612" i="9"/>
  <c r="O1612" i="9"/>
  <c r="N1612" i="9"/>
  <c r="P1611" i="9"/>
  <c r="O1611" i="9"/>
  <c r="N1611" i="9"/>
  <c r="P1610" i="9"/>
  <c r="O1610" i="9"/>
  <c r="N1610" i="9"/>
  <c r="P1609" i="9"/>
  <c r="O1609" i="9"/>
  <c r="N1609" i="9"/>
  <c r="P1608" i="9"/>
  <c r="O1608" i="9"/>
  <c r="N1608" i="9"/>
  <c r="P1607" i="9"/>
  <c r="O1607" i="9"/>
  <c r="N1607" i="9"/>
  <c r="P1606" i="9"/>
  <c r="O1606" i="9"/>
  <c r="N1606" i="9"/>
  <c r="P1605" i="9"/>
  <c r="O1605" i="9"/>
  <c r="N1605" i="9"/>
  <c r="P1604" i="9"/>
  <c r="O1604" i="9"/>
  <c r="N1604" i="9"/>
  <c r="P1603" i="9"/>
  <c r="O1603" i="9"/>
  <c r="N1603" i="9"/>
  <c r="P1602" i="9"/>
  <c r="O1602" i="9"/>
  <c r="N1602" i="9"/>
  <c r="P1601" i="9"/>
  <c r="O1601" i="9"/>
  <c r="N1601" i="9"/>
  <c r="P1600" i="9"/>
  <c r="O1600" i="9"/>
  <c r="N1600" i="9"/>
  <c r="P1599" i="9"/>
  <c r="O1599" i="9"/>
  <c r="N1599" i="9"/>
  <c r="P1598" i="9"/>
  <c r="O1598" i="9"/>
  <c r="N1598" i="9"/>
  <c r="P1597" i="9"/>
  <c r="O1597" i="9"/>
  <c r="N1597" i="9"/>
  <c r="P1596" i="9"/>
  <c r="O1596" i="9"/>
  <c r="N1596" i="9"/>
  <c r="P1595" i="9"/>
  <c r="O1595" i="9"/>
  <c r="N1595" i="9"/>
  <c r="P1594" i="9"/>
  <c r="O1594" i="9"/>
  <c r="N1594" i="9"/>
  <c r="P1593" i="9"/>
  <c r="O1593" i="9"/>
  <c r="N1593" i="9"/>
  <c r="P1592" i="9"/>
  <c r="O1592" i="9"/>
  <c r="N1592" i="9"/>
  <c r="P1591" i="9"/>
  <c r="O1591" i="9"/>
  <c r="N1591" i="9"/>
  <c r="P1590" i="9"/>
  <c r="O1590" i="9"/>
  <c r="N1590" i="9"/>
  <c r="P1589" i="9"/>
  <c r="O1589" i="9"/>
  <c r="N1589" i="9"/>
  <c r="P1588" i="9"/>
  <c r="O1588" i="9"/>
  <c r="N1588" i="9"/>
  <c r="P1587" i="9"/>
  <c r="O1587" i="9"/>
  <c r="N1587" i="9"/>
  <c r="P1586" i="9"/>
  <c r="O1586" i="9"/>
  <c r="N1586" i="9"/>
  <c r="P1585" i="9"/>
  <c r="O1585" i="9"/>
  <c r="N1585" i="9"/>
  <c r="P1584" i="9"/>
  <c r="O1584" i="9"/>
  <c r="N1584" i="9"/>
  <c r="P1583" i="9"/>
  <c r="O1583" i="9"/>
  <c r="N1583" i="9"/>
  <c r="P1582" i="9"/>
  <c r="O1582" i="9"/>
  <c r="N1582" i="9"/>
  <c r="P1581" i="9"/>
  <c r="O1581" i="9"/>
  <c r="N1581" i="9"/>
  <c r="P1580" i="9"/>
  <c r="O1580" i="9"/>
  <c r="N1580" i="9"/>
  <c r="P1579" i="9"/>
  <c r="O1579" i="9"/>
  <c r="N1579" i="9"/>
  <c r="P1578" i="9"/>
  <c r="O1578" i="9"/>
  <c r="N1578" i="9"/>
  <c r="P1577" i="9"/>
  <c r="O1577" i="9"/>
  <c r="N1577" i="9"/>
  <c r="P1576" i="9"/>
  <c r="O1576" i="9"/>
  <c r="N1576" i="9"/>
  <c r="P1575" i="9"/>
  <c r="O1575" i="9"/>
  <c r="N1575" i="9"/>
  <c r="P1574" i="9"/>
  <c r="O1574" i="9"/>
  <c r="N1574" i="9"/>
  <c r="P1573" i="9"/>
  <c r="O1573" i="9"/>
  <c r="N1573" i="9"/>
  <c r="P1572" i="9"/>
  <c r="O1572" i="9"/>
  <c r="N1572" i="9"/>
  <c r="P1571" i="9"/>
  <c r="O1571" i="9"/>
  <c r="N1571" i="9"/>
  <c r="P1570" i="9"/>
  <c r="O1570" i="9"/>
  <c r="N1570" i="9"/>
  <c r="P1569" i="9"/>
  <c r="O1569" i="9"/>
  <c r="N1569" i="9"/>
  <c r="P1568" i="9"/>
  <c r="O1568" i="9"/>
  <c r="N1568" i="9"/>
  <c r="P1567" i="9"/>
  <c r="O1567" i="9"/>
  <c r="N1567" i="9"/>
  <c r="P1566" i="9"/>
  <c r="O1566" i="9"/>
  <c r="N1566" i="9"/>
  <c r="P1565" i="9"/>
  <c r="O1565" i="9"/>
  <c r="N1565" i="9"/>
  <c r="P1564" i="9"/>
  <c r="O1564" i="9"/>
  <c r="N1564" i="9"/>
  <c r="P1563" i="9"/>
  <c r="O1563" i="9"/>
  <c r="N1563" i="9"/>
  <c r="P1562" i="9"/>
  <c r="O1562" i="9"/>
  <c r="N1562" i="9"/>
  <c r="P1561" i="9"/>
  <c r="O1561" i="9"/>
  <c r="N1561" i="9"/>
  <c r="P1560" i="9"/>
  <c r="O1560" i="9"/>
  <c r="N1560" i="9"/>
  <c r="P1559" i="9"/>
  <c r="O1559" i="9"/>
  <c r="N1559" i="9"/>
  <c r="P1558" i="9"/>
  <c r="O1558" i="9"/>
  <c r="N1558" i="9"/>
  <c r="P1557" i="9"/>
  <c r="O1557" i="9"/>
  <c r="N1557" i="9"/>
  <c r="P1556" i="9"/>
  <c r="O1556" i="9"/>
  <c r="N1556" i="9"/>
  <c r="P1555" i="9"/>
  <c r="O1555" i="9"/>
  <c r="N1555" i="9"/>
  <c r="P1554" i="9"/>
  <c r="O1554" i="9"/>
  <c r="N1554" i="9"/>
  <c r="P1553" i="9"/>
  <c r="O1553" i="9"/>
  <c r="N1553" i="9"/>
  <c r="P1552" i="9"/>
  <c r="O1552" i="9"/>
  <c r="N1552" i="9"/>
  <c r="P1551" i="9"/>
  <c r="O1551" i="9"/>
  <c r="N1551" i="9"/>
  <c r="P1550" i="9"/>
  <c r="O1550" i="9"/>
  <c r="N1550" i="9"/>
  <c r="P1549" i="9"/>
  <c r="O1549" i="9"/>
  <c r="N1549" i="9"/>
  <c r="P1548" i="9"/>
  <c r="O1548" i="9"/>
  <c r="N1548" i="9"/>
  <c r="P1547" i="9"/>
  <c r="O1547" i="9"/>
  <c r="N1547" i="9"/>
  <c r="P1546" i="9"/>
  <c r="O1546" i="9"/>
  <c r="N1546" i="9"/>
  <c r="P1545" i="9"/>
  <c r="O1545" i="9"/>
  <c r="N1545" i="9"/>
  <c r="P1544" i="9"/>
  <c r="O1544" i="9"/>
  <c r="N1544" i="9"/>
  <c r="P1543" i="9"/>
  <c r="O1543" i="9"/>
  <c r="N1543" i="9"/>
  <c r="P1542" i="9"/>
  <c r="O1542" i="9"/>
  <c r="N1542" i="9"/>
  <c r="P1541" i="9"/>
  <c r="O1541" i="9"/>
  <c r="N1541" i="9"/>
  <c r="P1540" i="9"/>
  <c r="O1540" i="9"/>
  <c r="N1540" i="9"/>
  <c r="P1539" i="9"/>
  <c r="O1539" i="9"/>
  <c r="N1539" i="9"/>
  <c r="P1538" i="9"/>
  <c r="O1538" i="9"/>
  <c r="N1538" i="9"/>
  <c r="P1537" i="9"/>
  <c r="O1537" i="9"/>
  <c r="N1537" i="9"/>
  <c r="P1536" i="9"/>
  <c r="O1536" i="9"/>
  <c r="N1536" i="9"/>
  <c r="P1535" i="9"/>
  <c r="O1535" i="9"/>
  <c r="N1535" i="9"/>
  <c r="P1534" i="9"/>
  <c r="O1534" i="9"/>
  <c r="N1534" i="9"/>
  <c r="P1533" i="9"/>
  <c r="O1533" i="9"/>
  <c r="N1533" i="9"/>
  <c r="P1532" i="9"/>
  <c r="O1532" i="9"/>
  <c r="N1532" i="9"/>
  <c r="P1531" i="9"/>
  <c r="O1531" i="9"/>
  <c r="N1531" i="9"/>
  <c r="P1530" i="9"/>
  <c r="O1530" i="9"/>
  <c r="N1530" i="9"/>
  <c r="P1529" i="9"/>
  <c r="O1529" i="9"/>
  <c r="N1529" i="9"/>
  <c r="P1528" i="9"/>
  <c r="O1528" i="9"/>
  <c r="N1528" i="9"/>
  <c r="P1527" i="9"/>
  <c r="O1527" i="9"/>
  <c r="N1527" i="9"/>
  <c r="P1526" i="9"/>
  <c r="O1526" i="9"/>
  <c r="N1526" i="9"/>
  <c r="P1525" i="9"/>
  <c r="O1525" i="9"/>
  <c r="N1525" i="9"/>
  <c r="P1524" i="9"/>
  <c r="O1524" i="9"/>
  <c r="N1524" i="9"/>
  <c r="P1523" i="9"/>
  <c r="O1523" i="9"/>
  <c r="N1523" i="9"/>
  <c r="P1522" i="9"/>
  <c r="O1522" i="9"/>
  <c r="N1522" i="9"/>
  <c r="P1521" i="9"/>
  <c r="O1521" i="9"/>
  <c r="N1521" i="9"/>
  <c r="P1520" i="9"/>
  <c r="O1520" i="9"/>
  <c r="N1520" i="9"/>
  <c r="P1519" i="9"/>
  <c r="O1519" i="9"/>
  <c r="N1519" i="9"/>
  <c r="P1518" i="9"/>
  <c r="O1518" i="9"/>
  <c r="N1518" i="9"/>
  <c r="P1517" i="9"/>
  <c r="O1517" i="9"/>
  <c r="N1517" i="9"/>
  <c r="P1516" i="9"/>
  <c r="O1516" i="9"/>
  <c r="N1516" i="9"/>
  <c r="P1515" i="9"/>
  <c r="O1515" i="9"/>
  <c r="N1515" i="9"/>
  <c r="P1514" i="9"/>
  <c r="O1514" i="9"/>
  <c r="N1514" i="9"/>
  <c r="P1513" i="9"/>
  <c r="O1513" i="9"/>
  <c r="N1513" i="9"/>
  <c r="P1512" i="9"/>
  <c r="O1512" i="9"/>
  <c r="N1512" i="9"/>
  <c r="P1511" i="9"/>
  <c r="O1511" i="9"/>
  <c r="N1511" i="9"/>
  <c r="P1510" i="9"/>
  <c r="O1510" i="9"/>
  <c r="N1510" i="9"/>
  <c r="P1509" i="9"/>
  <c r="O1509" i="9"/>
  <c r="N1509" i="9"/>
  <c r="P1508" i="9"/>
  <c r="O1508" i="9"/>
  <c r="N1508" i="9"/>
  <c r="P1507" i="9"/>
  <c r="O1507" i="9"/>
  <c r="N1507" i="9"/>
  <c r="P1506" i="9"/>
  <c r="O1506" i="9"/>
  <c r="N1506" i="9"/>
  <c r="P1505" i="9"/>
  <c r="O1505" i="9"/>
  <c r="N1505" i="9"/>
  <c r="P1504" i="9"/>
  <c r="O1504" i="9"/>
  <c r="N1504" i="9"/>
  <c r="P1503" i="9"/>
  <c r="O1503" i="9"/>
  <c r="N1503" i="9"/>
  <c r="P1502" i="9"/>
  <c r="O1502" i="9"/>
  <c r="N1502" i="9"/>
  <c r="P1501" i="9"/>
  <c r="O1501" i="9"/>
  <c r="N1501" i="9"/>
  <c r="P1500" i="9"/>
  <c r="O1500" i="9"/>
  <c r="N1500" i="9"/>
  <c r="P1499" i="9"/>
  <c r="O1499" i="9"/>
  <c r="N1499" i="9"/>
  <c r="P1498" i="9"/>
  <c r="O1498" i="9"/>
  <c r="N1498" i="9"/>
  <c r="P1497" i="9"/>
  <c r="O1497" i="9"/>
  <c r="N1497" i="9"/>
  <c r="P1496" i="9"/>
  <c r="O1496" i="9"/>
  <c r="N1496" i="9"/>
  <c r="P1495" i="9"/>
  <c r="O1495" i="9"/>
  <c r="N1495" i="9"/>
  <c r="P1494" i="9"/>
  <c r="O1494" i="9"/>
  <c r="N1494" i="9"/>
  <c r="P1493" i="9"/>
  <c r="O1493" i="9"/>
  <c r="N1493" i="9"/>
  <c r="P1492" i="9"/>
  <c r="O1492" i="9"/>
  <c r="N1492" i="9"/>
  <c r="P1491" i="9"/>
  <c r="O1491" i="9"/>
  <c r="N1491" i="9"/>
  <c r="P1490" i="9"/>
  <c r="O1490" i="9"/>
  <c r="N1490" i="9"/>
  <c r="P1489" i="9"/>
  <c r="O1489" i="9"/>
  <c r="N1489" i="9"/>
  <c r="P1488" i="9"/>
  <c r="O1488" i="9"/>
  <c r="N1488" i="9"/>
  <c r="P1487" i="9"/>
  <c r="O1487" i="9"/>
  <c r="N1487" i="9"/>
  <c r="P1486" i="9"/>
  <c r="O1486" i="9"/>
  <c r="N1486" i="9"/>
  <c r="P1485" i="9"/>
  <c r="O1485" i="9"/>
  <c r="N1485" i="9"/>
  <c r="P1484" i="9"/>
  <c r="O1484" i="9"/>
  <c r="N1484" i="9"/>
  <c r="P1483" i="9"/>
  <c r="O1483" i="9"/>
  <c r="N1483" i="9"/>
  <c r="P1482" i="9"/>
  <c r="O1482" i="9"/>
  <c r="N1482" i="9"/>
  <c r="P1481" i="9"/>
  <c r="O1481" i="9"/>
  <c r="N1481" i="9"/>
  <c r="P1480" i="9"/>
  <c r="O1480" i="9"/>
  <c r="N1480" i="9"/>
  <c r="P1479" i="9"/>
  <c r="O1479" i="9"/>
  <c r="N1479" i="9"/>
  <c r="P1478" i="9"/>
  <c r="O1478" i="9"/>
  <c r="N1478" i="9"/>
  <c r="P1477" i="9"/>
  <c r="O1477" i="9"/>
  <c r="N1477" i="9"/>
  <c r="P1476" i="9"/>
  <c r="O1476" i="9"/>
  <c r="N1476" i="9"/>
  <c r="P1475" i="9"/>
  <c r="O1475" i="9"/>
  <c r="N1475" i="9"/>
  <c r="P1474" i="9"/>
  <c r="O1474" i="9"/>
  <c r="N1474" i="9"/>
  <c r="P1473" i="9"/>
  <c r="O1473" i="9"/>
  <c r="N1473" i="9"/>
  <c r="P1472" i="9"/>
  <c r="O1472" i="9"/>
  <c r="N1472" i="9"/>
  <c r="P1471" i="9"/>
  <c r="O1471" i="9"/>
  <c r="N1471" i="9"/>
  <c r="P1470" i="9"/>
  <c r="O1470" i="9"/>
  <c r="N1470" i="9"/>
  <c r="P1469" i="9"/>
  <c r="O1469" i="9"/>
  <c r="N1469" i="9"/>
  <c r="P1468" i="9"/>
  <c r="O1468" i="9"/>
  <c r="N1468" i="9"/>
  <c r="P1467" i="9"/>
  <c r="O1467" i="9"/>
  <c r="N1467" i="9"/>
  <c r="P1466" i="9"/>
  <c r="O1466" i="9"/>
  <c r="N1466" i="9"/>
  <c r="P1465" i="9"/>
  <c r="O1465" i="9"/>
  <c r="N1465" i="9"/>
  <c r="P1464" i="9"/>
  <c r="O1464" i="9"/>
  <c r="N1464" i="9"/>
  <c r="P1463" i="9"/>
  <c r="O1463" i="9"/>
  <c r="N1463" i="9"/>
  <c r="P1462" i="9"/>
  <c r="O1462" i="9"/>
  <c r="N1462" i="9"/>
  <c r="P1461" i="9"/>
  <c r="O1461" i="9"/>
  <c r="N1461" i="9"/>
  <c r="P1460" i="9"/>
  <c r="O1460" i="9"/>
  <c r="N1460" i="9"/>
  <c r="P1459" i="9"/>
  <c r="O1459" i="9"/>
  <c r="N1459" i="9"/>
  <c r="P1458" i="9"/>
  <c r="O1458" i="9"/>
  <c r="N1458" i="9"/>
  <c r="P1457" i="9"/>
  <c r="O1457" i="9"/>
  <c r="N1457" i="9"/>
  <c r="P1456" i="9"/>
  <c r="O1456" i="9"/>
  <c r="N1456" i="9"/>
  <c r="P1455" i="9"/>
  <c r="O1455" i="9"/>
  <c r="N1455" i="9"/>
  <c r="P1454" i="9"/>
  <c r="O1454" i="9"/>
  <c r="N1454" i="9"/>
  <c r="P1453" i="9"/>
  <c r="O1453" i="9"/>
  <c r="N1453" i="9"/>
  <c r="P1452" i="9"/>
  <c r="O1452" i="9"/>
  <c r="N1452" i="9"/>
  <c r="P1451" i="9"/>
  <c r="O1451" i="9"/>
  <c r="N1451" i="9"/>
  <c r="P1450" i="9"/>
  <c r="O1450" i="9"/>
  <c r="N1450" i="9"/>
  <c r="P1449" i="9"/>
  <c r="O1449" i="9"/>
  <c r="N1449" i="9"/>
  <c r="P1448" i="9"/>
  <c r="O1448" i="9"/>
  <c r="N1448" i="9"/>
  <c r="P1447" i="9"/>
  <c r="O1447" i="9"/>
  <c r="N1447" i="9"/>
  <c r="P1446" i="9"/>
  <c r="O1446" i="9"/>
  <c r="N1446" i="9"/>
  <c r="P1445" i="9"/>
  <c r="O1445" i="9"/>
  <c r="N1445" i="9"/>
  <c r="P1444" i="9"/>
  <c r="O1444" i="9"/>
  <c r="N1444" i="9"/>
  <c r="P1443" i="9"/>
  <c r="O1443" i="9"/>
  <c r="N1443" i="9"/>
  <c r="P1442" i="9"/>
  <c r="O1442" i="9"/>
  <c r="N1442" i="9"/>
  <c r="P1441" i="9"/>
  <c r="O1441" i="9"/>
  <c r="N1441" i="9"/>
  <c r="P1440" i="9"/>
  <c r="O1440" i="9"/>
  <c r="N1440" i="9"/>
  <c r="P1439" i="9"/>
  <c r="O1439" i="9"/>
  <c r="N1439" i="9"/>
  <c r="P1438" i="9"/>
  <c r="O1438" i="9"/>
  <c r="N1438" i="9"/>
  <c r="P1437" i="9"/>
  <c r="O1437" i="9"/>
  <c r="N1437" i="9"/>
  <c r="P1436" i="9"/>
  <c r="O1436" i="9"/>
  <c r="N1436" i="9"/>
  <c r="P1435" i="9"/>
  <c r="O1435" i="9"/>
  <c r="N1435" i="9"/>
  <c r="P1434" i="9"/>
  <c r="O1434" i="9"/>
  <c r="N1434" i="9"/>
  <c r="P1433" i="9"/>
  <c r="O1433" i="9"/>
  <c r="N1433" i="9"/>
  <c r="P1432" i="9"/>
  <c r="O1432" i="9"/>
  <c r="N1432" i="9"/>
  <c r="P1431" i="9"/>
  <c r="O1431" i="9"/>
  <c r="N1431" i="9"/>
  <c r="P1430" i="9"/>
  <c r="O1430" i="9"/>
  <c r="N1430" i="9"/>
  <c r="P1429" i="9"/>
  <c r="O1429" i="9"/>
  <c r="N1429" i="9"/>
  <c r="P1428" i="9"/>
  <c r="O1428" i="9"/>
  <c r="N1428" i="9"/>
  <c r="P1427" i="9"/>
  <c r="O1427" i="9"/>
  <c r="N1427" i="9"/>
  <c r="P1426" i="9"/>
  <c r="O1426" i="9"/>
  <c r="N1426" i="9"/>
  <c r="P1425" i="9"/>
  <c r="O1425" i="9"/>
  <c r="N1425" i="9"/>
  <c r="P1424" i="9"/>
  <c r="O1424" i="9"/>
  <c r="N1424" i="9"/>
  <c r="P1423" i="9"/>
  <c r="O1423" i="9"/>
  <c r="N1423" i="9"/>
  <c r="P1422" i="9"/>
  <c r="O1422" i="9"/>
  <c r="N1422" i="9"/>
  <c r="P1421" i="9"/>
  <c r="O1421" i="9"/>
  <c r="N1421" i="9"/>
  <c r="P1420" i="9"/>
  <c r="O1420" i="9"/>
  <c r="N1420" i="9"/>
  <c r="P1419" i="9"/>
  <c r="O1419" i="9"/>
  <c r="N1419" i="9"/>
  <c r="P1418" i="9"/>
  <c r="O1418" i="9"/>
  <c r="N1418" i="9"/>
  <c r="P1417" i="9"/>
  <c r="O1417" i="9"/>
  <c r="N1417" i="9"/>
  <c r="P1416" i="9"/>
  <c r="O1416" i="9"/>
  <c r="N1416" i="9"/>
  <c r="P1415" i="9"/>
  <c r="O1415" i="9"/>
  <c r="N1415" i="9"/>
  <c r="P1414" i="9"/>
  <c r="O1414" i="9"/>
  <c r="N1414" i="9"/>
  <c r="P1413" i="9"/>
  <c r="O1413" i="9"/>
  <c r="N1413" i="9"/>
  <c r="P1412" i="9"/>
  <c r="O1412" i="9"/>
  <c r="N1412" i="9"/>
  <c r="P1411" i="9"/>
  <c r="O1411" i="9"/>
  <c r="N1411" i="9"/>
  <c r="P1410" i="9"/>
  <c r="O1410" i="9"/>
  <c r="N1410" i="9"/>
  <c r="P1409" i="9"/>
  <c r="O1409" i="9"/>
  <c r="N1409" i="9"/>
  <c r="P1408" i="9"/>
  <c r="O1408" i="9"/>
  <c r="N1408" i="9"/>
  <c r="P1407" i="9"/>
  <c r="O1407" i="9"/>
  <c r="N1407" i="9"/>
  <c r="P1406" i="9"/>
  <c r="O1406" i="9"/>
  <c r="N1406" i="9"/>
  <c r="P1405" i="9"/>
  <c r="O1405" i="9"/>
  <c r="N1405" i="9"/>
  <c r="P1404" i="9"/>
  <c r="O1404" i="9"/>
  <c r="N1404" i="9"/>
  <c r="P1403" i="9"/>
  <c r="O1403" i="9"/>
  <c r="N1403" i="9"/>
  <c r="P1402" i="9"/>
  <c r="O1402" i="9"/>
  <c r="N1402" i="9"/>
  <c r="P1401" i="9"/>
  <c r="O1401" i="9"/>
  <c r="N1401" i="9"/>
  <c r="P1400" i="9"/>
  <c r="O1400" i="9"/>
  <c r="N1400" i="9"/>
  <c r="P1399" i="9"/>
  <c r="O1399" i="9"/>
  <c r="N1399" i="9"/>
  <c r="P1398" i="9"/>
  <c r="O1398" i="9"/>
  <c r="N1398" i="9"/>
  <c r="P1397" i="9"/>
  <c r="O1397" i="9"/>
  <c r="N1397" i="9"/>
  <c r="P1396" i="9"/>
  <c r="O1396" i="9"/>
  <c r="N1396" i="9"/>
  <c r="P1395" i="9"/>
  <c r="O1395" i="9"/>
  <c r="N1395" i="9"/>
  <c r="P1394" i="9"/>
  <c r="O1394" i="9"/>
  <c r="N1394" i="9"/>
  <c r="P1393" i="9"/>
  <c r="O1393" i="9"/>
  <c r="N1393" i="9"/>
  <c r="P1392" i="9"/>
  <c r="O1392" i="9"/>
  <c r="N1392" i="9"/>
  <c r="P1391" i="9"/>
  <c r="O1391" i="9"/>
  <c r="N1391" i="9"/>
  <c r="P1390" i="9"/>
  <c r="O1390" i="9"/>
  <c r="N1390" i="9"/>
  <c r="P1389" i="9"/>
  <c r="O1389" i="9"/>
  <c r="N1389" i="9"/>
  <c r="P1388" i="9"/>
  <c r="O1388" i="9"/>
  <c r="N1388" i="9"/>
  <c r="P1387" i="9"/>
  <c r="O1387" i="9"/>
  <c r="N1387" i="9"/>
  <c r="P1386" i="9"/>
  <c r="O1386" i="9"/>
  <c r="N1386" i="9"/>
  <c r="P1385" i="9"/>
  <c r="O1385" i="9"/>
  <c r="N1385" i="9"/>
  <c r="P1384" i="9"/>
  <c r="O1384" i="9"/>
  <c r="N1384" i="9"/>
  <c r="P1383" i="9"/>
  <c r="O1383" i="9"/>
  <c r="N1383" i="9"/>
  <c r="P1382" i="9"/>
  <c r="O1382" i="9"/>
  <c r="N1382" i="9"/>
  <c r="P1381" i="9"/>
  <c r="O1381" i="9"/>
  <c r="N1381" i="9"/>
  <c r="P1380" i="9"/>
  <c r="O1380" i="9"/>
  <c r="N1380" i="9"/>
  <c r="P1379" i="9"/>
  <c r="O1379" i="9"/>
  <c r="N1379" i="9"/>
  <c r="P1378" i="9"/>
  <c r="O1378" i="9"/>
  <c r="N1378" i="9"/>
  <c r="P1377" i="9"/>
  <c r="O1377" i="9"/>
  <c r="N1377" i="9"/>
  <c r="P1376" i="9"/>
  <c r="O1376" i="9"/>
  <c r="N1376" i="9"/>
  <c r="P1375" i="9"/>
  <c r="O1375" i="9"/>
  <c r="N1375" i="9"/>
  <c r="P1374" i="9"/>
  <c r="O1374" i="9"/>
  <c r="N1374" i="9"/>
  <c r="P1373" i="9"/>
  <c r="O1373" i="9"/>
  <c r="N1373" i="9"/>
  <c r="P1372" i="9"/>
  <c r="O1372" i="9"/>
  <c r="N1372" i="9"/>
  <c r="P1371" i="9"/>
  <c r="O1371" i="9"/>
  <c r="N1371" i="9"/>
  <c r="P1370" i="9"/>
  <c r="O1370" i="9"/>
  <c r="N1370" i="9"/>
  <c r="P1369" i="9"/>
  <c r="O1369" i="9"/>
  <c r="N1369" i="9"/>
  <c r="P1368" i="9"/>
  <c r="O1368" i="9"/>
  <c r="N1368" i="9"/>
  <c r="P1367" i="9"/>
  <c r="O1367" i="9"/>
  <c r="N1367" i="9"/>
  <c r="P1366" i="9"/>
  <c r="O1366" i="9"/>
  <c r="N1366" i="9"/>
  <c r="P1365" i="9"/>
  <c r="O1365" i="9"/>
  <c r="N1365" i="9"/>
  <c r="P1364" i="9"/>
  <c r="O1364" i="9"/>
  <c r="N1364" i="9"/>
  <c r="P1363" i="9"/>
  <c r="O1363" i="9"/>
  <c r="N1363" i="9"/>
  <c r="P1362" i="9"/>
  <c r="O1362" i="9"/>
  <c r="N1362" i="9"/>
  <c r="P1361" i="9"/>
  <c r="O1361" i="9"/>
  <c r="N1361" i="9"/>
  <c r="P1360" i="9"/>
  <c r="O1360" i="9"/>
  <c r="N1360" i="9"/>
  <c r="P1359" i="9"/>
  <c r="O1359" i="9"/>
  <c r="N1359" i="9"/>
  <c r="P1358" i="9"/>
  <c r="O1358" i="9"/>
  <c r="N1358" i="9"/>
  <c r="P1357" i="9"/>
  <c r="O1357" i="9"/>
  <c r="N1357" i="9"/>
  <c r="P1356" i="9"/>
  <c r="O1356" i="9"/>
  <c r="N1356" i="9"/>
  <c r="P1355" i="9"/>
  <c r="O1355" i="9"/>
  <c r="N1355" i="9"/>
  <c r="P1354" i="9"/>
  <c r="O1354" i="9"/>
  <c r="N1354" i="9"/>
  <c r="P1353" i="9"/>
  <c r="O1353" i="9"/>
  <c r="N1353" i="9"/>
  <c r="P1352" i="9"/>
  <c r="O1352" i="9"/>
  <c r="N1352" i="9"/>
  <c r="P1351" i="9"/>
  <c r="O1351" i="9"/>
  <c r="N1351" i="9"/>
  <c r="P1350" i="9"/>
  <c r="O1350" i="9"/>
  <c r="N1350" i="9"/>
  <c r="P1349" i="9"/>
  <c r="O1349" i="9"/>
  <c r="N1349" i="9"/>
  <c r="P1348" i="9"/>
  <c r="O1348" i="9"/>
  <c r="N1348" i="9"/>
  <c r="P1347" i="9"/>
  <c r="O1347" i="9"/>
  <c r="N1347" i="9"/>
  <c r="P1346" i="9"/>
  <c r="O1346" i="9"/>
  <c r="N1346" i="9"/>
  <c r="P1345" i="9"/>
  <c r="O1345" i="9"/>
  <c r="N1345" i="9"/>
  <c r="P1344" i="9"/>
  <c r="O1344" i="9"/>
  <c r="N1344" i="9"/>
  <c r="P1343" i="9"/>
  <c r="O1343" i="9"/>
  <c r="N1343" i="9"/>
  <c r="P1342" i="9"/>
  <c r="O1342" i="9"/>
  <c r="N1342" i="9"/>
  <c r="P1341" i="9"/>
  <c r="O1341" i="9"/>
  <c r="N1341" i="9"/>
  <c r="P1340" i="9"/>
  <c r="O1340" i="9"/>
  <c r="N1340" i="9"/>
  <c r="P1339" i="9"/>
  <c r="O1339" i="9"/>
  <c r="N1339" i="9"/>
  <c r="P1338" i="9"/>
  <c r="O1338" i="9"/>
  <c r="N1338" i="9"/>
  <c r="P1337" i="9"/>
  <c r="O1337" i="9"/>
  <c r="N1337" i="9"/>
  <c r="P1336" i="9"/>
  <c r="O1336" i="9"/>
  <c r="N1336" i="9"/>
  <c r="P1335" i="9"/>
  <c r="O1335" i="9"/>
  <c r="N1335" i="9"/>
  <c r="P1334" i="9"/>
  <c r="O1334" i="9"/>
  <c r="N1334" i="9"/>
  <c r="P1333" i="9"/>
  <c r="O1333" i="9"/>
  <c r="N1333" i="9"/>
  <c r="P1332" i="9"/>
  <c r="O1332" i="9"/>
  <c r="N1332" i="9"/>
  <c r="P1331" i="9"/>
  <c r="O1331" i="9"/>
  <c r="N1331" i="9"/>
  <c r="P1330" i="9"/>
  <c r="O1330" i="9"/>
  <c r="N1330" i="9"/>
  <c r="P1329" i="9"/>
  <c r="O1329" i="9"/>
  <c r="N1329" i="9"/>
  <c r="P1328" i="9"/>
  <c r="O1328" i="9"/>
  <c r="N1328" i="9"/>
  <c r="P1327" i="9"/>
  <c r="O1327" i="9"/>
  <c r="N1327" i="9"/>
  <c r="P1326" i="9"/>
  <c r="O1326" i="9"/>
  <c r="N1326" i="9"/>
  <c r="P1325" i="9"/>
  <c r="O1325" i="9"/>
  <c r="N1325" i="9"/>
  <c r="P1324" i="9"/>
  <c r="O1324" i="9"/>
  <c r="N1324" i="9"/>
  <c r="P1323" i="9"/>
  <c r="O1323" i="9"/>
  <c r="N1323" i="9"/>
  <c r="P1322" i="9"/>
  <c r="O1322" i="9"/>
  <c r="N1322" i="9"/>
  <c r="P1321" i="9"/>
  <c r="O1321" i="9"/>
  <c r="N1321" i="9"/>
  <c r="P1320" i="9"/>
  <c r="O1320" i="9"/>
  <c r="N1320" i="9"/>
  <c r="P1319" i="9"/>
  <c r="O1319" i="9"/>
  <c r="N1319" i="9"/>
  <c r="P1318" i="9"/>
  <c r="O1318" i="9"/>
  <c r="N1318" i="9"/>
  <c r="P1317" i="9"/>
  <c r="O1317" i="9"/>
  <c r="N1317" i="9"/>
  <c r="P1316" i="9"/>
  <c r="O1316" i="9"/>
  <c r="N1316" i="9"/>
  <c r="P1315" i="9"/>
  <c r="O1315" i="9"/>
  <c r="N1315" i="9"/>
  <c r="P1314" i="9"/>
  <c r="O1314" i="9"/>
  <c r="N1314" i="9"/>
  <c r="P1313" i="9"/>
  <c r="O1313" i="9"/>
  <c r="N1313" i="9"/>
  <c r="P1312" i="9"/>
  <c r="O1312" i="9"/>
  <c r="N1312" i="9"/>
  <c r="P1311" i="9"/>
  <c r="O1311" i="9"/>
  <c r="N1311" i="9"/>
  <c r="P1310" i="9"/>
  <c r="O1310" i="9"/>
  <c r="N1310" i="9"/>
  <c r="P1309" i="9"/>
  <c r="O1309" i="9"/>
  <c r="N1309" i="9"/>
  <c r="P1308" i="9"/>
  <c r="O1308" i="9"/>
  <c r="N1308" i="9"/>
  <c r="P1307" i="9"/>
  <c r="O1307" i="9"/>
  <c r="N1307" i="9"/>
  <c r="P1306" i="9"/>
  <c r="O1306" i="9"/>
  <c r="N1306" i="9"/>
  <c r="P1305" i="9"/>
  <c r="O1305" i="9"/>
  <c r="N1305" i="9"/>
  <c r="P1304" i="9"/>
  <c r="O1304" i="9"/>
  <c r="N1304" i="9"/>
  <c r="P1303" i="9"/>
  <c r="O1303" i="9"/>
  <c r="N1303" i="9"/>
  <c r="P1302" i="9"/>
  <c r="O1302" i="9"/>
  <c r="N1302" i="9"/>
  <c r="P1301" i="9"/>
  <c r="O1301" i="9"/>
  <c r="N1301" i="9"/>
  <c r="P1300" i="9"/>
  <c r="O1300" i="9"/>
  <c r="N1300" i="9"/>
  <c r="P1299" i="9"/>
  <c r="O1299" i="9"/>
  <c r="N1299" i="9"/>
  <c r="P1298" i="9"/>
  <c r="O1298" i="9"/>
  <c r="N1298" i="9"/>
  <c r="P1297" i="9"/>
  <c r="O1297" i="9"/>
  <c r="N1297" i="9"/>
  <c r="P1296" i="9"/>
  <c r="O1296" i="9"/>
  <c r="N1296" i="9"/>
  <c r="P1295" i="9"/>
  <c r="O1295" i="9"/>
  <c r="N1295" i="9"/>
  <c r="P1294" i="9"/>
  <c r="O1294" i="9"/>
  <c r="N1294" i="9"/>
  <c r="P1293" i="9"/>
  <c r="O1293" i="9"/>
  <c r="N1293" i="9"/>
  <c r="P1292" i="9"/>
  <c r="O1292" i="9"/>
  <c r="N1292" i="9"/>
  <c r="P1291" i="9"/>
  <c r="O1291" i="9"/>
  <c r="N1291" i="9"/>
  <c r="P1290" i="9"/>
  <c r="O1290" i="9"/>
  <c r="N1290" i="9"/>
  <c r="P1289" i="9"/>
  <c r="O1289" i="9"/>
  <c r="N1289" i="9"/>
  <c r="P1288" i="9"/>
  <c r="O1288" i="9"/>
  <c r="N1288" i="9"/>
  <c r="P1287" i="9"/>
  <c r="O1287" i="9"/>
  <c r="N1287" i="9"/>
  <c r="P1286" i="9"/>
  <c r="O1286" i="9"/>
  <c r="N1286" i="9"/>
  <c r="P1285" i="9"/>
  <c r="O1285" i="9"/>
  <c r="N1285" i="9"/>
  <c r="P1284" i="9"/>
  <c r="O1284" i="9"/>
  <c r="N1284" i="9"/>
  <c r="P1283" i="9"/>
  <c r="O1283" i="9"/>
  <c r="N1283" i="9"/>
  <c r="P1282" i="9"/>
  <c r="O1282" i="9"/>
  <c r="N1282" i="9"/>
  <c r="P1281" i="9"/>
  <c r="O1281" i="9"/>
  <c r="N1281" i="9"/>
  <c r="P1280" i="9"/>
  <c r="O1280" i="9"/>
  <c r="N1280" i="9"/>
  <c r="P1279" i="9"/>
  <c r="O1279" i="9"/>
  <c r="N1279" i="9"/>
  <c r="P1278" i="9"/>
  <c r="O1278" i="9"/>
  <c r="N1278" i="9"/>
  <c r="P1277" i="9"/>
  <c r="O1277" i="9"/>
  <c r="N1277" i="9"/>
  <c r="P1276" i="9"/>
  <c r="O1276" i="9"/>
  <c r="N1276" i="9"/>
  <c r="P1275" i="9"/>
  <c r="O1275" i="9"/>
  <c r="N1275" i="9"/>
  <c r="P1274" i="9"/>
  <c r="O1274" i="9"/>
  <c r="N1274" i="9"/>
  <c r="P1273" i="9"/>
  <c r="O1273" i="9"/>
  <c r="N1273" i="9"/>
  <c r="P1272" i="9"/>
  <c r="O1272" i="9"/>
  <c r="N1272" i="9"/>
  <c r="P1271" i="9"/>
  <c r="O1271" i="9"/>
  <c r="N1271" i="9"/>
  <c r="P1270" i="9"/>
  <c r="O1270" i="9"/>
  <c r="N1270" i="9"/>
  <c r="P1269" i="9"/>
  <c r="O1269" i="9"/>
  <c r="N1269" i="9"/>
  <c r="P1268" i="9"/>
  <c r="O1268" i="9"/>
  <c r="N1268" i="9"/>
  <c r="P1267" i="9"/>
  <c r="O1267" i="9"/>
  <c r="N1267" i="9"/>
  <c r="P1266" i="9"/>
  <c r="O1266" i="9"/>
  <c r="N1266" i="9"/>
  <c r="P1265" i="9"/>
  <c r="O1265" i="9"/>
  <c r="N1265" i="9"/>
  <c r="P1264" i="9"/>
  <c r="O1264" i="9"/>
  <c r="N1264" i="9"/>
  <c r="P1263" i="9"/>
  <c r="O1263" i="9"/>
  <c r="N1263" i="9"/>
  <c r="P1262" i="9"/>
  <c r="O1262" i="9"/>
  <c r="N1262" i="9"/>
  <c r="P1261" i="9"/>
  <c r="O1261" i="9"/>
  <c r="N1261" i="9"/>
  <c r="P1260" i="9"/>
  <c r="O1260" i="9"/>
  <c r="N1260" i="9"/>
  <c r="P1259" i="9"/>
  <c r="O1259" i="9"/>
  <c r="N1259" i="9"/>
  <c r="P1258" i="9"/>
  <c r="O1258" i="9"/>
  <c r="N1258" i="9"/>
  <c r="P1257" i="9"/>
  <c r="O1257" i="9"/>
  <c r="N1257" i="9"/>
  <c r="P1256" i="9"/>
  <c r="O1256" i="9"/>
  <c r="N1256" i="9"/>
  <c r="P1255" i="9"/>
  <c r="O1255" i="9"/>
  <c r="N1255" i="9"/>
  <c r="P1254" i="9"/>
  <c r="O1254" i="9"/>
  <c r="N1254" i="9"/>
  <c r="P1253" i="9"/>
  <c r="O1253" i="9"/>
  <c r="N1253" i="9"/>
  <c r="P1252" i="9"/>
  <c r="O1252" i="9"/>
  <c r="N1252" i="9"/>
  <c r="P1251" i="9"/>
  <c r="O1251" i="9"/>
  <c r="N1251" i="9"/>
  <c r="P1250" i="9"/>
  <c r="O1250" i="9"/>
  <c r="N1250" i="9"/>
  <c r="P1249" i="9"/>
  <c r="O1249" i="9"/>
  <c r="N1249" i="9"/>
  <c r="P1248" i="9"/>
  <c r="O1248" i="9"/>
  <c r="N1248" i="9"/>
  <c r="P1247" i="9"/>
  <c r="O1247" i="9"/>
  <c r="N1247" i="9"/>
  <c r="P1246" i="9"/>
  <c r="O1246" i="9"/>
  <c r="N1246" i="9"/>
  <c r="P1245" i="9"/>
  <c r="O1245" i="9"/>
  <c r="N1245" i="9"/>
  <c r="P1244" i="9"/>
  <c r="O1244" i="9"/>
  <c r="N1244" i="9"/>
  <c r="P1243" i="9"/>
  <c r="O1243" i="9"/>
  <c r="N1243" i="9"/>
  <c r="P1242" i="9"/>
  <c r="O1242" i="9"/>
  <c r="N1242" i="9"/>
  <c r="P1241" i="9"/>
  <c r="O1241" i="9"/>
  <c r="N1241" i="9"/>
  <c r="P1240" i="9"/>
  <c r="O1240" i="9"/>
  <c r="N1240" i="9"/>
  <c r="P1239" i="9"/>
  <c r="O1239" i="9"/>
  <c r="N1239" i="9"/>
  <c r="P1238" i="9"/>
  <c r="O1238" i="9"/>
  <c r="N1238" i="9"/>
  <c r="P1237" i="9"/>
  <c r="O1237" i="9"/>
  <c r="N1237" i="9"/>
  <c r="P1236" i="9"/>
  <c r="O1236" i="9"/>
  <c r="N1236" i="9"/>
  <c r="P1235" i="9"/>
  <c r="O1235" i="9"/>
  <c r="N1235" i="9"/>
  <c r="P1234" i="9"/>
  <c r="O1234" i="9"/>
  <c r="N1234" i="9"/>
  <c r="P1233" i="9"/>
  <c r="O1233" i="9"/>
  <c r="N1233" i="9"/>
  <c r="P1232" i="9"/>
  <c r="O1232" i="9"/>
  <c r="N1232" i="9"/>
  <c r="P1231" i="9"/>
  <c r="O1231" i="9"/>
  <c r="N1231" i="9"/>
  <c r="P1230" i="9"/>
  <c r="O1230" i="9"/>
  <c r="N1230" i="9"/>
  <c r="P1229" i="9"/>
  <c r="O1229" i="9"/>
  <c r="N1229" i="9"/>
  <c r="P1228" i="9"/>
  <c r="O1228" i="9"/>
  <c r="N1228" i="9"/>
  <c r="P1227" i="9"/>
  <c r="O1227" i="9"/>
  <c r="N1227" i="9"/>
  <c r="P1226" i="9"/>
  <c r="O1226" i="9"/>
  <c r="N1226" i="9"/>
  <c r="P1225" i="9"/>
  <c r="O1225" i="9"/>
  <c r="N1225" i="9"/>
  <c r="P1224" i="9"/>
  <c r="O1224" i="9"/>
  <c r="N1224" i="9"/>
  <c r="P1223" i="9"/>
  <c r="O1223" i="9"/>
  <c r="N1223" i="9"/>
  <c r="P1222" i="9"/>
  <c r="O1222" i="9"/>
  <c r="N1222" i="9"/>
  <c r="P1221" i="9"/>
  <c r="O1221" i="9"/>
  <c r="N1221" i="9"/>
  <c r="P1220" i="9"/>
  <c r="O1220" i="9"/>
  <c r="N1220" i="9"/>
  <c r="P1219" i="9"/>
  <c r="O1219" i="9"/>
  <c r="N1219" i="9"/>
  <c r="P1218" i="9"/>
  <c r="O1218" i="9"/>
  <c r="N1218" i="9"/>
  <c r="P1217" i="9"/>
  <c r="O1217" i="9"/>
  <c r="N1217" i="9"/>
  <c r="P1216" i="9"/>
  <c r="O1216" i="9"/>
  <c r="N1216" i="9"/>
  <c r="P1215" i="9"/>
  <c r="O1215" i="9"/>
  <c r="N1215" i="9"/>
  <c r="P1214" i="9"/>
  <c r="O1214" i="9"/>
  <c r="N1214" i="9"/>
  <c r="P1213" i="9"/>
  <c r="O1213" i="9"/>
  <c r="N1213" i="9"/>
  <c r="P1212" i="9"/>
  <c r="O1212" i="9"/>
  <c r="N1212" i="9"/>
  <c r="P1211" i="9"/>
  <c r="O1211" i="9"/>
  <c r="N1211" i="9"/>
  <c r="P1210" i="9"/>
  <c r="O1210" i="9"/>
  <c r="N1210" i="9"/>
  <c r="P1209" i="9"/>
  <c r="O1209" i="9"/>
  <c r="N1209" i="9"/>
  <c r="P1208" i="9"/>
  <c r="O1208" i="9"/>
  <c r="N1208" i="9"/>
  <c r="P1207" i="9"/>
  <c r="O1207" i="9"/>
  <c r="N1207" i="9"/>
  <c r="P1206" i="9"/>
  <c r="O1206" i="9"/>
  <c r="N1206" i="9"/>
  <c r="P1205" i="9"/>
  <c r="O1205" i="9"/>
  <c r="N1205" i="9"/>
  <c r="P1204" i="9"/>
  <c r="O1204" i="9"/>
  <c r="N1204" i="9"/>
  <c r="P1203" i="9"/>
  <c r="O1203" i="9"/>
  <c r="N1203" i="9"/>
  <c r="P1202" i="9"/>
  <c r="O1202" i="9"/>
  <c r="N1202" i="9"/>
  <c r="P1201" i="9"/>
  <c r="O1201" i="9"/>
  <c r="N1201" i="9"/>
  <c r="P1200" i="9"/>
  <c r="O1200" i="9"/>
  <c r="N1200" i="9"/>
  <c r="P1199" i="9"/>
  <c r="O1199" i="9"/>
  <c r="N1199" i="9"/>
  <c r="P1198" i="9"/>
  <c r="O1198" i="9"/>
  <c r="N1198" i="9"/>
  <c r="P1197" i="9"/>
  <c r="O1197" i="9"/>
  <c r="N1197" i="9"/>
  <c r="P1196" i="9"/>
  <c r="O1196" i="9"/>
  <c r="N1196" i="9"/>
  <c r="P1195" i="9"/>
  <c r="O1195" i="9"/>
  <c r="N1195" i="9"/>
  <c r="P1194" i="9"/>
  <c r="O1194" i="9"/>
  <c r="N1194" i="9"/>
  <c r="P1193" i="9"/>
  <c r="O1193" i="9"/>
  <c r="N1193" i="9"/>
  <c r="P1192" i="9"/>
  <c r="O1192" i="9"/>
  <c r="N1192" i="9"/>
  <c r="P1191" i="9"/>
  <c r="O1191" i="9"/>
  <c r="N1191" i="9"/>
  <c r="P1190" i="9"/>
  <c r="O1190" i="9"/>
  <c r="N1190" i="9"/>
  <c r="P1189" i="9"/>
  <c r="O1189" i="9"/>
  <c r="N1189" i="9"/>
  <c r="P1188" i="9"/>
  <c r="O1188" i="9"/>
  <c r="N1188" i="9"/>
  <c r="P1187" i="9"/>
  <c r="O1187" i="9"/>
  <c r="N1187" i="9"/>
  <c r="P1186" i="9"/>
  <c r="O1186" i="9"/>
  <c r="N1186" i="9"/>
  <c r="P1185" i="9"/>
  <c r="O1185" i="9"/>
  <c r="N1185" i="9"/>
  <c r="P1184" i="9"/>
  <c r="O1184" i="9"/>
  <c r="N1184" i="9"/>
  <c r="P1183" i="9"/>
  <c r="O1183" i="9"/>
  <c r="N1183" i="9"/>
  <c r="P1182" i="9"/>
  <c r="O1182" i="9"/>
  <c r="N1182" i="9"/>
  <c r="P1181" i="9"/>
  <c r="O1181" i="9"/>
  <c r="N1181" i="9"/>
  <c r="P1180" i="9"/>
  <c r="O1180" i="9"/>
  <c r="N1180" i="9"/>
  <c r="P1179" i="9"/>
  <c r="O1179" i="9"/>
  <c r="N1179" i="9"/>
  <c r="P1178" i="9"/>
  <c r="O1178" i="9"/>
  <c r="N1178" i="9"/>
  <c r="P1177" i="9"/>
  <c r="O1177" i="9"/>
  <c r="N1177" i="9"/>
  <c r="P1176" i="9"/>
  <c r="O1176" i="9"/>
  <c r="N1176" i="9"/>
  <c r="P1175" i="9"/>
  <c r="O1175" i="9"/>
  <c r="N1175" i="9"/>
  <c r="P1174" i="9"/>
  <c r="O1174" i="9"/>
  <c r="N1174" i="9"/>
  <c r="P1173" i="9"/>
  <c r="O1173" i="9"/>
  <c r="N1173" i="9"/>
  <c r="P1172" i="9"/>
  <c r="O1172" i="9"/>
  <c r="N1172" i="9"/>
  <c r="P1171" i="9"/>
  <c r="O1171" i="9"/>
  <c r="N1171" i="9"/>
  <c r="P1170" i="9"/>
  <c r="O1170" i="9"/>
  <c r="N1170" i="9"/>
  <c r="P1169" i="9"/>
  <c r="O1169" i="9"/>
  <c r="N1169" i="9"/>
  <c r="P1168" i="9"/>
  <c r="O1168" i="9"/>
  <c r="N1168" i="9"/>
  <c r="P1167" i="9"/>
  <c r="O1167" i="9"/>
  <c r="N1167" i="9"/>
  <c r="P1166" i="9"/>
  <c r="O1166" i="9"/>
  <c r="N1166" i="9"/>
  <c r="P1165" i="9"/>
  <c r="O1165" i="9"/>
  <c r="N1165" i="9"/>
  <c r="P1164" i="9"/>
  <c r="O1164" i="9"/>
  <c r="N1164" i="9"/>
  <c r="P1163" i="9"/>
  <c r="O1163" i="9"/>
  <c r="N1163" i="9"/>
  <c r="P1162" i="9"/>
  <c r="O1162" i="9"/>
  <c r="N1162" i="9"/>
  <c r="P1161" i="9"/>
  <c r="O1161" i="9"/>
  <c r="N1161" i="9"/>
  <c r="P1160" i="9"/>
  <c r="O1160" i="9"/>
  <c r="N1160" i="9"/>
  <c r="P1159" i="9"/>
  <c r="O1159" i="9"/>
  <c r="N1159" i="9"/>
  <c r="P1158" i="9"/>
  <c r="O1158" i="9"/>
  <c r="N1158" i="9"/>
  <c r="P1157" i="9"/>
  <c r="O1157" i="9"/>
  <c r="N1157" i="9"/>
  <c r="P1156" i="9"/>
  <c r="O1156" i="9"/>
  <c r="N1156" i="9"/>
  <c r="P1155" i="9"/>
  <c r="O1155" i="9"/>
  <c r="N1155" i="9"/>
  <c r="P1154" i="9"/>
  <c r="O1154" i="9"/>
  <c r="N1154" i="9"/>
  <c r="P1153" i="9"/>
  <c r="O1153" i="9"/>
  <c r="N1153" i="9"/>
  <c r="P1152" i="9"/>
  <c r="O1152" i="9"/>
  <c r="N1152" i="9"/>
  <c r="P1151" i="9"/>
  <c r="O1151" i="9"/>
  <c r="N1151" i="9"/>
  <c r="P1150" i="9"/>
  <c r="O1150" i="9"/>
  <c r="N1150" i="9"/>
  <c r="P1149" i="9"/>
  <c r="O1149" i="9"/>
  <c r="N1149" i="9"/>
  <c r="P1148" i="9"/>
  <c r="O1148" i="9"/>
  <c r="N1148" i="9"/>
  <c r="P1147" i="9"/>
  <c r="O1147" i="9"/>
  <c r="N1147" i="9"/>
  <c r="P1146" i="9"/>
  <c r="O1146" i="9"/>
  <c r="N1146" i="9"/>
  <c r="P1145" i="9"/>
  <c r="O1145" i="9"/>
  <c r="N1145" i="9"/>
  <c r="P1144" i="9"/>
  <c r="O1144" i="9"/>
  <c r="N1144" i="9"/>
  <c r="P1143" i="9"/>
  <c r="O1143" i="9"/>
  <c r="N1143" i="9"/>
  <c r="P1142" i="9"/>
  <c r="O1142" i="9"/>
  <c r="N1142" i="9"/>
  <c r="P1141" i="9"/>
  <c r="O1141" i="9"/>
  <c r="N1141" i="9"/>
  <c r="P1140" i="9"/>
  <c r="O1140" i="9"/>
  <c r="N1140" i="9"/>
  <c r="P1139" i="9"/>
  <c r="O1139" i="9"/>
  <c r="N1139" i="9"/>
  <c r="P1138" i="9"/>
  <c r="O1138" i="9"/>
  <c r="N1138" i="9"/>
  <c r="P1137" i="9"/>
  <c r="O1137" i="9"/>
  <c r="N1137" i="9"/>
  <c r="P1136" i="9"/>
  <c r="O1136" i="9"/>
  <c r="N1136" i="9"/>
  <c r="P1135" i="9"/>
  <c r="O1135" i="9"/>
  <c r="N1135" i="9"/>
  <c r="P1134" i="9"/>
  <c r="O1134" i="9"/>
  <c r="N1134" i="9"/>
  <c r="P1133" i="9"/>
  <c r="O1133" i="9"/>
  <c r="N1133" i="9"/>
  <c r="P1132" i="9"/>
  <c r="O1132" i="9"/>
  <c r="N1132" i="9"/>
  <c r="P1131" i="9"/>
  <c r="O1131" i="9"/>
  <c r="N1131" i="9"/>
  <c r="P1130" i="9"/>
  <c r="O1130" i="9"/>
  <c r="N1130" i="9"/>
  <c r="P1129" i="9"/>
  <c r="O1129" i="9"/>
  <c r="N1129" i="9"/>
  <c r="P1128" i="9"/>
  <c r="O1128" i="9"/>
  <c r="N1128" i="9"/>
  <c r="P1127" i="9"/>
  <c r="O1127" i="9"/>
  <c r="N1127" i="9"/>
  <c r="P1126" i="9"/>
  <c r="O1126" i="9"/>
  <c r="N1126" i="9"/>
  <c r="P1125" i="9"/>
  <c r="O1125" i="9"/>
  <c r="N1125" i="9"/>
  <c r="P1124" i="9"/>
  <c r="O1124" i="9"/>
  <c r="N1124" i="9"/>
  <c r="P1123" i="9"/>
  <c r="O1123" i="9"/>
  <c r="N1123" i="9"/>
  <c r="P1122" i="9"/>
  <c r="O1122" i="9"/>
  <c r="N1122" i="9"/>
  <c r="P1121" i="9"/>
  <c r="O1121" i="9"/>
  <c r="N1121" i="9"/>
  <c r="P1120" i="9"/>
  <c r="O1120" i="9"/>
  <c r="N1120" i="9"/>
  <c r="P1119" i="9"/>
  <c r="O1119" i="9"/>
  <c r="N1119" i="9"/>
  <c r="P1118" i="9"/>
  <c r="O1118" i="9"/>
  <c r="N1118" i="9"/>
  <c r="P1117" i="9"/>
  <c r="O1117" i="9"/>
  <c r="N1117" i="9"/>
  <c r="P1116" i="9"/>
  <c r="O1116" i="9"/>
  <c r="N1116" i="9"/>
  <c r="P1115" i="9"/>
  <c r="O1115" i="9"/>
  <c r="N1115" i="9"/>
  <c r="P1114" i="9"/>
  <c r="O1114" i="9"/>
  <c r="N1114" i="9"/>
  <c r="P1113" i="9"/>
  <c r="O1113" i="9"/>
  <c r="N1113" i="9"/>
  <c r="P1112" i="9"/>
  <c r="O1112" i="9"/>
  <c r="N1112" i="9"/>
  <c r="P1111" i="9"/>
  <c r="O1111" i="9"/>
  <c r="N1111" i="9"/>
  <c r="P1110" i="9"/>
  <c r="O1110" i="9"/>
  <c r="N1110" i="9"/>
  <c r="P1109" i="9"/>
  <c r="O1109" i="9"/>
  <c r="N1109" i="9"/>
  <c r="P1108" i="9"/>
  <c r="O1108" i="9"/>
  <c r="N1108" i="9"/>
  <c r="P1107" i="9"/>
  <c r="O1107" i="9"/>
  <c r="N1107" i="9"/>
  <c r="P1106" i="9"/>
  <c r="O1106" i="9"/>
  <c r="N1106" i="9"/>
  <c r="P1105" i="9"/>
  <c r="O1105" i="9"/>
  <c r="N1105" i="9"/>
  <c r="P1104" i="9"/>
  <c r="O1104" i="9"/>
  <c r="N1104" i="9"/>
  <c r="P1103" i="9"/>
  <c r="O1103" i="9"/>
  <c r="N1103" i="9"/>
  <c r="P1102" i="9"/>
  <c r="O1102" i="9"/>
  <c r="N1102" i="9"/>
  <c r="P1101" i="9"/>
  <c r="O1101" i="9"/>
  <c r="N1101" i="9"/>
  <c r="P1100" i="9"/>
  <c r="O1100" i="9"/>
  <c r="N1100" i="9"/>
  <c r="P1099" i="9"/>
  <c r="O1099" i="9"/>
  <c r="N1099" i="9"/>
  <c r="P1098" i="9"/>
  <c r="O1098" i="9"/>
  <c r="N1098" i="9"/>
  <c r="P1097" i="9"/>
  <c r="O1097" i="9"/>
  <c r="N1097" i="9"/>
  <c r="P1096" i="9"/>
  <c r="O1096" i="9"/>
  <c r="N1096" i="9"/>
  <c r="P1095" i="9"/>
  <c r="O1095" i="9"/>
  <c r="N1095" i="9"/>
  <c r="P1094" i="9"/>
  <c r="O1094" i="9"/>
  <c r="N1094" i="9"/>
  <c r="P1093" i="9"/>
  <c r="O1093" i="9"/>
  <c r="N1093" i="9"/>
  <c r="P1092" i="9"/>
  <c r="O1092" i="9"/>
  <c r="N1092" i="9"/>
  <c r="P1091" i="9"/>
  <c r="O1091" i="9"/>
  <c r="N1091" i="9"/>
  <c r="P1090" i="9"/>
  <c r="O1090" i="9"/>
  <c r="N1090" i="9"/>
  <c r="P1089" i="9"/>
  <c r="O1089" i="9"/>
  <c r="N1089" i="9"/>
  <c r="P1088" i="9"/>
  <c r="O1088" i="9"/>
  <c r="N1088" i="9"/>
  <c r="P1087" i="9"/>
  <c r="O1087" i="9"/>
  <c r="N1087" i="9"/>
  <c r="P1086" i="9"/>
  <c r="O1086" i="9"/>
  <c r="N1086" i="9"/>
  <c r="P1085" i="9"/>
  <c r="O1085" i="9"/>
  <c r="N1085" i="9"/>
  <c r="P1084" i="9"/>
  <c r="O1084" i="9"/>
  <c r="N1084" i="9"/>
  <c r="P1083" i="9"/>
  <c r="O1083" i="9"/>
  <c r="N1083" i="9"/>
  <c r="P1082" i="9"/>
  <c r="O1082" i="9"/>
  <c r="N1082" i="9"/>
  <c r="P1081" i="9"/>
  <c r="O1081" i="9"/>
  <c r="N1081" i="9"/>
  <c r="P1080" i="9"/>
  <c r="O1080" i="9"/>
  <c r="N1080" i="9"/>
  <c r="P1079" i="9"/>
  <c r="O1079" i="9"/>
  <c r="N1079" i="9"/>
  <c r="P1078" i="9"/>
  <c r="O1078" i="9"/>
  <c r="N1078" i="9"/>
  <c r="P1077" i="9"/>
  <c r="O1077" i="9"/>
  <c r="N1077" i="9"/>
  <c r="P1076" i="9"/>
  <c r="O1076" i="9"/>
  <c r="N1076" i="9"/>
  <c r="P1075" i="9"/>
  <c r="O1075" i="9"/>
  <c r="N1075" i="9"/>
  <c r="P1074" i="9"/>
  <c r="O1074" i="9"/>
  <c r="N1074" i="9"/>
  <c r="P1073" i="9"/>
  <c r="O1073" i="9"/>
  <c r="N1073" i="9"/>
  <c r="P1072" i="9"/>
  <c r="O1072" i="9"/>
  <c r="N1072" i="9"/>
  <c r="P1071" i="9"/>
  <c r="O1071" i="9"/>
  <c r="N1071" i="9"/>
  <c r="P1070" i="9"/>
  <c r="O1070" i="9"/>
  <c r="N1070" i="9"/>
  <c r="P1069" i="9"/>
  <c r="O1069" i="9"/>
  <c r="N1069" i="9"/>
  <c r="P1068" i="9"/>
  <c r="O1068" i="9"/>
  <c r="N1068" i="9"/>
  <c r="P1067" i="9"/>
  <c r="O1067" i="9"/>
  <c r="N1067" i="9"/>
  <c r="P1066" i="9"/>
  <c r="O1066" i="9"/>
  <c r="N1066" i="9"/>
  <c r="P1065" i="9"/>
  <c r="O1065" i="9"/>
  <c r="N1065" i="9"/>
  <c r="P1064" i="9"/>
  <c r="O1064" i="9"/>
  <c r="N1064" i="9"/>
  <c r="P1063" i="9"/>
  <c r="O1063" i="9"/>
  <c r="N1063" i="9"/>
  <c r="P1062" i="9"/>
  <c r="O1062" i="9"/>
  <c r="N1062" i="9"/>
  <c r="P1061" i="9"/>
  <c r="O1061" i="9"/>
  <c r="N1061" i="9"/>
  <c r="P1060" i="9"/>
  <c r="O1060" i="9"/>
  <c r="N1060" i="9"/>
  <c r="P1059" i="9"/>
  <c r="O1059" i="9"/>
  <c r="N1059" i="9"/>
  <c r="P1058" i="9"/>
  <c r="O1058" i="9"/>
  <c r="N1058" i="9"/>
  <c r="P1057" i="9"/>
  <c r="O1057" i="9"/>
  <c r="N1057" i="9"/>
  <c r="P1056" i="9"/>
  <c r="O1056" i="9"/>
  <c r="N1056" i="9"/>
  <c r="P1055" i="9"/>
  <c r="O1055" i="9"/>
  <c r="N1055" i="9"/>
  <c r="P1054" i="9"/>
  <c r="O1054" i="9"/>
  <c r="N1054" i="9"/>
  <c r="P1053" i="9"/>
  <c r="O1053" i="9"/>
  <c r="N1053" i="9"/>
  <c r="P1052" i="9"/>
  <c r="O1052" i="9"/>
  <c r="N1052" i="9"/>
  <c r="P1051" i="9"/>
  <c r="O1051" i="9"/>
  <c r="N1051" i="9"/>
  <c r="P1050" i="9"/>
  <c r="O1050" i="9"/>
  <c r="N1050" i="9"/>
  <c r="P1049" i="9"/>
  <c r="O1049" i="9"/>
  <c r="N1049" i="9"/>
  <c r="P1048" i="9"/>
  <c r="O1048" i="9"/>
  <c r="N1048" i="9"/>
  <c r="P1047" i="9"/>
  <c r="O1047" i="9"/>
  <c r="N1047" i="9"/>
  <c r="P1046" i="9"/>
  <c r="O1046" i="9"/>
  <c r="N1046" i="9"/>
  <c r="P1045" i="9"/>
  <c r="O1045" i="9"/>
  <c r="N1045" i="9"/>
  <c r="P1044" i="9"/>
  <c r="O1044" i="9"/>
  <c r="N1044" i="9"/>
  <c r="P1043" i="9"/>
  <c r="O1043" i="9"/>
  <c r="N1043" i="9"/>
  <c r="P1042" i="9"/>
  <c r="O1042" i="9"/>
  <c r="N1042" i="9"/>
  <c r="P1041" i="9"/>
  <c r="O1041" i="9"/>
  <c r="N1041" i="9"/>
  <c r="P1040" i="9"/>
  <c r="O1040" i="9"/>
  <c r="N1040" i="9"/>
  <c r="P1039" i="9"/>
  <c r="O1039" i="9"/>
  <c r="N1039" i="9"/>
  <c r="P1038" i="9"/>
  <c r="O1038" i="9"/>
  <c r="N1038" i="9"/>
  <c r="P1037" i="9"/>
  <c r="O1037" i="9"/>
  <c r="N1037" i="9"/>
  <c r="P1036" i="9"/>
  <c r="O1036" i="9"/>
  <c r="N1036" i="9"/>
  <c r="P1035" i="9"/>
  <c r="O1035" i="9"/>
  <c r="N1035" i="9"/>
  <c r="P1034" i="9"/>
  <c r="O1034" i="9"/>
  <c r="N1034" i="9"/>
  <c r="P1033" i="9"/>
  <c r="O1033" i="9"/>
  <c r="N1033" i="9"/>
  <c r="P1032" i="9"/>
  <c r="O1032" i="9"/>
  <c r="N1032" i="9"/>
  <c r="P1031" i="9"/>
  <c r="O1031" i="9"/>
  <c r="N1031" i="9"/>
  <c r="P1030" i="9"/>
  <c r="O1030" i="9"/>
  <c r="N1030" i="9"/>
  <c r="P1029" i="9"/>
  <c r="O1029" i="9"/>
  <c r="N1029" i="9"/>
  <c r="P1028" i="9"/>
  <c r="O1028" i="9"/>
  <c r="N1028" i="9"/>
  <c r="P1027" i="9"/>
  <c r="O1027" i="9"/>
  <c r="N1027" i="9"/>
  <c r="P1026" i="9"/>
  <c r="O1026" i="9"/>
  <c r="N1026" i="9"/>
  <c r="P1025" i="9"/>
  <c r="O1025" i="9"/>
  <c r="N1025" i="9"/>
  <c r="P1024" i="9"/>
  <c r="O1024" i="9"/>
  <c r="N1024" i="9"/>
  <c r="P1023" i="9"/>
  <c r="O1023" i="9"/>
  <c r="N1023" i="9"/>
  <c r="P1022" i="9"/>
  <c r="O1022" i="9"/>
  <c r="N1022" i="9"/>
  <c r="P1021" i="9"/>
  <c r="O1021" i="9"/>
  <c r="N1021" i="9"/>
  <c r="P1020" i="9"/>
  <c r="O1020" i="9"/>
  <c r="N1020" i="9"/>
  <c r="P1019" i="9"/>
  <c r="O1019" i="9"/>
  <c r="N1019" i="9"/>
  <c r="P1018" i="9"/>
  <c r="O1018" i="9"/>
  <c r="N1018" i="9"/>
  <c r="P1017" i="9"/>
  <c r="O1017" i="9"/>
  <c r="N1017" i="9"/>
  <c r="P1016" i="9"/>
  <c r="O1016" i="9"/>
  <c r="N1016" i="9"/>
  <c r="P1015" i="9"/>
  <c r="O1015" i="9"/>
  <c r="N1015" i="9"/>
  <c r="P1014" i="9"/>
  <c r="O1014" i="9"/>
  <c r="N1014" i="9"/>
  <c r="P1013" i="9"/>
  <c r="O1013" i="9"/>
  <c r="N1013" i="9"/>
  <c r="P1012" i="9"/>
  <c r="O1012" i="9"/>
  <c r="N1012" i="9"/>
  <c r="P1011" i="9"/>
  <c r="O1011" i="9"/>
  <c r="N1011" i="9"/>
  <c r="P1010" i="9"/>
  <c r="O1010" i="9"/>
  <c r="N1010" i="9"/>
  <c r="P1009" i="9"/>
  <c r="O1009" i="9"/>
  <c r="N1009" i="9"/>
  <c r="P1008" i="9"/>
  <c r="O1008" i="9"/>
  <c r="N1008" i="9"/>
  <c r="P1007" i="9"/>
  <c r="O1007" i="9"/>
  <c r="N1007" i="9"/>
  <c r="P1006" i="9"/>
  <c r="O1006" i="9"/>
  <c r="N1006" i="9"/>
  <c r="P1005" i="9"/>
  <c r="O1005" i="9"/>
  <c r="N1005" i="9"/>
  <c r="P1004" i="9"/>
  <c r="O1004" i="9"/>
  <c r="N1004" i="9"/>
  <c r="P1003" i="9"/>
  <c r="O1003" i="9"/>
  <c r="N1003" i="9"/>
  <c r="P1002" i="9"/>
  <c r="O1002" i="9"/>
  <c r="N1002" i="9"/>
  <c r="P1001" i="9"/>
  <c r="O1001" i="9"/>
  <c r="N1001" i="9"/>
  <c r="P1000" i="9"/>
  <c r="O1000" i="9"/>
  <c r="N1000" i="9"/>
  <c r="P999" i="9"/>
  <c r="O999" i="9"/>
  <c r="N999" i="9"/>
  <c r="P998" i="9"/>
  <c r="O998" i="9"/>
  <c r="N998" i="9"/>
  <c r="P997" i="9"/>
  <c r="O997" i="9"/>
  <c r="N997" i="9"/>
  <c r="P996" i="9"/>
  <c r="O996" i="9"/>
  <c r="N996" i="9"/>
  <c r="P995" i="9"/>
  <c r="O995" i="9"/>
  <c r="N995" i="9"/>
  <c r="P994" i="9"/>
  <c r="O994" i="9"/>
  <c r="N994" i="9"/>
  <c r="P993" i="9"/>
  <c r="O993" i="9"/>
  <c r="N993" i="9"/>
  <c r="P992" i="9"/>
  <c r="O992" i="9"/>
  <c r="N992" i="9"/>
  <c r="P991" i="9"/>
  <c r="O991" i="9"/>
  <c r="N991" i="9"/>
  <c r="P990" i="9"/>
  <c r="O990" i="9"/>
  <c r="N990" i="9"/>
  <c r="P989" i="9"/>
  <c r="O989" i="9"/>
  <c r="N989" i="9"/>
  <c r="P988" i="9"/>
  <c r="O988" i="9"/>
  <c r="N988" i="9"/>
  <c r="P987" i="9"/>
  <c r="O987" i="9"/>
  <c r="N987" i="9"/>
  <c r="P986" i="9"/>
  <c r="O986" i="9"/>
  <c r="N986" i="9"/>
  <c r="P985" i="9"/>
  <c r="O985" i="9"/>
  <c r="N985" i="9"/>
  <c r="P984" i="9"/>
  <c r="O984" i="9"/>
  <c r="N984" i="9"/>
  <c r="P983" i="9"/>
  <c r="O983" i="9"/>
  <c r="N983" i="9"/>
  <c r="P982" i="9"/>
  <c r="O982" i="9"/>
  <c r="N982" i="9"/>
  <c r="P981" i="9"/>
  <c r="O981" i="9"/>
  <c r="N981" i="9"/>
  <c r="P980" i="9"/>
  <c r="O980" i="9"/>
  <c r="N980" i="9"/>
  <c r="P979" i="9"/>
  <c r="O979" i="9"/>
  <c r="N979" i="9"/>
  <c r="P978" i="9"/>
  <c r="O978" i="9"/>
  <c r="N978" i="9"/>
  <c r="P977" i="9"/>
  <c r="O977" i="9"/>
  <c r="N977" i="9"/>
  <c r="P976" i="9"/>
  <c r="O976" i="9"/>
  <c r="N976" i="9"/>
  <c r="P975" i="9"/>
  <c r="O975" i="9"/>
  <c r="N975" i="9"/>
  <c r="P974" i="9"/>
  <c r="O974" i="9"/>
  <c r="N974" i="9"/>
  <c r="P973" i="9"/>
  <c r="O973" i="9"/>
  <c r="N973" i="9"/>
  <c r="P972" i="9"/>
  <c r="O972" i="9"/>
  <c r="N972" i="9"/>
  <c r="P971" i="9"/>
  <c r="O971" i="9"/>
  <c r="N971" i="9"/>
  <c r="P970" i="9"/>
  <c r="O970" i="9"/>
  <c r="N970" i="9"/>
  <c r="P969" i="9"/>
  <c r="O969" i="9"/>
  <c r="N969" i="9"/>
  <c r="P968" i="9"/>
  <c r="O968" i="9"/>
  <c r="N968" i="9"/>
  <c r="P967" i="9"/>
  <c r="O967" i="9"/>
  <c r="N967" i="9"/>
  <c r="P966" i="9"/>
  <c r="O966" i="9"/>
  <c r="N966" i="9"/>
  <c r="P965" i="9"/>
  <c r="O965" i="9"/>
  <c r="N965" i="9"/>
  <c r="P964" i="9"/>
  <c r="O964" i="9"/>
  <c r="N964" i="9"/>
  <c r="P963" i="9"/>
  <c r="O963" i="9"/>
  <c r="N963" i="9"/>
  <c r="P962" i="9"/>
  <c r="O962" i="9"/>
  <c r="N962" i="9"/>
  <c r="P961" i="9"/>
  <c r="O961" i="9"/>
  <c r="N961" i="9"/>
  <c r="P960" i="9"/>
  <c r="O960" i="9"/>
  <c r="N960" i="9"/>
  <c r="P959" i="9"/>
  <c r="O959" i="9"/>
  <c r="N959" i="9"/>
  <c r="P958" i="9"/>
  <c r="O958" i="9"/>
  <c r="N958" i="9"/>
  <c r="P957" i="9"/>
  <c r="O957" i="9"/>
  <c r="N957" i="9"/>
  <c r="P956" i="9"/>
  <c r="O956" i="9"/>
  <c r="N956" i="9"/>
  <c r="P955" i="9"/>
  <c r="O955" i="9"/>
  <c r="N955" i="9"/>
  <c r="P954" i="9"/>
  <c r="O954" i="9"/>
  <c r="N954" i="9"/>
  <c r="P953" i="9"/>
  <c r="O953" i="9"/>
  <c r="N953" i="9"/>
  <c r="P952" i="9"/>
  <c r="O952" i="9"/>
  <c r="N952" i="9"/>
  <c r="P951" i="9"/>
  <c r="O951" i="9"/>
  <c r="N951" i="9"/>
  <c r="P950" i="9"/>
  <c r="O950" i="9"/>
  <c r="N950" i="9"/>
  <c r="P949" i="9"/>
  <c r="O949" i="9"/>
  <c r="N949" i="9"/>
  <c r="P948" i="9"/>
  <c r="O948" i="9"/>
  <c r="N948" i="9"/>
  <c r="P947" i="9"/>
  <c r="O947" i="9"/>
  <c r="N947" i="9"/>
  <c r="P946" i="9"/>
  <c r="O946" i="9"/>
  <c r="N946" i="9"/>
  <c r="P945" i="9"/>
  <c r="O945" i="9"/>
  <c r="N945" i="9"/>
  <c r="P944" i="9"/>
  <c r="O944" i="9"/>
  <c r="N944" i="9"/>
  <c r="P943" i="9"/>
  <c r="O943" i="9"/>
  <c r="N943" i="9"/>
  <c r="P942" i="9"/>
  <c r="O942" i="9"/>
  <c r="N942" i="9"/>
  <c r="P941" i="9"/>
  <c r="O941" i="9"/>
  <c r="N941" i="9"/>
  <c r="P940" i="9"/>
  <c r="O940" i="9"/>
  <c r="N940" i="9"/>
  <c r="P939" i="9"/>
  <c r="O939" i="9"/>
  <c r="N939" i="9"/>
  <c r="P938" i="9"/>
  <c r="O938" i="9"/>
  <c r="N938" i="9"/>
  <c r="P937" i="9"/>
  <c r="O937" i="9"/>
  <c r="N937" i="9"/>
  <c r="P936" i="9"/>
  <c r="O936" i="9"/>
  <c r="N936" i="9"/>
  <c r="P935" i="9"/>
  <c r="O935" i="9"/>
  <c r="N935" i="9"/>
  <c r="P934" i="9"/>
  <c r="O934" i="9"/>
  <c r="N934" i="9"/>
  <c r="P933" i="9"/>
  <c r="O933" i="9"/>
  <c r="N933" i="9"/>
  <c r="P932" i="9"/>
  <c r="O932" i="9"/>
  <c r="N932" i="9"/>
  <c r="P931" i="9"/>
  <c r="O931" i="9"/>
  <c r="N931" i="9"/>
  <c r="P930" i="9"/>
  <c r="O930" i="9"/>
  <c r="N930" i="9"/>
  <c r="P929" i="9"/>
  <c r="O929" i="9"/>
  <c r="N929" i="9"/>
  <c r="P928" i="9"/>
  <c r="O928" i="9"/>
  <c r="N928" i="9"/>
  <c r="P927" i="9"/>
  <c r="O927" i="9"/>
  <c r="N927" i="9"/>
  <c r="P926" i="9"/>
  <c r="O926" i="9"/>
  <c r="N926" i="9"/>
  <c r="P925" i="9"/>
  <c r="O925" i="9"/>
  <c r="N925" i="9"/>
  <c r="P924" i="9"/>
  <c r="O924" i="9"/>
  <c r="N924" i="9"/>
  <c r="P923" i="9"/>
  <c r="O923" i="9"/>
  <c r="N923" i="9"/>
  <c r="P922" i="9"/>
  <c r="O922" i="9"/>
  <c r="N922" i="9"/>
  <c r="P921" i="9"/>
  <c r="O921" i="9"/>
  <c r="N921" i="9"/>
  <c r="P920" i="9"/>
  <c r="O920" i="9"/>
  <c r="N920" i="9"/>
  <c r="P919" i="9"/>
  <c r="O919" i="9"/>
  <c r="N919" i="9"/>
  <c r="P918" i="9"/>
  <c r="O918" i="9"/>
  <c r="N918" i="9"/>
  <c r="P917" i="9"/>
  <c r="O917" i="9"/>
  <c r="N917" i="9"/>
  <c r="P916" i="9"/>
  <c r="O916" i="9"/>
  <c r="N916" i="9"/>
  <c r="P915" i="9"/>
  <c r="O915" i="9"/>
  <c r="N915" i="9"/>
  <c r="P914" i="9"/>
  <c r="O914" i="9"/>
  <c r="N914" i="9"/>
  <c r="P913" i="9"/>
  <c r="O913" i="9"/>
  <c r="N913" i="9"/>
  <c r="P912" i="9"/>
  <c r="O912" i="9"/>
  <c r="N912" i="9"/>
  <c r="P911" i="9"/>
  <c r="O911" i="9"/>
  <c r="N911" i="9"/>
  <c r="P910" i="9"/>
  <c r="O910" i="9"/>
  <c r="N910" i="9"/>
  <c r="P909" i="9"/>
  <c r="O909" i="9"/>
  <c r="N909" i="9"/>
  <c r="P908" i="9"/>
  <c r="O908" i="9"/>
  <c r="N908" i="9"/>
  <c r="P907" i="9"/>
  <c r="O907" i="9"/>
  <c r="N907" i="9"/>
  <c r="P906" i="9"/>
  <c r="O906" i="9"/>
  <c r="N906" i="9"/>
  <c r="P905" i="9"/>
  <c r="O905" i="9"/>
  <c r="N905" i="9"/>
  <c r="P904" i="9"/>
  <c r="O904" i="9"/>
  <c r="N904" i="9"/>
  <c r="P903" i="9"/>
  <c r="O903" i="9"/>
  <c r="N903" i="9"/>
  <c r="P902" i="9"/>
  <c r="O902" i="9"/>
  <c r="N902" i="9"/>
  <c r="P901" i="9"/>
  <c r="O901" i="9"/>
  <c r="N901" i="9"/>
  <c r="P900" i="9"/>
  <c r="O900" i="9"/>
  <c r="N900" i="9"/>
  <c r="P899" i="9"/>
  <c r="O899" i="9"/>
  <c r="N899" i="9"/>
  <c r="P898" i="9"/>
  <c r="O898" i="9"/>
  <c r="N898" i="9"/>
  <c r="P897" i="9"/>
  <c r="O897" i="9"/>
  <c r="N897" i="9"/>
  <c r="P896" i="9"/>
  <c r="O896" i="9"/>
  <c r="N896" i="9"/>
  <c r="P895" i="9"/>
  <c r="O895" i="9"/>
  <c r="N895" i="9"/>
  <c r="P894" i="9"/>
  <c r="O894" i="9"/>
  <c r="N894" i="9"/>
  <c r="P893" i="9"/>
  <c r="O893" i="9"/>
  <c r="N893" i="9"/>
  <c r="P892" i="9"/>
  <c r="O892" i="9"/>
  <c r="N892" i="9"/>
  <c r="P891" i="9"/>
  <c r="O891" i="9"/>
  <c r="N891" i="9"/>
  <c r="P890" i="9"/>
  <c r="O890" i="9"/>
  <c r="N890" i="9"/>
  <c r="P889" i="9"/>
  <c r="O889" i="9"/>
  <c r="N889" i="9"/>
  <c r="P888" i="9"/>
  <c r="O888" i="9"/>
  <c r="N888" i="9"/>
  <c r="P887" i="9"/>
  <c r="O887" i="9"/>
  <c r="N887" i="9"/>
  <c r="P886" i="9"/>
  <c r="O886" i="9"/>
  <c r="N886" i="9"/>
  <c r="P885" i="9"/>
  <c r="O885" i="9"/>
  <c r="N885" i="9"/>
  <c r="P884" i="9"/>
  <c r="O884" i="9"/>
  <c r="N884" i="9"/>
  <c r="P883" i="9"/>
  <c r="O883" i="9"/>
  <c r="N883" i="9"/>
  <c r="P882" i="9"/>
  <c r="O882" i="9"/>
  <c r="N882" i="9"/>
  <c r="P881" i="9"/>
  <c r="O881" i="9"/>
  <c r="N881" i="9"/>
  <c r="P880" i="9"/>
  <c r="O880" i="9"/>
  <c r="N880" i="9"/>
  <c r="P879" i="9"/>
  <c r="O879" i="9"/>
  <c r="N879" i="9"/>
  <c r="P878" i="9"/>
  <c r="O878" i="9"/>
  <c r="N878" i="9"/>
  <c r="P877" i="9"/>
  <c r="O877" i="9"/>
  <c r="N877" i="9"/>
  <c r="P876" i="9"/>
  <c r="O876" i="9"/>
  <c r="N876" i="9"/>
  <c r="P875" i="9"/>
  <c r="O875" i="9"/>
  <c r="N875" i="9"/>
  <c r="P874" i="9"/>
  <c r="O874" i="9"/>
  <c r="N874" i="9"/>
  <c r="P873" i="9"/>
  <c r="O873" i="9"/>
  <c r="N873" i="9"/>
  <c r="P872" i="9"/>
  <c r="O872" i="9"/>
  <c r="N872" i="9"/>
  <c r="P871" i="9"/>
  <c r="O871" i="9"/>
  <c r="N871" i="9"/>
  <c r="P870" i="9"/>
  <c r="O870" i="9"/>
  <c r="N870" i="9"/>
  <c r="P869" i="9"/>
  <c r="O869" i="9"/>
  <c r="N869" i="9"/>
  <c r="P868" i="9"/>
  <c r="O868" i="9"/>
  <c r="N868" i="9"/>
  <c r="P867" i="9"/>
  <c r="O867" i="9"/>
  <c r="N867" i="9"/>
  <c r="P866" i="9"/>
  <c r="O866" i="9"/>
  <c r="N866" i="9"/>
  <c r="P865" i="9"/>
  <c r="O865" i="9"/>
  <c r="N865" i="9"/>
  <c r="P864" i="9"/>
  <c r="O864" i="9"/>
  <c r="N864" i="9"/>
  <c r="P863" i="9"/>
  <c r="O863" i="9"/>
  <c r="N863" i="9"/>
  <c r="P862" i="9"/>
  <c r="O862" i="9"/>
  <c r="N862" i="9"/>
  <c r="P861" i="9"/>
  <c r="O861" i="9"/>
  <c r="N861" i="9"/>
  <c r="P860" i="9"/>
  <c r="O860" i="9"/>
  <c r="N860" i="9"/>
  <c r="P859" i="9"/>
  <c r="O859" i="9"/>
  <c r="N859" i="9"/>
  <c r="P858" i="9"/>
  <c r="O858" i="9"/>
  <c r="N858" i="9"/>
  <c r="P857" i="9"/>
  <c r="O857" i="9"/>
  <c r="N857" i="9"/>
  <c r="P856" i="9"/>
  <c r="O856" i="9"/>
  <c r="N856" i="9"/>
  <c r="P855" i="9"/>
  <c r="O855" i="9"/>
  <c r="N855" i="9"/>
  <c r="P854" i="9"/>
  <c r="O854" i="9"/>
  <c r="N854" i="9"/>
  <c r="P853" i="9"/>
  <c r="O853" i="9"/>
  <c r="N853" i="9"/>
  <c r="P852" i="9"/>
  <c r="O852" i="9"/>
  <c r="N852" i="9"/>
  <c r="P851" i="9"/>
  <c r="O851" i="9"/>
  <c r="N851" i="9"/>
  <c r="P850" i="9"/>
  <c r="O850" i="9"/>
  <c r="N850" i="9"/>
  <c r="P849" i="9"/>
  <c r="O849" i="9"/>
  <c r="N849" i="9"/>
  <c r="P848" i="9"/>
  <c r="O848" i="9"/>
  <c r="N848" i="9"/>
  <c r="P847" i="9"/>
  <c r="O847" i="9"/>
  <c r="N847" i="9"/>
  <c r="P846" i="9"/>
  <c r="O846" i="9"/>
  <c r="N846" i="9"/>
  <c r="P845" i="9"/>
  <c r="O845" i="9"/>
  <c r="N845" i="9"/>
  <c r="P844" i="9"/>
  <c r="O844" i="9"/>
  <c r="N844" i="9"/>
  <c r="P843" i="9"/>
  <c r="O843" i="9"/>
  <c r="N843" i="9"/>
  <c r="P842" i="9"/>
  <c r="O842" i="9"/>
  <c r="N842" i="9"/>
  <c r="P841" i="9"/>
  <c r="O841" i="9"/>
  <c r="N841" i="9"/>
  <c r="P840" i="9"/>
  <c r="O840" i="9"/>
  <c r="N840" i="9"/>
  <c r="P839" i="9"/>
  <c r="O839" i="9"/>
  <c r="N839" i="9"/>
  <c r="P838" i="9"/>
  <c r="O838" i="9"/>
  <c r="N838" i="9"/>
  <c r="P837" i="9"/>
  <c r="O837" i="9"/>
  <c r="N837" i="9"/>
  <c r="P836" i="9"/>
  <c r="O836" i="9"/>
  <c r="N836" i="9"/>
  <c r="P835" i="9"/>
  <c r="O835" i="9"/>
  <c r="N835" i="9"/>
  <c r="P834" i="9"/>
  <c r="O834" i="9"/>
  <c r="N834" i="9"/>
  <c r="P833" i="9"/>
  <c r="O833" i="9"/>
  <c r="N833" i="9"/>
  <c r="P832" i="9"/>
  <c r="O832" i="9"/>
  <c r="N832" i="9"/>
  <c r="P831" i="9"/>
  <c r="O831" i="9"/>
  <c r="N831" i="9"/>
  <c r="P830" i="9"/>
  <c r="O830" i="9"/>
  <c r="N830" i="9"/>
  <c r="P829" i="9"/>
  <c r="O829" i="9"/>
  <c r="N829" i="9"/>
  <c r="P828" i="9"/>
  <c r="O828" i="9"/>
  <c r="N828" i="9"/>
  <c r="P827" i="9"/>
  <c r="O827" i="9"/>
  <c r="N827" i="9"/>
  <c r="P826" i="9"/>
  <c r="O826" i="9"/>
  <c r="N826" i="9"/>
  <c r="P825" i="9"/>
  <c r="O825" i="9"/>
  <c r="N825" i="9"/>
  <c r="P824" i="9"/>
  <c r="O824" i="9"/>
  <c r="N824" i="9"/>
  <c r="P823" i="9"/>
  <c r="O823" i="9"/>
  <c r="N823" i="9"/>
  <c r="P822" i="9"/>
  <c r="O822" i="9"/>
  <c r="N822" i="9"/>
  <c r="P821" i="9"/>
  <c r="O821" i="9"/>
  <c r="N821" i="9"/>
  <c r="P820" i="9"/>
  <c r="O820" i="9"/>
  <c r="N820" i="9"/>
  <c r="P819" i="9"/>
  <c r="O819" i="9"/>
  <c r="N819" i="9"/>
  <c r="P818" i="9"/>
  <c r="O818" i="9"/>
  <c r="N818" i="9"/>
  <c r="P817" i="9"/>
  <c r="O817" i="9"/>
  <c r="N817" i="9"/>
  <c r="P816" i="9"/>
  <c r="O816" i="9"/>
  <c r="N816" i="9"/>
  <c r="P815" i="9"/>
  <c r="O815" i="9"/>
  <c r="N815" i="9"/>
  <c r="P814" i="9"/>
  <c r="O814" i="9"/>
  <c r="N814" i="9"/>
  <c r="P813" i="9"/>
  <c r="O813" i="9"/>
  <c r="N813" i="9"/>
  <c r="P812" i="9"/>
  <c r="O812" i="9"/>
  <c r="N812" i="9"/>
  <c r="P811" i="9"/>
  <c r="O811" i="9"/>
  <c r="N811" i="9"/>
  <c r="P810" i="9"/>
  <c r="O810" i="9"/>
  <c r="N810" i="9"/>
  <c r="P809" i="9"/>
  <c r="O809" i="9"/>
  <c r="N809" i="9"/>
  <c r="P808" i="9"/>
  <c r="O808" i="9"/>
  <c r="N808" i="9"/>
  <c r="P807" i="9"/>
  <c r="O807" i="9"/>
  <c r="N807" i="9"/>
  <c r="P806" i="9"/>
  <c r="O806" i="9"/>
  <c r="N806" i="9"/>
  <c r="P805" i="9"/>
  <c r="O805" i="9"/>
  <c r="N805" i="9"/>
  <c r="P804" i="9"/>
  <c r="O804" i="9"/>
  <c r="N804" i="9"/>
  <c r="P803" i="9"/>
  <c r="O803" i="9"/>
  <c r="N803" i="9"/>
  <c r="P802" i="9"/>
  <c r="O802" i="9"/>
  <c r="N802" i="9"/>
  <c r="P801" i="9"/>
  <c r="O801" i="9"/>
  <c r="N801" i="9"/>
  <c r="P800" i="9"/>
  <c r="O800" i="9"/>
  <c r="N800" i="9"/>
  <c r="P799" i="9"/>
  <c r="O799" i="9"/>
  <c r="N799" i="9"/>
  <c r="P798" i="9"/>
  <c r="O798" i="9"/>
  <c r="N798" i="9"/>
  <c r="P797" i="9"/>
  <c r="O797" i="9"/>
  <c r="N797" i="9"/>
  <c r="P796" i="9"/>
  <c r="O796" i="9"/>
  <c r="N796" i="9"/>
  <c r="P795" i="9"/>
  <c r="O795" i="9"/>
  <c r="N795" i="9"/>
  <c r="P794" i="9"/>
  <c r="O794" i="9"/>
  <c r="N794" i="9"/>
  <c r="P793" i="9"/>
  <c r="O793" i="9"/>
  <c r="N793" i="9"/>
  <c r="P792" i="9"/>
  <c r="O792" i="9"/>
  <c r="N792" i="9"/>
  <c r="P791" i="9"/>
  <c r="O791" i="9"/>
  <c r="N791" i="9"/>
  <c r="P790" i="9"/>
  <c r="O790" i="9"/>
  <c r="N790" i="9"/>
  <c r="P789" i="9"/>
  <c r="O789" i="9"/>
  <c r="N789" i="9"/>
  <c r="P788" i="9"/>
  <c r="O788" i="9"/>
  <c r="N788" i="9"/>
  <c r="P787" i="9"/>
  <c r="O787" i="9"/>
  <c r="N787" i="9"/>
  <c r="P786" i="9"/>
  <c r="O786" i="9"/>
  <c r="N786" i="9"/>
  <c r="P785" i="9"/>
  <c r="O785" i="9"/>
  <c r="N785" i="9"/>
  <c r="P784" i="9"/>
  <c r="O784" i="9"/>
  <c r="N784" i="9"/>
  <c r="P783" i="9"/>
  <c r="O783" i="9"/>
  <c r="N783" i="9"/>
  <c r="P782" i="9"/>
  <c r="O782" i="9"/>
  <c r="N782" i="9"/>
  <c r="P781" i="9"/>
  <c r="O781" i="9"/>
  <c r="N781" i="9"/>
  <c r="P780" i="9"/>
  <c r="O780" i="9"/>
  <c r="N780" i="9"/>
  <c r="P779" i="9"/>
  <c r="O779" i="9"/>
  <c r="N779" i="9"/>
  <c r="P778" i="9"/>
  <c r="O778" i="9"/>
  <c r="N778" i="9"/>
  <c r="P777" i="9"/>
  <c r="O777" i="9"/>
  <c r="N777" i="9"/>
  <c r="P776" i="9"/>
  <c r="O776" i="9"/>
  <c r="N776" i="9"/>
  <c r="P775" i="9"/>
  <c r="O775" i="9"/>
  <c r="N775" i="9"/>
  <c r="P774" i="9"/>
  <c r="O774" i="9"/>
  <c r="N774" i="9"/>
  <c r="P773" i="9"/>
  <c r="O773" i="9"/>
  <c r="N773" i="9"/>
  <c r="P772" i="9"/>
  <c r="O772" i="9"/>
  <c r="N772" i="9"/>
  <c r="P771" i="9"/>
  <c r="O771" i="9"/>
  <c r="N771" i="9"/>
  <c r="P770" i="9"/>
  <c r="O770" i="9"/>
  <c r="N770" i="9"/>
  <c r="P769" i="9"/>
  <c r="O769" i="9"/>
  <c r="N769" i="9"/>
  <c r="P768" i="9"/>
  <c r="O768" i="9"/>
  <c r="N768" i="9"/>
  <c r="P767" i="9"/>
  <c r="O767" i="9"/>
  <c r="N767" i="9"/>
  <c r="P766" i="9"/>
  <c r="O766" i="9"/>
  <c r="N766" i="9"/>
  <c r="P765" i="9"/>
  <c r="O765" i="9"/>
  <c r="N765" i="9"/>
  <c r="P764" i="9"/>
  <c r="O764" i="9"/>
  <c r="N764" i="9"/>
  <c r="P763" i="9"/>
  <c r="O763" i="9"/>
  <c r="N763" i="9"/>
  <c r="P762" i="9"/>
  <c r="O762" i="9"/>
  <c r="N762" i="9"/>
  <c r="P761" i="9"/>
  <c r="O761" i="9"/>
  <c r="N761" i="9"/>
  <c r="P760" i="9"/>
  <c r="O760" i="9"/>
  <c r="N760" i="9"/>
  <c r="P759" i="9"/>
  <c r="O759" i="9"/>
  <c r="N759" i="9"/>
  <c r="P758" i="9"/>
  <c r="O758" i="9"/>
  <c r="N758" i="9"/>
  <c r="P757" i="9"/>
  <c r="O757" i="9"/>
  <c r="N757" i="9"/>
  <c r="P756" i="9"/>
  <c r="O756" i="9"/>
  <c r="N756" i="9"/>
  <c r="P755" i="9"/>
  <c r="O755" i="9"/>
  <c r="N755" i="9"/>
  <c r="P754" i="9"/>
  <c r="O754" i="9"/>
  <c r="N754" i="9"/>
  <c r="P753" i="9"/>
  <c r="O753" i="9"/>
  <c r="N753" i="9"/>
  <c r="P752" i="9"/>
  <c r="O752" i="9"/>
  <c r="N752" i="9"/>
  <c r="P751" i="9"/>
  <c r="O751" i="9"/>
  <c r="N751" i="9"/>
  <c r="P750" i="9"/>
  <c r="O750" i="9"/>
  <c r="N750" i="9"/>
  <c r="P749" i="9"/>
  <c r="O749" i="9"/>
  <c r="N749" i="9"/>
  <c r="P748" i="9"/>
  <c r="O748" i="9"/>
  <c r="N748" i="9"/>
  <c r="P747" i="9"/>
  <c r="O747" i="9"/>
  <c r="N747" i="9"/>
  <c r="P746" i="9"/>
  <c r="O746" i="9"/>
  <c r="N746" i="9"/>
  <c r="P745" i="9"/>
  <c r="O745" i="9"/>
  <c r="N745" i="9"/>
  <c r="P744" i="9"/>
  <c r="O744" i="9"/>
  <c r="N744" i="9"/>
  <c r="P743" i="9"/>
  <c r="O743" i="9"/>
  <c r="N743" i="9"/>
  <c r="P742" i="9"/>
  <c r="O742" i="9"/>
  <c r="N742" i="9"/>
  <c r="P741" i="9"/>
  <c r="O741" i="9"/>
  <c r="N741" i="9"/>
  <c r="P740" i="9"/>
  <c r="O740" i="9"/>
  <c r="N740" i="9"/>
  <c r="P739" i="9"/>
  <c r="O739" i="9"/>
  <c r="N739" i="9"/>
  <c r="P738" i="9"/>
  <c r="O738" i="9"/>
  <c r="N738" i="9"/>
  <c r="P737" i="9"/>
  <c r="O737" i="9"/>
  <c r="N737" i="9"/>
  <c r="P736" i="9"/>
  <c r="O736" i="9"/>
  <c r="N736" i="9"/>
  <c r="P735" i="9"/>
  <c r="O735" i="9"/>
  <c r="N735" i="9"/>
  <c r="P734" i="9"/>
  <c r="O734" i="9"/>
  <c r="N734" i="9"/>
  <c r="P733" i="9"/>
  <c r="O733" i="9"/>
  <c r="N733" i="9"/>
  <c r="P732" i="9"/>
  <c r="O732" i="9"/>
  <c r="N732" i="9"/>
  <c r="P731" i="9"/>
  <c r="O731" i="9"/>
  <c r="N731" i="9"/>
  <c r="P730" i="9"/>
  <c r="O730" i="9"/>
  <c r="N730" i="9"/>
  <c r="P729" i="9"/>
  <c r="O729" i="9"/>
  <c r="N729" i="9"/>
  <c r="P728" i="9"/>
  <c r="O728" i="9"/>
  <c r="N728" i="9"/>
  <c r="P727" i="9"/>
  <c r="O727" i="9"/>
  <c r="N727" i="9"/>
  <c r="P726" i="9"/>
  <c r="O726" i="9"/>
  <c r="N726" i="9"/>
  <c r="P725" i="9"/>
  <c r="O725" i="9"/>
  <c r="N725" i="9"/>
  <c r="P724" i="9"/>
  <c r="O724" i="9"/>
  <c r="N724" i="9"/>
  <c r="P723" i="9"/>
  <c r="O723" i="9"/>
  <c r="N723" i="9"/>
  <c r="P722" i="9"/>
  <c r="O722" i="9"/>
  <c r="N722" i="9"/>
  <c r="P721" i="9"/>
  <c r="O721" i="9"/>
  <c r="N721" i="9"/>
  <c r="P720" i="9"/>
  <c r="O720" i="9"/>
  <c r="N720" i="9"/>
  <c r="P719" i="9"/>
  <c r="O719" i="9"/>
  <c r="N719" i="9"/>
  <c r="P718" i="9"/>
  <c r="O718" i="9"/>
  <c r="N718" i="9"/>
  <c r="P717" i="9"/>
  <c r="O717" i="9"/>
  <c r="N717" i="9"/>
  <c r="P716" i="9"/>
  <c r="O716" i="9"/>
  <c r="N716" i="9"/>
  <c r="P715" i="9"/>
  <c r="O715" i="9"/>
  <c r="N715" i="9"/>
  <c r="P714" i="9"/>
  <c r="O714" i="9"/>
  <c r="N714" i="9"/>
  <c r="P713" i="9"/>
  <c r="O713" i="9"/>
  <c r="N713" i="9"/>
  <c r="P712" i="9"/>
  <c r="O712" i="9"/>
  <c r="N712" i="9"/>
  <c r="P711" i="9"/>
  <c r="O711" i="9"/>
  <c r="N711" i="9"/>
  <c r="P710" i="9"/>
  <c r="O710" i="9"/>
  <c r="N710" i="9"/>
  <c r="P709" i="9"/>
  <c r="O709" i="9"/>
  <c r="N709" i="9"/>
  <c r="P708" i="9"/>
  <c r="O708" i="9"/>
  <c r="N708" i="9"/>
  <c r="P707" i="9"/>
  <c r="O707" i="9"/>
  <c r="N707" i="9"/>
  <c r="P706" i="9"/>
  <c r="O706" i="9"/>
  <c r="N706" i="9"/>
  <c r="P705" i="9"/>
  <c r="O705" i="9"/>
  <c r="N705" i="9"/>
  <c r="P704" i="9"/>
  <c r="O704" i="9"/>
  <c r="N704" i="9"/>
  <c r="P703" i="9"/>
  <c r="O703" i="9"/>
  <c r="N703" i="9"/>
  <c r="P702" i="9"/>
  <c r="O702" i="9"/>
  <c r="N702" i="9"/>
  <c r="P701" i="9"/>
  <c r="O701" i="9"/>
  <c r="N701" i="9"/>
  <c r="P700" i="9"/>
  <c r="O700" i="9"/>
  <c r="N700" i="9"/>
  <c r="P699" i="9"/>
  <c r="O699" i="9"/>
  <c r="N699" i="9"/>
  <c r="P698" i="9"/>
  <c r="O698" i="9"/>
  <c r="N698" i="9"/>
  <c r="P697" i="9"/>
  <c r="O697" i="9"/>
  <c r="N697" i="9"/>
  <c r="P696" i="9"/>
  <c r="O696" i="9"/>
  <c r="N696" i="9"/>
  <c r="P695" i="9"/>
  <c r="O695" i="9"/>
  <c r="N695" i="9"/>
  <c r="P694" i="9"/>
  <c r="O694" i="9"/>
  <c r="N694" i="9"/>
  <c r="P693" i="9"/>
  <c r="O693" i="9"/>
  <c r="N693" i="9"/>
  <c r="P692" i="9"/>
  <c r="O692" i="9"/>
  <c r="N692" i="9"/>
  <c r="P691" i="9"/>
  <c r="O691" i="9"/>
  <c r="N691" i="9"/>
  <c r="P690" i="9"/>
  <c r="O690" i="9"/>
  <c r="N690" i="9"/>
  <c r="P689" i="9"/>
  <c r="O689" i="9"/>
  <c r="N689" i="9"/>
  <c r="P688" i="9"/>
  <c r="O688" i="9"/>
  <c r="N688" i="9"/>
  <c r="P687" i="9"/>
  <c r="O687" i="9"/>
  <c r="N687" i="9"/>
  <c r="P686" i="9"/>
  <c r="O686" i="9"/>
  <c r="N686" i="9"/>
  <c r="P685" i="9"/>
  <c r="O685" i="9"/>
  <c r="N685" i="9"/>
  <c r="P684" i="9"/>
  <c r="O684" i="9"/>
  <c r="N684" i="9"/>
  <c r="P683" i="9"/>
  <c r="O683" i="9"/>
  <c r="N683" i="9"/>
  <c r="P682" i="9"/>
  <c r="O682" i="9"/>
  <c r="N682" i="9"/>
  <c r="P681" i="9"/>
  <c r="O681" i="9"/>
  <c r="N681" i="9"/>
  <c r="P680" i="9"/>
  <c r="O680" i="9"/>
  <c r="N680" i="9"/>
  <c r="P679" i="9"/>
  <c r="O679" i="9"/>
  <c r="N679" i="9"/>
  <c r="P678" i="9"/>
  <c r="O678" i="9"/>
  <c r="N678" i="9"/>
  <c r="P677" i="9"/>
  <c r="O677" i="9"/>
  <c r="N677" i="9"/>
  <c r="P676" i="9"/>
  <c r="O676" i="9"/>
  <c r="N676" i="9"/>
  <c r="P675" i="9"/>
  <c r="O675" i="9"/>
  <c r="N675" i="9"/>
  <c r="P674" i="9"/>
  <c r="O674" i="9"/>
  <c r="N674" i="9"/>
  <c r="P673" i="9"/>
  <c r="O673" i="9"/>
  <c r="N673" i="9"/>
  <c r="P672" i="9"/>
  <c r="O672" i="9"/>
  <c r="N672" i="9"/>
  <c r="P671" i="9"/>
  <c r="O671" i="9"/>
  <c r="N671" i="9"/>
  <c r="P670" i="9"/>
  <c r="O670" i="9"/>
  <c r="N670" i="9"/>
  <c r="P669" i="9"/>
  <c r="O669" i="9"/>
  <c r="N669" i="9"/>
  <c r="P668" i="9"/>
  <c r="O668" i="9"/>
  <c r="N668" i="9"/>
  <c r="P667" i="9"/>
  <c r="O667" i="9"/>
  <c r="N667" i="9"/>
  <c r="P666" i="9"/>
  <c r="O666" i="9"/>
  <c r="N666" i="9"/>
  <c r="P665" i="9"/>
  <c r="O665" i="9"/>
  <c r="N665" i="9"/>
  <c r="P664" i="9"/>
  <c r="O664" i="9"/>
  <c r="N664" i="9"/>
  <c r="P663" i="9"/>
  <c r="O663" i="9"/>
  <c r="N663" i="9"/>
  <c r="P662" i="9"/>
  <c r="O662" i="9"/>
  <c r="N662" i="9"/>
  <c r="P661" i="9"/>
  <c r="O661" i="9"/>
  <c r="N661" i="9"/>
  <c r="P660" i="9"/>
  <c r="O660" i="9"/>
  <c r="N660" i="9"/>
  <c r="P659" i="9"/>
  <c r="O659" i="9"/>
  <c r="N659" i="9"/>
  <c r="P658" i="9"/>
  <c r="O658" i="9"/>
  <c r="N658" i="9"/>
  <c r="P657" i="9"/>
  <c r="O657" i="9"/>
  <c r="N657" i="9"/>
  <c r="P656" i="9"/>
  <c r="O656" i="9"/>
  <c r="N656" i="9"/>
  <c r="P655" i="9"/>
  <c r="O655" i="9"/>
  <c r="N655" i="9"/>
  <c r="P654" i="9"/>
  <c r="O654" i="9"/>
  <c r="N654" i="9"/>
  <c r="P653" i="9"/>
  <c r="O653" i="9"/>
  <c r="N653" i="9"/>
  <c r="P652" i="9"/>
  <c r="O652" i="9"/>
  <c r="N652" i="9"/>
  <c r="P651" i="9"/>
  <c r="O651" i="9"/>
  <c r="N651" i="9"/>
  <c r="P650" i="9"/>
  <c r="O650" i="9"/>
  <c r="N650" i="9"/>
  <c r="P649" i="9"/>
  <c r="O649" i="9"/>
  <c r="N649" i="9"/>
  <c r="P648" i="9"/>
  <c r="O648" i="9"/>
  <c r="N648" i="9"/>
  <c r="P647" i="9"/>
  <c r="O647" i="9"/>
  <c r="N647" i="9"/>
  <c r="P646" i="9"/>
  <c r="O646" i="9"/>
  <c r="N646" i="9"/>
  <c r="P645" i="9"/>
  <c r="O645" i="9"/>
  <c r="N645" i="9"/>
  <c r="P644" i="9"/>
  <c r="O644" i="9"/>
  <c r="N644" i="9"/>
  <c r="P643" i="9"/>
  <c r="O643" i="9"/>
  <c r="N643" i="9"/>
  <c r="P642" i="9"/>
  <c r="O642" i="9"/>
  <c r="N642" i="9"/>
  <c r="P641" i="9"/>
  <c r="O641" i="9"/>
  <c r="N641" i="9"/>
  <c r="P640" i="9"/>
  <c r="O640" i="9"/>
  <c r="N640" i="9"/>
  <c r="P639" i="9"/>
  <c r="O639" i="9"/>
  <c r="N639" i="9"/>
  <c r="P638" i="9"/>
  <c r="O638" i="9"/>
  <c r="N638" i="9"/>
  <c r="P637" i="9"/>
  <c r="O637" i="9"/>
  <c r="N637" i="9"/>
  <c r="P636" i="9"/>
  <c r="O636" i="9"/>
  <c r="N636" i="9"/>
  <c r="P635" i="9"/>
  <c r="O635" i="9"/>
  <c r="N635" i="9"/>
  <c r="P634" i="9"/>
  <c r="O634" i="9"/>
  <c r="N634" i="9"/>
  <c r="P633" i="9"/>
  <c r="O633" i="9"/>
  <c r="N633" i="9"/>
  <c r="P632" i="9"/>
  <c r="O632" i="9"/>
  <c r="N632" i="9"/>
  <c r="P631" i="9"/>
  <c r="O631" i="9"/>
  <c r="N631" i="9"/>
  <c r="P630" i="9"/>
  <c r="O630" i="9"/>
  <c r="N630" i="9"/>
  <c r="P629" i="9"/>
  <c r="O629" i="9"/>
  <c r="N629" i="9"/>
  <c r="P628" i="9"/>
  <c r="O628" i="9"/>
  <c r="N628" i="9"/>
  <c r="P627" i="9"/>
  <c r="O627" i="9"/>
  <c r="N627" i="9"/>
  <c r="P626" i="9"/>
  <c r="O626" i="9"/>
  <c r="N626" i="9"/>
  <c r="P625" i="9"/>
  <c r="O625" i="9"/>
  <c r="N625" i="9"/>
  <c r="P624" i="9"/>
  <c r="O624" i="9"/>
  <c r="N624" i="9"/>
  <c r="P623" i="9"/>
  <c r="O623" i="9"/>
  <c r="N623" i="9"/>
  <c r="P622" i="9"/>
  <c r="O622" i="9"/>
  <c r="N622" i="9"/>
  <c r="P621" i="9"/>
  <c r="O621" i="9"/>
  <c r="N621" i="9"/>
  <c r="P620" i="9"/>
  <c r="O620" i="9"/>
  <c r="N620" i="9"/>
  <c r="P619" i="9"/>
  <c r="O619" i="9"/>
  <c r="N619" i="9"/>
  <c r="P618" i="9"/>
  <c r="O618" i="9"/>
  <c r="N618" i="9"/>
  <c r="P617" i="9"/>
  <c r="O617" i="9"/>
  <c r="N617" i="9"/>
  <c r="P616" i="9"/>
  <c r="O616" i="9"/>
  <c r="N616" i="9"/>
  <c r="P615" i="9"/>
  <c r="O615" i="9"/>
  <c r="N615" i="9"/>
  <c r="P614" i="9"/>
  <c r="O614" i="9"/>
  <c r="N614" i="9"/>
  <c r="P613" i="9"/>
  <c r="O613" i="9"/>
  <c r="N613" i="9"/>
  <c r="P612" i="9"/>
  <c r="O612" i="9"/>
  <c r="N612" i="9"/>
  <c r="P611" i="9"/>
  <c r="O611" i="9"/>
  <c r="N611" i="9"/>
  <c r="P610" i="9"/>
  <c r="O610" i="9"/>
  <c r="N610" i="9"/>
  <c r="P609" i="9"/>
  <c r="O609" i="9"/>
  <c r="N609" i="9"/>
  <c r="P608" i="9"/>
  <c r="O608" i="9"/>
  <c r="N608" i="9"/>
  <c r="P607" i="9"/>
  <c r="O607" i="9"/>
  <c r="N607" i="9"/>
  <c r="P606" i="9"/>
  <c r="O606" i="9"/>
  <c r="N606" i="9"/>
  <c r="P605" i="9"/>
  <c r="O605" i="9"/>
  <c r="N605" i="9"/>
  <c r="P604" i="9"/>
  <c r="O604" i="9"/>
  <c r="N604" i="9"/>
  <c r="P603" i="9"/>
  <c r="O603" i="9"/>
  <c r="N603" i="9"/>
  <c r="P602" i="9"/>
  <c r="O602" i="9"/>
  <c r="N602" i="9"/>
  <c r="P601" i="9"/>
  <c r="O601" i="9"/>
  <c r="N601" i="9"/>
  <c r="P600" i="9"/>
  <c r="O600" i="9"/>
  <c r="N600" i="9"/>
  <c r="P599" i="9"/>
  <c r="O599" i="9"/>
  <c r="N599" i="9"/>
  <c r="P598" i="9"/>
  <c r="O598" i="9"/>
  <c r="N598" i="9"/>
  <c r="P597" i="9"/>
  <c r="O597" i="9"/>
  <c r="N597" i="9"/>
  <c r="P596" i="9"/>
  <c r="O596" i="9"/>
  <c r="N596" i="9"/>
  <c r="P595" i="9"/>
  <c r="O595" i="9"/>
  <c r="N595" i="9"/>
  <c r="P594" i="9"/>
  <c r="O594" i="9"/>
  <c r="N594" i="9"/>
  <c r="P593" i="9"/>
  <c r="O593" i="9"/>
  <c r="N593" i="9"/>
  <c r="P592" i="9"/>
  <c r="O592" i="9"/>
  <c r="N592" i="9"/>
  <c r="P591" i="9"/>
  <c r="O591" i="9"/>
  <c r="N591" i="9"/>
  <c r="P590" i="9"/>
  <c r="O590" i="9"/>
  <c r="N590" i="9"/>
  <c r="P589" i="9"/>
  <c r="O589" i="9"/>
  <c r="N589" i="9"/>
  <c r="P588" i="9"/>
  <c r="O588" i="9"/>
  <c r="N588" i="9"/>
  <c r="P587" i="9"/>
  <c r="O587" i="9"/>
  <c r="N587" i="9"/>
  <c r="P586" i="9"/>
  <c r="O586" i="9"/>
  <c r="N586" i="9"/>
  <c r="P585" i="9"/>
  <c r="O585" i="9"/>
  <c r="N585" i="9"/>
  <c r="P584" i="9"/>
  <c r="O584" i="9"/>
  <c r="N584" i="9"/>
  <c r="P583" i="9"/>
  <c r="O583" i="9"/>
  <c r="N583" i="9"/>
  <c r="P582" i="9"/>
  <c r="O582" i="9"/>
  <c r="N582" i="9"/>
  <c r="P581" i="9"/>
  <c r="O581" i="9"/>
  <c r="N581" i="9"/>
  <c r="P580" i="9"/>
  <c r="O580" i="9"/>
  <c r="N580" i="9"/>
  <c r="P579" i="9"/>
  <c r="O579" i="9"/>
  <c r="N579" i="9"/>
  <c r="P578" i="9"/>
  <c r="O578" i="9"/>
  <c r="N578" i="9"/>
  <c r="P577" i="9"/>
  <c r="O577" i="9"/>
  <c r="N577" i="9"/>
  <c r="P576" i="9"/>
  <c r="O576" i="9"/>
  <c r="N576" i="9"/>
  <c r="P575" i="9"/>
  <c r="O575" i="9"/>
  <c r="N575" i="9"/>
  <c r="P574" i="9"/>
  <c r="O574" i="9"/>
  <c r="N574" i="9"/>
  <c r="P573" i="9"/>
  <c r="O573" i="9"/>
  <c r="N573" i="9"/>
  <c r="P572" i="9"/>
  <c r="O572" i="9"/>
  <c r="N572" i="9"/>
  <c r="P571" i="9"/>
  <c r="O571" i="9"/>
  <c r="N571" i="9"/>
  <c r="P570" i="9"/>
  <c r="O570" i="9"/>
  <c r="N570" i="9"/>
  <c r="P569" i="9"/>
  <c r="O569" i="9"/>
  <c r="N569" i="9"/>
  <c r="P568" i="9"/>
  <c r="O568" i="9"/>
  <c r="N568" i="9"/>
  <c r="P567" i="9"/>
  <c r="O567" i="9"/>
  <c r="N567" i="9"/>
  <c r="P566" i="9"/>
  <c r="O566" i="9"/>
  <c r="N566" i="9"/>
  <c r="P565" i="9"/>
  <c r="O565" i="9"/>
  <c r="N565" i="9"/>
  <c r="P564" i="9"/>
  <c r="O564" i="9"/>
  <c r="N564" i="9"/>
  <c r="P563" i="9"/>
  <c r="O563" i="9"/>
  <c r="N563" i="9"/>
  <c r="P562" i="9"/>
  <c r="O562" i="9"/>
  <c r="N562" i="9"/>
  <c r="P561" i="9"/>
  <c r="O561" i="9"/>
  <c r="N561" i="9"/>
  <c r="P560" i="9"/>
  <c r="O560" i="9"/>
  <c r="N560" i="9"/>
  <c r="P559" i="9"/>
  <c r="O559" i="9"/>
  <c r="N559" i="9"/>
  <c r="P558" i="9"/>
  <c r="O558" i="9"/>
  <c r="N558" i="9"/>
  <c r="P557" i="9"/>
  <c r="O557" i="9"/>
  <c r="N557" i="9"/>
  <c r="P556" i="9"/>
  <c r="O556" i="9"/>
  <c r="N556" i="9"/>
  <c r="P555" i="9"/>
  <c r="O555" i="9"/>
  <c r="N555" i="9"/>
  <c r="P554" i="9"/>
  <c r="O554" i="9"/>
  <c r="N554" i="9"/>
  <c r="P553" i="9"/>
  <c r="O553" i="9"/>
  <c r="N553" i="9"/>
  <c r="P552" i="9"/>
  <c r="O552" i="9"/>
  <c r="N552" i="9"/>
  <c r="P551" i="9"/>
  <c r="O551" i="9"/>
  <c r="N551" i="9"/>
  <c r="P550" i="9"/>
  <c r="O550" i="9"/>
  <c r="N550" i="9"/>
  <c r="P549" i="9"/>
  <c r="O549" i="9"/>
  <c r="N549" i="9"/>
  <c r="P548" i="9"/>
  <c r="O548" i="9"/>
  <c r="N548" i="9"/>
  <c r="P547" i="9"/>
  <c r="O547" i="9"/>
  <c r="N547" i="9"/>
  <c r="P546" i="9"/>
  <c r="O546" i="9"/>
  <c r="N546" i="9"/>
  <c r="P545" i="9"/>
  <c r="O545" i="9"/>
  <c r="N545" i="9"/>
  <c r="P544" i="9"/>
  <c r="O544" i="9"/>
  <c r="N544" i="9"/>
  <c r="P543" i="9"/>
  <c r="O543" i="9"/>
  <c r="N543" i="9"/>
  <c r="P542" i="9"/>
  <c r="O542" i="9"/>
  <c r="N542" i="9"/>
  <c r="P541" i="9"/>
  <c r="O541" i="9"/>
  <c r="N541" i="9"/>
  <c r="P540" i="9"/>
  <c r="O540" i="9"/>
  <c r="N540" i="9"/>
  <c r="P539" i="9"/>
  <c r="O539" i="9"/>
  <c r="N539" i="9"/>
  <c r="P538" i="9"/>
  <c r="O538" i="9"/>
  <c r="N538" i="9"/>
  <c r="P537" i="9"/>
  <c r="O537" i="9"/>
  <c r="N537" i="9"/>
  <c r="P536" i="9"/>
  <c r="O536" i="9"/>
  <c r="N536" i="9"/>
  <c r="P535" i="9"/>
  <c r="O535" i="9"/>
  <c r="N535" i="9"/>
  <c r="P534" i="9"/>
  <c r="O534" i="9"/>
  <c r="N534" i="9"/>
  <c r="P533" i="9"/>
  <c r="O533" i="9"/>
  <c r="N533" i="9"/>
  <c r="P532" i="9"/>
  <c r="O532" i="9"/>
  <c r="N532" i="9"/>
  <c r="P531" i="9"/>
  <c r="O531" i="9"/>
  <c r="N531" i="9"/>
  <c r="P530" i="9"/>
  <c r="O530" i="9"/>
  <c r="N530" i="9"/>
  <c r="P529" i="9"/>
  <c r="O529" i="9"/>
  <c r="N529" i="9"/>
  <c r="P528" i="9"/>
  <c r="O528" i="9"/>
  <c r="N528" i="9"/>
  <c r="P527" i="9"/>
  <c r="O527" i="9"/>
  <c r="N527" i="9"/>
  <c r="P526" i="9"/>
  <c r="O526" i="9"/>
  <c r="N526" i="9"/>
  <c r="P525" i="9"/>
  <c r="O525" i="9"/>
  <c r="N525" i="9"/>
  <c r="P524" i="9"/>
  <c r="O524" i="9"/>
  <c r="N524" i="9"/>
  <c r="P523" i="9"/>
  <c r="O523" i="9"/>
  <c r="N523" i="9"/>
  <c r="P522" i="9"/>
  <c r="O522" i="9"/>
  <c r="N522" i="9"/>
  <c r="P521" i="9"/>
  <c r="O521" i="9"/>
  <c r="N521" i="9"/>
  <c r="P520" i="9"/>
  <c r="O520" i="9"/>
  <c r="N520" i="9"/>
  <c r="P519" i="9"/>
  <c r="O519" i="9"/>
  <c r="N519" i="9"/>
  <c r="P518" i="9"/>
  <c r="O518" i="9"/>
  <c r="N518" i="9"/>
  <c r="P517" i="9"/>
  <c r="O517" i="9"/>
  <c r="N517" i="9"/>
  <c r="P516" i="9"/>
  <c r="O516" i="9"/>
  <c r="N516" i="9"/>
  <c r="P515" i="9"/>
  <c r="O515" i="9"/>
  <c r="N515" i="9"/>
  <c r="P514" i="9"/>
  <c r="O514" i="9"/>
  <c r="N514" i="9"/>
  <c r="P513" i="9"/>
  <c r="O513" i="9"/>
  <c r="N513" i="9"/>
  <c r="P512" i="9"/>
  <c r="O512" i="9"/>
  <c r="N512" i="9"/>
  <c r="P511" i="9"/>
  <c r="O511" i="9"/>
  <c r="N511" i="9"/>
  <c r="P510" i="9"/>
  <c r="O510" i="9"/>
  <c r="N510" i="9"/>
  <c r="P509" i="9"/>
  <c r="O509" i="9"/>
  <c r="N509" i="9"/>
  <c r="P508" i="9"/>
  <c r="O508" i="9"/>
  <c r="N508" i="9"/>
  <c r="P507" i="9"/>
  <c r="O507" i="9"/>
  <c r="N507" i="9"/>
  <c r="P506" i="9"/>
  <c r="O506" i="9"/>
  <c r="N506" i="9"/>
  <c r="P505" i="9"/>
  <c r="O505" i="9"/>
  <c r="N505" i="9"/>
  <c r="P504" i="9"/>
  <c r="O504" i="9"/>
  <c r="N504" i="9"/>
  <c r="P503" i="9"/>
  <c r="O503" i="9"/>
  <c r="N503" i="9"/>
  <c r="P502" i="9"/>
  <c r="O502" i="9"/>
  <c r="N502" i="9"/>
  <c r="P501" i="9"/>
  <c r="O501" i="9"/>
  <c r="N501" i="9"/>
  <c r="P500" i="9"/>
  <c r="O500" i="9"/>
  <c r="N500" i="9"/>
  <c r="P499" i="9"/>
  <c r="O499" i="9"/>
  <c r="N499" i="9"/>
  <c r="P498" i="9"/>
  <c r="O498" i="9"/>
  <c r="N498" i="9"/>
  <c r="P497" i="9"/>
  <c r="O497" i="9"/>
  <c r="N497" i="9"/>
  <c r="P496" i="9"/>
  <c r="O496" i="9"/>
  <c r="N496" i="9"/>
  <c r="P495" i="9"/>
  <c r="O495" i="9"/>
  <c r="N495" i="9"/>
  <c r="P494" i="9"/>
  <c r="O494" i="9"/>
  <c r="N494" i="9"/>
  <c r="P493" i="9"/>
  <c r="O493" i="9"/>
  <c r="N493" i="9"/>
  <c r="P492" i="9"/>
  <c r="O492" i="9"/>
  <c r="N492" i="9"/>
  <c r="P491" i="9"/>
  <c r="O491" i="9"/>
  <c r="N491" i="9"/>
  <c r="P490" i="9"/>
  <c r="O490" i="9"/>
  <c r="N490" i="9"/>
  <c r="P489" i="9"/>
  <c r="O489" i="9"/>
  <c r="N489" i="9"/>
  <c r="P488" i="9"/>
  <c r="O488" i="9"/>
  <c r="N488" i="9"/>
  <c r="P487" i="9"/>
  <c r="O487" i="9"/>
  <c r="N487" i="9"/>
  <c r="P486" i="9"/>
  <c r="O486" i="9"/>
  <c r="N486" i="9"/>
  <c r="P485" i="9"/>
  <c r="O485" i="9"/>
  <c r="N485" i="9"/>
  <c r="P484" i="9"/>
  <c r="O484" i="9"/>
  <c r="N484" i="9"/>
  <c r="P483" i="9"/>
  <c r="O483" i="9"/>
  <c r="N483" i="9"/>
  <c r="P482" i="9"/>
  <c r="O482" i="9"/>
  <c r="N482" i="9"/>
  <c r="P481" i="9"/>
  <c r="O481" i="9"/>
  <c r="N481" i="9"/>
  <c r="P480" i="9"/>
  <c r="O480" i="9"/>
  <c r="N480" i="9"/>
  <c r="P479" i="9"/>
  <c r="O479" i="9"/>
  <c r="N479" i="9"/>
  <c r="P478" i="9"/>
  <c r="O478" i="9"/>
  <c r="N478" i="9"/>
  <c r="P477" i="9"/>
  <c r="O477" i="9"/>
  <c r="N477" i="9"/>
  <c r="P476" i="9"/>
  <c r="O476" i="9"/>
  <c r="N476" i="9"/>
  <c r="P475" i="9"/>
  <c r="O475" i="9"/>
  <c r="N475" i="9"/>
  <c r="P474" i="9"/>
  <c r="O474" i="9"/>
  <c r="N474" i="9"/>
  <c r="P473" i="9"/>
  <c r="O473" i="9"/>
  <c r="N473" i="9"/>
  <c r="P472" i="9"/>
  <c r="O472" i="9"/>
  <c r="N472" i="9"/>
  <c r="P471" i="9"/>
  <c r="O471" i="9"/>
  <c r="N471" i="9"/>
  <c r="P470" i="9"/>
  <c r="O470" i="9"/>
  <c r="N470" i="9"/>
  <c r="P469" i="9"/>
  <c r="O469" i="9"/>
  <c r="N469" i="9"/>
  <c r="P468" i="9"/>
  <c r="O468" i="9"/>
  <c r="N468" i="9"/>
  <c r="P467" i="9"/>
  <c r="O467" i="9"/>
  <c r="N467" i="9"/>
  <c r="P466" i="9"/>
  <c r="O466" i="9"/>
  <c r="N466" i="9"/>
  <c r="P465" i="9"/>
  <c r="O465" i="9"/>
  <c r="N465" i="9"/>
  <c r="P464" i="9"/>
  <c r="O464" i="9"/>
  <c r="N464" i="9"/>
  <c r="P463" i="9"/>
  <c r="O463" i="9"/>
  <c r="N463" i="9"/>
  <c r="P462" i="9"/>
  <c r="O462" i="9"/>
  <c r="N462" i="9"/>
  <c r="P461" i="9"/>
  <c r="O461" i="9"/>
  <c r="N461" i="9"/>
  <c r="P460" i="9"/>
  <c r="O460" i="9"/>
  <c r="N460" i="9"/>
  <c r="P459" i="9"/>
  <c r="O459" i="9"/>
  <c r="N459" i="9"/>
  <c r="P458" i="9"/>
  <c r="O458" i="9"/>
  <c r="N458" i="9"/>
  <c r="P457" i="9"/>
  <c r="O457" i="9"/>
  <c r="N457" i="9"/>
  <c r="P456" i="9"/>
  <c r="O456" i="9"/>
  <c r="N456" i="9"/>
  <c r="P455" i="9"/>
  <c r="O455" i="9"/>
  <c r="N455" i="9"/>
  <c r="P454" i="9"/>
  <c r="O454" i="9"/>
  <c r="N454" i="9"/>
  <c r="P453" i="9"/>
  <c r="O453" i="9"/>
  <c r="N453" i="9"/>
  <c r="P452" i="9"/>
  <c r="O452" i="9"/>
  <c r="N452" i="9"/>
  <c r="P451" i="9"/>
  <c r="O451" i="9"/>
  <c r="N451" i="9"/>
  <c r="P450" i="9"/>
  <c r="O450" i="9"/>
  <c r="N450" i="9"/>
  <c r="P449" i="9"/>
  <c r="O449" i="9"/>
  <c r="N449" i="9"/>
  <c r="P448" i="9"/>
  <c r="O448" i="9"/>
  <c r="N448" i="9"/>
  <c r="P447" i="9"/>
  <c r="O447" i="9"/>
  <c r="N447" i="9"/>
  <c r="P446" i="9"/>
  <c r="O446" i="9"/>
  <c r="N446" i="9"/>
  <c r="P445" i="9"/>
  <c r="O445" i="9"/>
  <c r="N445" i="9"/>
  <c r="P444" i="9"/>
  <c r="O444" i="9"/>
  <c r="N444" i="9"/>
  <c r="P443" i="9"/>
  <c r="O443" i="9"/>
  <c r="N443" i="9"/>
  <c r="P442" i="9"/>
  <c r="O442" i="9"/>
  <c r="N442" i="9"/>
  <c r="P441" i="9"/>
  <c r="O441" i="9"/>
  <c r="N441" i="9"/>
  <c r="P440" i="9"/>
  <c r="O440" i="9"/>
  <c r="N440" i="9"/>
  <c r="P439" i="9"/>
  <c r="O439" i="9"/>
  <c r="N439" i="9"/>
  <c r="P438" i="9"/>
  <c r="O438" i="9"/>
  <c r="N438" i="9"/>
  <c r="P437" i="9"/>
  <c r="O437" i="9"/>
  <c r="N437" i="9"/>
  <c r="P436" i="9"/>
  <c r="O436" i="9"/>
  <c r="N436" i="9"/>
  <c r="P435" i="9"/>
  <c r="O435" i="9"/>
  <c r="N435" i="9"/>
  <c r="P434" i="9"/>
  <c r="O434" i="9"/>
  <c r="N434" i="9"/>
  <c r="P433" i="9"/>
  <c r="O433" i="9"/>
  <c r="N433" i="9"/>
  <c r="P432" i="9"/>
  <c r="O432" i="9"/>
  <c r="N432" i="9"/>
  <c r="P431" i="9"/>
  <c r="O431" i="9"/>
  <c r="N431" i="9"/>
  <c r="P430" i="9"/>
  <c r="O430" i="9"/>
  <c r="N430" i="9"/>
  <c r="P429" i="9"/>
  <c r="O429" i="9"/>
  <c r="N429" i="9"/>
  <c r="P428" i="9"/>
  <c r="O428" i="9"/>
  <c r="N428" i="9"/>
  <c r="P427" i="9"/>
  <c r="O427" i="9"/>
  <c r="N427" i="9"/>
  <c r="P426" i="9"/>
  <c r="O426" i="9"/>
  <c r="N426" i="9"/>
  <c r="P425" i="9"/>
  <c r="O425" i="9"/>
  <c r="N425" i="9"/>
  <c r="P424" i="9"/>
  <c r="O424" i="9"/>
  <c r="N424" i="9"/>
  <c r="P423" i="9"/>
  <c r="O423" i="9"/>
  <c r="N423" i="9"/>
  <c r="P422" i="9"/>
  <c r="O422" i="9"/>
  <c r="N422" i="9"/>
  <c r="P421" i="9"/>
  <c r="O421" i="9"/>
  <c r="N421" i="9"/>
  <c r="P420" i="9"/>
  <c r="O420" i="9"/>
  <c r="N420" i="9"/>
  <c r="P419" i="9"/>
  <c r="O419" i="9"/>
  <c r="N419" i="9"/>
  <c r="P418" i="9"/>
  <c r="O418" i="9"/>
  <c r="N418" i="9"/>
  <c r="P417" i="9"/>
  <c r="O417" i="9"/>
  <c r="N417" i="9"/>
  <c r="P416" i="9"/>
  <c r="O416" i="9"/>
  <c r="N416" i="9"/>
  <c r="P415" i="9"/>
  <c r="O415" i="9"/>
  <c r="N415" i="9"/>
  <c r="P414" i="9"/>
  <c r="O414" i="9"/>
  <c r="N414" i="9"/>
  <c r="P413" i="9"/>
  <c r="O413" i="9"/>
  <c r="N413" i="9"/>
  <c r="P412" i="9"/>
  <c r="O412" i="9"/>
  <c r="N412" i="9"/>
  <c r="P411" i="9"/>
  <c r="O411" i="9"/>
  <c r="N411" i="9"/>
  <c r="P410" i="9"/>
  <c r="O410" i="9"/>
  <c r="N410" i="9"/>
  <c r="P409" i="9"/>
  <c r="O409" i="9"/>
  <c r="N409" i="9"/>
  <c r="P408" i="9"/>
  <c r="O408" i="9"/>
  <c r="N408" i="9"/>
  <c r="P407" i="9"/>
  <c r="O407" i="9"/>
  <c r="N407" i="9"/>
  <c r="P406" i="9"/>
  <c r="O406" i="9"/>
  <c r="N406" i="9"/>
  <c r="P405" i="9"/>
  <c r="O405" i="9"/>
  <c r="N405" i="9"/>
  <c r="P404" i="9"/>
  <c r="O404" i="9"/>
  <c r="N404" i="9"/>
  <c r="P403" i="9"/>
  <c r="O403" i="9"/>
  <c r="N403" i="9"/>
  <c r="P402" i="9"/>
  <c r="O402" i="9"/>
  <c r="N402" i="9"/>
  <c r="P401" i="9"/>
  <c r="O401" i="9"/>
  <c r="N401" i="9"/>
  <c r="P400" i="9"/>
  <c r="O400" i="9"/>
  <c r="N400" i="9"/>
  <c r="P399" i="9"/>
  <c r="O399" i="9"/>
  <c r="N399" i="9"/>
  <c r="P398" i="9"/>
  <c r="O398" i="9"/>
  <c r="N398" i="9"/>
  <c r="P397" i="9"/>
  <c r="O397" i="9"/>
  <c r="N397" i="9"/>
  <c r="P396" i="9"/>
  <c r="O396" i="9"/>
  <c r="N396" i="9"/>
  <c r="P395" i="9"/>
  <c r="O395" i="9"/>
  <c r="N395" i="9"/>
  <c r="P394" i="9"/>
  <c r="O394" i="9"/>
  <c r="N394" i="9"/>
  <c r="P393" i="9"/>
  <c r="O393" i="9"/>
  <c r="N393" i="9"/>
  <c r="P392" i="9"/>
  <c r="O392" i="9"/>
  <c r="N392" i="9"/>
  <c r="P391" i="9"/>
  <c r="O391" i="9"/>
  <c r="N391" i="9"/>
  <c r="P390" i="9"/>
  <c r="O390" i="9"/>
  <c r="N390" i="9"/>
  <c r="P389" i="9"/>
  <c r="O389" i="9"/>
  <c r="N389" i="9"/>
  <c r="P388" i="9"/>
  <c r="O388" i="9"/>
  <c r="N388" i="9"/>
  <c r="P387" i="9"/>
  <c r="O387" i="9"/>
  <c r="N387" i="9"/>
  <c r="P386" i="9"/>
  <c r="O386" i="9"/>
  <c r="N386" i="9"/>
  <c r="P385" i="9"/>
  <c r="O385" i="9"/>
  <c r="N385" i="9"/>
  <c r="P384" i="9"/>
  <c r="O384" i="9"/>
  <c r="N384" i="9"/>
  <c r="P383" i="9"/>
  <c r="O383" i="9"/>
  <c r="N383" i="9"/>
  <c r="P382" i="9"/>
  <c r="O382" i="9"/>
  <c r="N382" i="9"/>
  <c r="P381" i="9"/>
  <c r="O381" i="9"/>
  <c r="N381" i="9"/>
  <c r="P380" i="9"/>
  <c r="O380" i="9"/>
  <c r="N380" i="9"/>
  <c r="P379" i="9"/>
  <c r="O379" i="9"/>
  <c r="N379" i="9"/>
  <c r="P378" i="9"/>
  <c r="O378" i="9"/>
  <c r="N378" i="9"/>
  <c r="P377" i="9"/>
  <c r="O377" i="9"/>
  <c r="N377" i="9"/>
  <c r="P376" i="9"/>
  <c r="O376" i="9"/>
  <c r="N376" i="9"/>
  <c r="P375" i="9"/>
  <c r="O375" i="9"/>
  <c r="N375" i="9"/>
  <c r="P374" i="9"/>
  <c r="O374" i="9"/>
  <c r="N374" i="9"/>
  <c r="P373" i="9"/>
  <c r="O373" i="9"/>
  <c r="N373" i="9"/>
  <c r="P372" i="9"/>
  <c r="O372" i="9"/>
  <c r="N372" i="9"/>
  <c r="P371" i="9"/>
  <c r="O371" i="9"/>
  <c r="N371" i="9"/>
  <c r="P370" i="9"/>
  <c r="O370" i="9"/>
  <c r="N370" i="9"/>
  <c r="P369" i="9"/>
  <c r="O369" i="9"/>
  <c r="N369" i="9"/>
  <c r="P368" i="9"/>
  <c r="O368" i="9"/>
  <c r="N368" i="9"/>
  <c r="P367" i="9"/>
  <c r="O367" i="9"/>
  <c r="N367" i="9"/>
  <c r="P366" i="9"/>
  <c r="O366" i="9"/>
  <c r="N366" i="9"/>
  <c r="P365" i="9"/>
  <c r="O365" i="9"/>
  <c r="N365" i="9"/>
  <c r="P364" i="9"/>
  <c r="O364" i="9"/>
  <c r="N364" i="9"/>
  <c r="P363" i="9"/>
  <c r="O363" i="9"/>
  <c r="N363" i="9"/>
  <c r="P362" i="9"/>
  <c r="O362" i="9"/>
  <c r="N362" i="9"/>
  <c r="P361" i="9"/>
  <c r="O361" i="9"/>
  <c r="N361" i="9"/>
  <c r="P360" i="9"/>
  <c r="O360" i="9"/>
  <c r="N360" i="9"/>
  <c r="P359" i="9"/>
  <c r="O359" i="9"/>
  <c r="N359" i="9"/>
  <c r="P358" i="9"/>
  <c r="O358" i="9"/>
  <c r="N358" i="9"/>
  <c r="P357" i="9"/>
  <c r="O357" i="9"/>
  <c r="N357" i="9"/>
  <c r="P356" i="9"/>
  <c r="O356" i="9"/>
  <c r="N356" i="9"/>
  <c r="P355" i="9"/>
  <c r="O355" i="9"/>
  <c r="N355" i="9"/>
  <c r="P354" i="9"/>
  <c r="O354" i="9"/>
  <c r="N354" i="9"/>
  <c r="P353" i="9"/>
  <c r="O353" i="9"/>
  <c r="N353" i="9"/>
  <c r="P352" i="9"/>
  <c r="O352" i="9"/>
  <c r="N352" i="9"/>
  <c r="P351" i="9"/>
  <c r="O351" i="9"/>
  <c r="N351" i="9"/>
  <c r="P350" i="9"/>
  <c r="O350" i="9"/>
  <c r="N350" i="9"/>
  <c r="P349" i="9"/>
  <c r="O349" i="9"/>
  <c r="N349" i="9"/>
  <c r="P348" i="9"/>
  <c r="O348" i="9"/>
  <c r="N348" i="9"/>
  <c r="P347" i="9"/>
  <c r="O347" i="9"/>
  <c r="N347" i="9"/>
  <c r="P346" i="9"/>
  <c r="O346" i="9"/>
  <c r="N346" i="9"/>
  <c r="P345" i="9"/>
  <c r="O345" i="9"/>
  <c r="N345" i="9"/>
  <c r="P344" i="9"/>
  <c r="O344" i="9"/>
  <c r="N344" i="9"/>
  <c r="P343" i="9"/>
  <c r="O343" i="9"/>
  <c r="N343" i="9"/>
  <c r="P342" i="9"/>
  <c r="O342" i="9"/>
  <c r="N342" i="9"/>
  <c r="P341" i="9"/>
  <c r="O341" i="9"/>
  <c r="N341" i="9"/>
  <c r="P340" i="9"/>
  <c r="O340" i="9"/>
  <c r="N340" i="9"/>
  <c r="P339" i="9"/>
  <c r="O339" i="9"/>
  <c r="N339" i="9"/>
  <c r="P338" i="9"/>
  <c r="O338" i="9"/>
  <c r="N338" i="9"/>
  <c r="P337" i="9"/>
  <c r="O337" i="9"/>
  <c r="N337" i="9"/>
  <c r="P336" i="9"/>
  <c r="O336" i="9"/>
  <c r="N336" i="9"/>
  <c r="P335" i="9"/>
  <c r="O335" i="9"/>
  <c r="N335" i="9"/>
  <c r="P334" i="9"/>
  <c r="O334" i="9"/>
  <c r="N334" i="9"/>
  <c r="P333" i="9"/>
  <c r="O333" i="9"/>
  <c r="N333" i="9"/>
  <c r="P332" i="9"/>
  <c r="O332" i="9"/>
  <c r="N332" i="9"/>
  <c r="P331" i="9"/>
  <c r="O331" i="9"/>
  <c r="N331" i="9"/>
  <c r="P330" i="9"/>
  <c r="O330" i="9"/>
  <c r="N330" i="9"/>
  <c r="P329" i="9"/>
  <c r="O329" i="9"/>
  <c r="N329" i="9"/>
  <c r="P328" i="9"/>
  <c r="O328" i="9"/>
  <c r="N328" i="9"/>
  <c r="P327" i="9"/>
  <c r="O327" i="9"/>
  <c r="N327" i="9"/>
  <c r="P326" i="9"/>
  <c r="O326" i="9"/>
  <c r="N326" i="9"/>
  <c r="P325" i="9"/>
  <c r="O325" i="9"/>
  <c r="N325" i="9"/>
  <c r="P324" i="9"/>
  <c r="O324" i="9"/>
  <c r="N324" i="9"/>
  <c r="P323" i="9"/>
  <c r="O323" i="9"/>
  <c r="N323" i="9"/>
  <c r="P322" i="9"/>
  <c r="O322" i="9"/>
  <c r="N322" i="9"/>
  <c r="P321" i="9"/>
  <c r="O321" i="9"/>
  <c r="N321" i="9"/>
  <c r="P320" i="9"/>
  <c r="O320" i="9"/>
  <c r="N320" i="9"/>
  <c r="P319" i="9"/>
  <c r="O319" i="9"/>
  <c r="N319" i="9"/>
  <c r="P318" i="9"/>
  <c r="O318" i="9"/>
  <c r="N318" i="9"/>
  <c r="P317" i="9"/>
  <c r="O317" i="9"/>
  <c r="N317" i="9"/>
  <c r="P316" i="9"/>
  <c r="O316" i="9"/>
  <c r="N316" i="9"/>
  <c r="P315" i="9"/>
  <c r="O315" i="9"/>
  <c r="N315" i="9"/>
  <c r="P314" i="9"/>
  <c r="O314" i="9"/>
  <c r="N314" i="9"/>
  <c r="P313" i="9"/>
  <c r="O313" i="9"/>
  <c r="N313" i="9"/>
  <c r="P312" i="9"/>
  <c r="O312" i="9"/>
  <c r="N312" i="9"/>
  <c r="P311" i="9"/>
  <c r="O311" i="9"/>
  <c r="N311" i="9"/>
  <c r="P310" i="9"/>
  <c r="O310" i="9"/>
  <c r="N310" i="9"/>
  <c r="P309" i="9"/>
  <c r="O309" i="9"/>
  <c r="N309" i="9"/>
  <c r="P308" i="9"/>
  <c r="O308" i="9"/>
  <c r="N308" i="9"/>
  <c r="P307" i="9"/>
  <c r="O307" i="9"/>
  <c r="N307" i="9"/>
  <c r="P306" i="9"/>
  <c r="O306" i="9"/>
  <c r="N306" i="9"/>
  <c r="P305" i="9"/>
  <c r="O305" i="9"/>
  <c r="N305" i="9"/>
  <c r="P304" i="9"/>
  <c r="O304" i="9"/>
  <c r="N304" i="9"/>
  <c r="P303" i="9"/>
  <c r="O303" i="9"/>
  <c r="N303" i="9"/>
  <c r="P302" i="9"/>
  <c r="O302" i="9"/>
  <c r="N302" i="9"/>
  <c r="P301" i="9"/>
  <c r="O301" i="9"/>
  <c r="N301" i="9"/>
  <c r="P300" i="9"/>
  <c r="O300" i="9"/>
  <c r="N300" i="9"/>
  <c r="P299" i="9"/>
  <c r="O299" i="9"/>
  <c r="N299" i="9"/>
  <c r="P298" i="9"/>
  <c r="O298" i="9"/>
  <c r="N298" i="9"/>
  <c r="P297" i="9"/>
  <c r="O297" i="9"/>
  <c r="N297" i="9"/>
  <c r="P296" i="9"/>
  <c r="O296" i="9"/>
  <c r="N296" i="9"/>
  <c r="P295" i="9"/>
  <c r="O295" i="9"/>
  <c r="N295" i="9"/>
  <c r="P294" i="9"/>
  <c r="O294" i="9"/>
  <c r="N294" i="9"/>
  <c r="P293" i="9"/>
  <c r="O293" i="9"/>
  <c r="N293" i="9"/>
  <c r="P292" i="9"/>
  <c r="O292" i="9"/>
  <c r="N292" i="9"/>
  <c r="P291" i="9"/>
  <c r="O291" i="9"/>
  <c r="N291" i="9"/>
  <c r="P290" i="9"/>
  <c r="O290" i="9"/>
  <c r="N290" i="9"/>
  <c r="P289" i="9"/>
  <c r="O289" i="9"/>
  <c r="N289" i="9"/>
  <c r="P288" i="9"/>
  <c r="O288" i="9"/>
  <c r="N288" i="9"/>
  <c r="P287" i="9"/>
  <c r="O287" i="9"/>
  <c r="N287" i="9"/>
  <c r="P286" i="9"/>
  <c r="O286" i="9"/>
  <c r="N286" i="9"/>
  <c r="P285" i="9"/>
  <c r="O285" i="9"/>
  <c r="N285" i="9"/>
  <c r="P284" i="9"/>
  <c r="O284" i="9"/>
  <c r="N284" i="9"/>
  <c r="P283" i="9"/>
  <c r="O283" i="9"/>
  <c r="N283" i="9"/>
  <c r="P282" i="9"/>
  <c r="O282" i="9"/>
  <c r="N282" i="9"/>
  <c r="P281" i="9"/>
  <c r="O281" i="9"/>
  <c r="N281" i="9"/>
  <c r="P280" i="9"/>
  <c r="O280" i="9"/>
  <c r="N280" i="9"/>
  <c r="P279" i="9"/>
  <c r="O279" i="9"/>
  <c r="N279" i="9"/>
  <c r="P278" i="9"/>
  <c r="O278" i="9"/>
  <c r="N278" i="9"/>
  <c r="P277" i="9"/>
  <c r="O277" i="9"/>
  <c r="N277" i="9"/>
  <c r="P276" i="9"/>
  <c r="O276" i="9"/>
  <c r="N276" i="9"/>
  <c r="P275" i="9"/>
  <c r="O275" i="9"/>
  <c r="N275" i="9"/>
  <c r="P274" i="9"/>
  <c r="O274" i="9"/>
  <c r="N274" i="9"/>
  <c r="P273" i="9"/>
  <c r="O273" i="9"/>
  <c r="N273" i="9"/>
  <c r="P272" i="9"/>
  <c r="O272" i="9"/>
  <c r="N272" i="9"/>
  <c r="P271" i="9"/>
  <c r="O271" i="9"/>
  <c r="N271" i="9"/>
  <c r="P270" i="9"/>
  <c r="O270" i="9"/>
  <c r="N270" i="9"/>
  <c r="P269" i="9"/>
  <c r="O269" i="9"/>
  <c r="N269" i="9"/>
  <c r="P268" i="9"/>
  <c r="O268" i="9"/>
  <c r="N268" i="9"/>
  <c r="P267" i="9"/>
  <c r="O267" i="9"/>
  <c r="N267" i="9"/>
  <c r="P266" i="9"/>
  <c r="O266" i="9"/>
  <c r="N266" i="9"/>
  <c r="P265" i="9"/>
  <c r="O265" i="9"/>
  <c r="N265" i="9"/>
  <c r="P264" i="9"/>
  <c r="O264" i="9"/>
  <c r="N264" i="9"/>
  <c r="P263" i="9"/>
  <c r="O263" i="9"/>
  <c r="N263" i="9"/>
  <c r="P262" i="9"/>
  <c r="O262" i="9"/>
  <c r="N262" i="9"/>
  <c r="P261" i="9"/>
  <c r="O261" i="9"/>
  <c r="N261" i="9"/>
  <c r="P260" i="9"/>
  <c r="O260" i="9"/>
  <c r="N260" i="9"/>
  <c r="P259" i="9"/>
  <c r="O259" i="9"/>
  <c r="N259" i="9"/>
  <c r="P258" i="9"/>
  <c r="O258" i="9"/>
  <c r="N258" i="9"/>
  <c r="P257" i="9"/>
  <c r="O257" i="9"/>
  <c r="N257" i="9"/>
  <c r="P256" i="9"/>
  <c r="O256" i="9"/>
  <c r="N256" i="9"/>
  <c r="P255" i="9"/>
  <c r="O255" i="9"/>
  <c r="N255" i="9"/>
  <c r="P254" i="9"/>
  <c r="O254" i="9"/>
  <c r="N254" i="9"/>
  <c r="P253" i="9"/>
  <c r="O253" i="9"/>
  <c r="N253" i="9"/>
  <c r="P252" i="9"/>
  <c r="O252" i="9"/>
  <c r="N252" i="9"/>
  <c r="P251" i="9"/>
  <c r="O251" i="9"/>
  <c r="N251" i="9"/>
  <c r="P250" i="9"/>
  <c r="O250" i="9"/>
  <c r="N250" i="9"/>
  <c r="P249" i="9"/>
  <c r="O249" i="9"/>
  <c r="N249" i="9"/>
  <c r="P248" i="9"/>
  <c r="O248" i="9"/>
  <c r="N248" i="9"/>
  <c r="P247" i="9"/>
  <c r="O247" i="9"/>
  <c r="N247" i="9"/>
  <c r="P246" i="9"/>
  <c r="O246" i="9"/>
  <c r="N246" i="9"/>
  <c r="P245" i="9"/>
  <c r="O245" i="9"/>
  <c r="N245" i="9"/>
  <c r="P244" i="9"/>
  <c r="O244" i="9"/>
  <c r="N244" i="9"/>
  <c r="P243" i="9"/>
  <c r="O243" i="9"/>
  <c r="N243" i="9"/>
  <c r="P242" i="9"/>
  <c r="O242" i="9"/>
  <c r="N242" i="9"/>
  <c r="P241" i="9"/>
  <c r="O241" i="9"/>
  <c r="N241" i="9"/>
  <c r="P240" i="9"/>
  <c r="O240" i="9"/>
  <c r="N240" i="9"/>
  <c r="P239" i="9"/>
  <c r="O239" i="9"/>
  <c r="N239" i="9"/>
  <c r="P238" i="9"/>
  <c r="O238" i="9"/>
  <c r="N238" i="9"/>
  <c r="P237" i="9"/>
  <c r="O237" i="9"/>
  <c r="N237" i="9"/>
  <c r="P236" i="9"/>
  <c r="O236" i="9"/>
  <c r="N236" i="9"/>
  <c r="P235" i="9"/>
  <c r="O235" i="9"/>
  <c r="N235" i="9"/>
  <c r="P234" i="9"/>
  <c r="O234" i="9"/>
  <c r="N234" i="9"/>
  <c r="P233" i="9"/>
  <c r="O233" i="9"/>
  <c r="N233" i="9"/>
  <c r="P232" i="9"/>
  <c r="O232" i="9"/>
  <c r="N232" i="9"/>
  <c r="P231" i="9"/>
  <c r="O231" i="9"/>
  <c r="N231" i="9"/>
  <c r="P230" i="9"/>
  <c r="O230" i="9"/>
  <c r="N230" i="9"/>
  <c r="P229" i="9"/>
  <c r="O229" i="9"/>
  <c r="N229" i="9"/>
  <c r="P228" i="9"/>
  <c r="O228" i="9"/>
  <c r="N228" i="9"/>
  <c r="P227" i="9"/>
  <c r="O227" i="9"/>
  <c r="N227" i="9"/>
  <c r="P226" i="9"/>
  <c r="O226" i="9"/>
  <c r="N226" i="9"/>
  <c r="P225" i="9"/>
  <c r="O225" i="9"/>
  <c r="N225" i="9"/>
  <c r="P224" i="9"/>
  <c r="O224" i="9"/>
  <c r="N224" i="9"/>
  <c r="P223" i="9"/>
  <c r="O223" i="9"/>
  <c r="N223" i="9"/>
  <c r="P222" i="9"/>
  <c r="O222" i="9"/>
  <c r="N222" i="9"/>
  <c r="P221" i="9"/>
  <c r="O221" i="9"/>
  <c r="N221" i="9"/>
  <c r="P220" i="9"/>
  <c r="O220" i="9"/>
  <c r="N220" i="9"/>
  <c r="P219" i="9"/>
  <c r="O219" i="9"/>
  <c r="N219" i="9"/>
  <c r="P218" i="9"/>
  <c r="O218" i="9"/>
  <c r="N218" i="9"/>
  <c r="P217" i="9"/>
  <c r="O217" i="9"/>
  <c r="N217" i="9"/>
  <c r="P216" i="9"/>
  <c r="O216" i="9"/>
  <c r="N216" i="9"/>
  <c r="P215" i="9"/>
  <c r="O215" i="9"/>
  <c r="N215" i="9"/>
  <c r="P214" i="9"/>
  <c r="O214" i="9"/>
  <c r="N214" i="9"/>
  <c r="P213" i="9"/>
  <c r="O213" i="9"/>
  <c r="N213" i="9"/>
  <c r="P212" i="9"/>
  <c r="O212" i="9"/>
  <c r="N212" i="9"/>
  <c r="P211" i="9"/>
  <c r="O211" i="9"/>
  <c r="N211" i="9"/>
  <c r="P210" i="9"/>
  <c r="O210" i="9"/>
  <c r="N210" i="9"/>
  <c r="P209" i="9"/>
  <c r="O209" i="9"/>
  <c r="N209" i="9"/>
  <c r="P208" i="9"/>
  <c r="O208" i="9"/>
  <c r="N208" i="9"/>
  <c r="P207" i="9"/>
  <c r="O207" i="9"/>
  <c r="N207" i="9"/>
  <c r="P206" i="9"/>
  <c r="O206" i="9"/>
  <c r="N206" i="9"/>
  <c r="P205" i="9"/>
  <c r="O205" i="9"/>
  <c r="N205" i="9"/>
  <c r="P204" i="9"/>
  <c r="O204" i="9"/>
  <c r="N204" i="9"/>
  <c r="P203" i="9"/>
  <c r="O203" i="9"/>
  <c r="N203" i="9"/>
  <c r="P202" i="9"/>
  <c r="O202" i="9"/>
  <c r="N202" i="9"/>
  <c r="P201" i="9"/>
  <c r="O201" i="9"/>
  <c r="N201" i="9"/>
  <c r="P200" i="9"/>
  <c r="O200" i="9"/>
  <c r="N200" i="9"/>
  <c r="P199" i="9"/>
  <c r="O199" i="9"/>
  <c r="N199" i="9"/>
  <c r="P198" i="9"/>
  <c r="O198" i="9"/>
  <c r="N198" i="9"/>
  <c r="P197" i="9"/>
  <c r="O197" i="9"/>
  <c r="N197" i="9"/>
  <c r="P196" i="9"/>
  <c r="O196" i="9"/>
  <c r="N196" i="9"/>
  <c r="P195" i="9"/>
  <c r="O195" i="9"/>
  <c r="N195" i="9"/>
  <c r="P194" i="9"/>
  <c r="O194" i="9"/>
  <c r="N194" i="9"/>
  <c r="P193" i="9"/>
  <c r="O193" i="9"/>
  <c r="N193" i="9"/>
  <c r="P192" i="9"/>
  <c r="O192" i="9"/>
  <c r="N192" i="9"/>
  <c r="P191" i="9"/>
  <c r="O191" i="9"/>
  <c r="N191" i="9"/>
  <c r="P190" i="9"/>
  <c r="O190" i="9"/>
  <c r="N190" i="9"/>
  <c r="P189" i="9"/>
  <c r="O189" i="9"/>
  <c r="N189" i="9"/>
  <c r="P188" i="9"/>
  <c r="O188" i="9"/>
  <c r="N188" i="9"/>
  <c r="P187" i="9"/>
  <c r="O187" i="9"/>
  <c r="N187" i="9"/>
  <c r="P186" i="9"/>
  <c r="O186" i="9"/>
  <c r="N186" i="9"/>
  <c r="P185" i="9"/>
  <c r="O185" i="9"/>
  <c r="N185" i="9"/>
  <c r="P184" i="9"/>
  <c r="O184" i="9"/>
  <c r="N184" i="9"/>
  <c r="P183" i="9"/>
  <c r="O183" i="9"/>
  <c r="N183" i="9"/>
  <c r="P182" i="9"/>
  <c r="O182" i="9"/>
  <c r="N182" i="9"/>
  <c r="P181" i="9"/>
  <c r="O181" i="9"/>
  <c r="N181" i="9"/>
  <c r="P180" i="9"/>
  <c r="O180" i="9"/>
  <c r="N180" i="9"/>
  <c r="P179" i="9"/>
  <c r="O179" i="9"/>
  <c r="N179" i="9"/>
  <c r="P178" i="9"/>
  <c r="O178" i="9"/>
  <c r="N178" i="9"/>
  <c r="P177" i="9"/>
  <c r="O177" i="9"/>
  <c r="N177" i="9"/>
  <c r="P176" i="9"/>
  <c r="O176" i="9"/>
  <c r="N176" i="9"/>
  <c r="P175" i="9"/>
  <c r="O175" i="9"/>
  <c r="N175" i="9"/>
  <c r="P174" i="9"/>
  <c r="O174" i="9"/>
  <c r="N174" i="9"/>
  <c r="P173" i="9"/>
  <c r="O173" i="9"/>
  <c r="N173" i="9"/>
  <c r="P172" i="9"/>
  <c r="O172" i="9"/>
  <c r="N172" i="9"/>
  <c r="P171" i="9"/>
  <c r="O171" i="9"/>
  <c r="N171" i="9"/>
  <c r="P170" i="9"/>
  <c r="O170" i="9"/>
  <c r="N170" i="9"/>
  <c r="P169" i="9"/>
  <c r="O169" i="9"/>
  <c r="N169" i="9"/>
  <c r="P168" i="9"/>
  <c r="O168" i="9"/>
  <c r="N168" i="9"/>
  <c r="P167" i="9"/>
  <c r="O167" i="9"/>
  <c r="N167" i="9"/>
  <c r="P166" i="9"/>
  <c r="O166" i="9"/>
  <c r="N166" i="9"/>
  <c r="P165" i="9"/>
  <c r="O165" i="9"/>
  <c r="N165" i="9"/>
  <c r="P164" i="9"/>
  <c r="O164" i="9"/>
  <c r="N164" i="9"/>
  <c r="P163" i="9"/>
  <c r="O163" i="9"/>
  <c r="N163" i="9"/>
  <c r="P162" i="9"/>
  <c r="O162" i="9"/>
  <c r="N162" i="9"/>
  <c r="P161" i="9"/>
  <c r="O161" i="9"/>
  <c r="N161" i="9"/>
  <c r="P160" i="9"/>
  <c r="O160" i="9"/>
  <c r="N160" i="9"/>
  <c r="P159" i="9"/>
  <c r="O159" i="9"/>
  <c r="N159" i="9"/>
  <c r="P158" i="9"/>
  <c r="O158" i="9"/>
  <c r="N158" i="9"/>
  <c r="P157" i="9"/>
  <c r="O157" i="9"/>
  <c r="N157" i="9"/>
  <c r="P156" i="9"/>
  <c r="O156" i="9"/>
  <c r="N156" i="9"/>
  <c r="P155" i="9"/>
  <c r="O155" i="9"/>
  <c r="N155" i="9"/>
  <c r="P154" i="9"/>
  <c r="O154" i="9"/>
  <c r="N154" i="9"/>
  <c r="P153" i="9"/>
  <c r="O153" i="9"/>
  <c r="N153" i="9"/>
  <c r="P152" i="9"/>
  <c r="O152" i="9"/>
  <c r="N152" i="9"/>
  <c r="P151" i="9"/>
  <c r="O151" i="9"/>
  <c r="N151" i="9"/>
  <c r="P150" i="9"/>
  <c r="O150" i="9"/>
  <c r="N150" i="9"/>
  <c r="P149" i="9"/>
  <c r="O149" i="9"/>
  <c r="N149" i="9"/>
  <c r="P148" i="9"/>
  <c r="O148" i="9"/>
  <c r="N148" i="9"/>
  <c r="P147" i="9"/>
  <c r="O147" i="9"/>
  <c r="N147" i="9"/>
  <c r="P146" i="9"/>
  <c r="O146" i="9"/>
  <c r="N146" i="9"/>
  <c r="P145" i="9"/>
  <c r="O145" i="9"/>
  <c r="N145" i="9"/>
  <c r="P144" i="9"/>
  <c r="O144" i="9"/>
  <c r="N144" i="9"/>
  <c r="P143" i="9"/>
  <c r="O143" i="9"/>
  <c r="N143" i="9"/>
  <c r="P142" i="9"/>
  <c r="O142" i="9"/>
  <c r="N142" i="9"/>
  <c r="P141" i="9"/>
  <c r="O141" i="9"/>
  <c r="N141" i="9"/>
  <c r="P140" i="9"/>
  <c r="O140" i="9"/>
  <c r="N140" i="9"/>
  <c r="P139" i="9"/>
  <c r="O139" i="9"/>
  <c r="N139" i="9"/>
  <c r="P138" i="9"/>
  <c r="O138" i="9"/>
  <c r="N138" i="9"/>
  <c r="P137" i="9"/>
  <c r="O137" i="9"/>
  <c r="N137" i="9"/>
  <c r="P136" i="9"/>
  <c r="O136" i="9"/>
  <c r="N136" i="9"/>
  <c r="P135" i="9"/>
  <c r="O135" i="9"/>
  <c r="N135" i="9"/>
  <c r="P134" i="9"/>
  <c r="O134" i="9"/>
  <c r="N134" i="9"/>
  <c r="P133" i="9"/>
  <c r="O133" i="9"/>
  <c r="N133" i="9"/>
  <c r="P132" i="9"/>
  <c r="O132" i="9"/>
  <c r="N132" i="9"/>
  <c r="P131" i="9"/>
  <c r="O131" i="9"/>
  <c r="N131" i="9"/>
  <c r="P130" i="9"/>
  <c r="O130" i="9"/>
  <c r="N130" i="9"/>
  <c r="P129" i="9"/>
  <c r="O129" i="9"/>
  <c r="N129" i="9"/>
  <c r="P128" i="9"/>
  <c r="O128" i="9"/>
  <c r="N128" i="9"/>
  <c r="P127" i="9"/>
  <c r="O127" i="9"/>
  <c r="N127" i="9"/>
  <c r="P126" i="9"/>
  <c r="O126" i="9"/>
  <c r="N126" i="9"/>
  <c r="P125" i="9"/>
  <c r="O125" i="9"/>
  <c r="N125" i="9"/>
  <c r="P124" i="9"/>
  <c r="O124" i="9"/>
  <c r="N124" i="9"/>
  <c r="P123" i="9"/>
  <c r="O123" i="9"/>
  <c r="N123" i="9"/>
  <c r="P122" i="9"/>
  <c r="O122" i="9"/>
  <c r="N122" i="9"/>
  <c r="P121" i="9"/>
  <c r="O121" i="9"/>
  <c r="N121" i="9"/>
  <c r="P120" i="9"/>
  <c r="O120" i="9"/>
  <c r="N120" i="9"/>
  <c r="P119" i="9"/>
  <c r="O119" i="9"/>
  <c r="N119" i="9"/>
  <c r="P118" i="9"/>
  <c r="O118" i="9"/>
  <c r="N118" i="9"/>
  <c r="P117" i="9"/>
  <c r="O117" i="9"/>
  <c r="N117" i="9"/>
  <c r="P116" i="9"/>
  <c r="O116" i="9"/>
  <c r="N116" i="9"/>
  <c r="P115" i="9"/>
  <c r="O115" i="9"/>
  <c r="N115" i="9"/>
  <c r="P114" i="9"/>
  <c r="O114" i="9"/>
  <c r="N114" i="9"/>
  <c r="P113" i="9"/>
  <c r="O113" i="9"/>
  <c r="N113" i="9"/>
  <c r="P112" i="9"/>
  <c r="O112" i="9"/>
  <c r="N112" i="9"/>
  <c r="P111" i="9"/>
  <c r="O111" i="9"/>
  <c r="N111" i="9"/>
  <c r="P110" i="9"/>
  <c r="O110" i="9"/>
  <c r="N110" i="9"/>
  <c r="P109" i="9"/>
  <c r="O109" i="9"/>
  <c r="N109" i="9"/>
  <c r="P108" i="9"/>
  <c r="O108" i="9"/>
  <c r="N108" i="9"/>
  <c r="P107" i="9"/>
  <c r="O107" i="9"/>
  <c r="N107" i="9"/>
  <c r="P106" i="9"/>
  <c r="O106" i="9"/>
  <c r="N106" i="9"/>
  <c r="P105" i="9"/>
  <c r="O105" i="9"/>
  <c r="N105" i="9"/>
  <c r="P104" i="9"/>
  <c r="O104" i="9"/>
  <c r="N104" i="9"/>
  <c r="P103" i="9"/>
  <c r="O103" i="9"/>
  <c r="N103" i="9"/>
  <c r="P102" i="9"/>
  <c r="O102" i="9"/>
  <c r="N102" i="9"/>
  <c r="P101" i="9"/>
  <c r="O101" i="9"/>
  <c r="N101" i="9"/>
  <c r="P100" i="9"/>
  <c r="O100" i="9"/>
  <c r="N100" i="9"/>
  <c r="P99" i="9"/>
  <c r="O99" i="9"/>
  <c r="N99" i="9"/>
  <c r="P98" i="9"/>
  <c r="O98" i="9"/>
  <c r="N98" i="9"/>
  <c r="P97" i="9"/>
  <c r="O97" i="9"/>
  <c r="N97" i="9"/>
  <c r="P96" i="9"/>
  <c r="O96" i="9"/>
  <c r="N96" i="9"/>
  <c r="P95" i="9"/>
  <c r="O95" i="9"/>
  <c r="N95" i="9"/>
  <c r="P94" i="9"/>
  <c r="O94" i="9"/>
  <c r="N94" i="9"/>
  <c r="P93" i="9"/>
  <c r="O93" i="9"/>
  <c r="N93" i="9"/>
  <c r="P92" i="9"/>
  <c r="O92" i="9"/>
  <c r="N92" i="9"/>
  <c r="P91" i="9"/>
  <c r="O91" i="9"/>
  <c r="N91" i="9"/>
  <c r="P90" i="9"/>
  <c r="O90" i="9"/>
  <c r="N90" i="9"/>
  <c r="P89" i="9"/>
  <c r="O89" i="9"/>
  <c r="N89" i="9"/>
  <c r="P88" i="9"/>
  <c r="O88" i="9"/>
  <c r="N88" i="9"/>
  <c r="P87" i="9"/>
  <c r="O87" i="9"/>
  <c r="N87" i="9"/>
  <c r="P86" i="9"/>
  <c r="O86" i="9"/>
  <c r="N86" i="9"/>
  <c r="P85" i="9"/>
  <c r="O85" i="9"/>
  <c r="N85" i="9"/>
  <c r="P84" i="9"/>
  <c r="O84" i="9"/>
  <c r="N84" i="9"/>
  <c r="P83" i="9"/>
  <c r="O83" i="9"/>
  <c r="N83" i="9"/>
  <c r="P82" i="9"/>
  <c r="O82" i="9"/>
  <c r="N82" i="9"/>
  <c r="P81" i="9"/>
  <c r="O81" i="9"/>
  <c r="N81" i="9"/>
  <c r="P80" i="9"/>
  <c r="O80" i="9"/>
  <c r="N80" i="9"/>
  <c r="P79" i="9"/>
  <c r="O79" i="9"/>
  <c r="N79" i="9"/>
  <c r="P78" i="9"/>
  <c r="O78" i="9"/>
  <c r="N78" i="9"/>
  <c r="P77" i="9"/>
  <c r="O77" i="9"/>
  <c r="N77" i="9"/>
  <c r="P76" i="9"/>
  <c r="O76" i="9"/>
  <c r="N76" i="9"/>
  <c r="P75" i="9"/>
  <c r="O75" i="9"/>
  <c r="N75" i="9"/>
  <c r="P74" i="9"/>
  <c r="O74" i="9"/>
  <c r="N74" i="9"/>
  <c r="P73" i="9"/>
  <c r="O73" i="9"/>
  <c r="N73" i="9"/>
  <c r="P72" i="9"/>
  <c r="O72" i="9"/>
  <c r="N72" i="9"/>
  <c r="P71" i="9"/>
  <c r="O71" i="9"/>
  <c r="N71" i="9"/>
  <c r="P70" i="9"/>
  <c r="O70" i="9"/>
  <c r="N70" i="9"/>
  <c r="P69" i="9"/>
  <c r="O69" i="9"/>
  <c r="N69" i="9"/>
  <c r="P68" i="9"/>
  <c r="O68" i="9"/>
  <c r="N68" i="9"/>
  <c r="P67" i="9"/>
  <c r="O67" i="9"/>
  <c r="N67" i="9"/>
  <c r="P66" i="9"/>
  <c r="O66" i="9"/>
  <c r="N66" i="9"/>
  <c r="P65" i="9"/>
  <c r="O65" i="9"/>
  <c r="N65" i="9"/>
  <c r="P64" i="9"/>
  <c r="O64" i="9"/>
  <c r="N64" i="9"/>
  <c r="P63" i="9"/>
  <c r="O63" i="9"/>
  <c r="N63" i="9"/>
  <c r="P62" i="9"/>
  <c r="O62" i="9"/>
  <c r="N62" i="9"/>
  <c r="P61" i="9"/>
  <c r="O61" i="9"/>
  <c r="N61" i="9"/>
  <c r="P60" i="9"/>
  <c r="O60" i="9"/>
  <c r="N60" i="9"/>
  <c r="P59" i="9"/>
  <c r="O59" i="9"/>
  <c r="N59" i="9"/>
  <c r="P58" i="9"/>
  <c r="O58" i="9"/>
  <c r="N58" i="9"/>
  <c r="P57" i="9"/>
  <c r="O57" i="9"/>
  <c r="N57" i="9"/>
  <c r="P56" i="9"/>
  <c r="O56" i="9"/>
  <c r="N56" i="9"/>
  <c r="P55" i="9"/>
  <c r="O55" i="9"/>
  <c r="N55" i="9"/>
  <c r="P54" i="9"/>
  <c r="O54" i="9"/>
  <c r="N54" i="9"/>
  <c r="P53" i="9"/>
  <c r="O53" i="9"/>
  <c r="N53" i="9"/>
  <c r="P52" i="9"/>
  <c r="O52" i="9"/>
  <c r="N52" i="9"/>
  <c r="P51" i="9"/>
  <c r="O51" i="9"/>
  <c r="N51" i="9"/>
  <c r="P50" i="9"/>
  <c r="O50" i="9"/>
  <c r="N50" i="9"/>
  <c r="P49" i="9"/>
  <c r="O49" i="9"/>
  <c r="N49" i="9"/>
  <c r="P48" i="9"/>
  <c r="O48" i="9"/>
  <c r="N48" i="9"/>
  <c r="P47" i="9"/>
  <c r="O47" i="9"/>
  <c r="N47" i="9"/>
  <c r="P46" i="9"/>
  <c r="O46" i="9"/>
  <c r="N46" i="9"/>
  <c r="P45" i="9"/>
  <c r="O45" i="9"/>
  <c r="N45" i="9"/>
  <c r="P44" i="9"/>
  <c r="O44" i="9"/>
  <c r="N44" i="9"/>
  <c r="P43" i="9"/>
  <c r="O43" i="9"/>
  <c r="N43" i="9"/>
  <c r="P42" i="9"/>
  <c r="O42" i="9"/>
  <c r="N42" i="9"/>
  <c r="P41" i="9"/>
  <c r="O41" i="9"/>
  <c r="N41" i="9"/>
  <c r="P40" i="9"/>
  <c r="O40" i="9"/>
  <c r="N40" i="9"/>
  <c r="P39" i="9"/>
  <c r="O39" i="9"/>
  <c r="N39" i="9"/>
  <c r="P38" i="9"/>
  <c r="O38" i="9"/>
  <c r="N38" i="9"/>
  <c r="P37" i="9"/>
  <c r="O37" i="9"/>
  <c r="N37" i="9"/>
  <c r="P36" i="9"/>
  <c r="O36" i="9"/>
  <c r="N36" i="9"/>
  <c r="P35" i="9"/>
  <c r="O35" i="9"/>
  <c r="N35" i="9"/>
  <c r="P34" i="9"/>
  <c r="O34" i="9"/>
  <c r="N34" i="9"/>
  <c r="P33" i="9"/>
  <c r="O33" i="9"/>
  <c r="N33" i="9"/>
  <c r="P32" i="9"/>
  <c r="O32" i="9"/>
  <c r="N32" i="9"/>
  <c r="P31" i="9"/>
  <c r="O31" i="9"/>
  <c r="N31" i="9"/>
  <c r="P30" i="9"/>
  <c r="O30" i="9"/>
  <c r="N30" i="9"/>
  <c r="P29" i="9"/>
  <c r="O29" i="9"/>
  <c r="N29" i="9"/>
  <c r="P28" i="9"/>
  <c r="O28" i="9"/>
  <c r="N28" i="9"/>
  <c r="P27" i="9"/>
  <c r="O27" i="9"/>
  <c r="N27" i="9"/>
  <c r="P26" i="9"/>
  <c r="O26" i="9"/>
  <c r="N26" i="9"/>
  <c r="P25" i="9"/>
  <c r="O25" i="9"/>
  <c r="N25" i="9"/>
  <c r="P24" i="9"/>
  <c r="O24" i="9"/>
  <c r="N24" i="9"/>
  <c r="P23" i="9"/>
  <c r="O23" i="9"/>
  <c r="N23" i="9"/>
  <c r="P22" i="9"/>
  <c r="O22" i="9"/>
  <c r="N22" i="9"/>
  <c r="P21" i="9"/>
  <c r="O21" i="9"/>
  <c r="N21" i="9"/>
  <c r="P20" i="9"/>
  <c r="O20" i="9"/>
  <c r="N20" i="9"/>
  <c r="P19" i="9"/>
  <c r="O19" i="9"/>
  <c r="N19" i="9"/>
  <c r="P18" i="9"/>
  <c r="O18" i="9"/>
  <c r="N18" i="9"/>
  <c r="P17" i="9"/>
  <c r="O17" i="9"/>
  <c r="N17" i="9"/>
  <c r="P16" i="9"/>
  <c r="O16" i="9"/>
  <c r="N16" i="9"/>
  <c r="P15" i="9"/>
  <c r="O15" i="9"/>
  <c r="N15" i="9"/>
  <c r="P14" i="9"/>
  <c r="O14" i="9"/>
  <c r="N14" i="9"/>
  <c r="P13" i="9"/>
  <c r="O13" i="9"/>
  <c r="N13" i="9"/>
  <c r="P12" i="9"/>
  <c r="O12" i="9"/>
  <c r="N12" i="9"/>
  <c r="P11" i="9"/>
  <c r="O11" i="9"/>
  <c r="N11" i="9"/>
  <c r="P10" i="9"/>
  <c r="O10" i="9"/>
  <c r="N10" i="9"/>
  <c r="P9" i="9"/>
  <c r="O9" i="9"/>
  <c r="N9" i="9"/>
  <c r="P8" i="9"/>
  <c r="O8" i="9"/>
  <c r="N8" i="9"/>
  <c r="P7" i="9"/>
  <c r="O7" i="9"/>
  <c r="N7" i="9"/>
  <c r="P6" i="9"/>
  <c r="O6" i="9"/>
  <c r="N6" i="9"/>
  <c r="P5" i="9"/>
  <c r="O5" i="9"/>
  <c r="N5" i="9"/>
  <c r="P4" i="9"/>
  <c r="O4" i="9"/>
  <c r="N4" i="9"/>
  <c r="P3" i="9"/>
  <c r="O3" i="9"/>
  <c r="N3" i="9"/>
  <c r="T2" i="9"/>
  <c r="T3" i="9" s="1"/>
  <c r="T4" i="9" s="1"/>
  <c r="T5" i="9" s="1"/>
  <c r="T6" i="9" s="1"/>
  <c r="T7" i="9" s="1"/>
  <c r="T8" i="9" s="1"/>
  <c r="T9" i="9" s="1"/>
  <c r="T10" i="9" s="1"/>
  <c r="T11" i="9" s="1"/>
  <c r="T12" i="9" s="1"/>
  <c r="T13" i="9" s="1"/>
  <c r="T14" i="9" s="1"/>
  <c r="T15" i="9" s="1"/>
  <c r="T16" i="9" s="1"/>
  <c r="T17" i="9" s="1"/>
  <c r="T18" i="9" s="1"/>
  <c r="T19" i="9" s="1"/>
  <c r="T20" i="9" s="1"/>
  <c r="T21" i="9" s="1"/>
  <c r="T22" i="9" s="1"/>
  <c r="T23" i="9" s="1"/>
  <c r="T24" i="9" s="1"/>
  <c r="T25" i="9" s="1"/>
  <c r="T26" i="9" s="1"/>
  <c r="T27" i="9" s="1"/>
  <c r="T28" i="9" s="1"/>
  <c r="T29" i="9" s="1"/>
  <c r="T30" i="9" s="1"/>
  <c r="T31" i="9" s="1"/>
  <c r="T32" i="9" s="1"/>
  <c r="T33" i="9" s="1"/>
  <c r="T34" i="9" s="1"/>
  <c r="T35" i="9" s="1"/>
  <c r="T36" i="9" s="1"/>
  <c r="T37" i="9" s="1"/>
  <c r="T38" i="9" s="1"/>
  <c r="T39" i="9" s="1"/>
  <c r="T40" i="9" s="1"/>
  <c r="T41" i="9" s="1"/>
  <c r="T42" i="9" s="1"/>
  <c r="T43" i="9" s="1"/>
  <c r="T44" i="9" s="1"/>
  <c r="T45" i="9" s="1"/>
  <c r="T46" i="9" s="1"/>
  <c r="T47" i="9" s="1"/>
  <c r="T48" i="9" s="1"/>
  <c r="T49" i="9" s="1"/>
  <c r="T50" i="9" s="1"/>
  <c r="T51" i="9" s="1"/>
  <c r="T52" i="9" s="1"/>
  <c r="T53" i="9" s="1"/>
  <c r="T54" i="9" s="1"/>
  <c r="T55" i="9" s="1"/>
  <c r="T56" i="9" s="1"/>
  <c r="T57" i="9" s="1"/>
  <c r="T58" i="9" s="1"/>
  <c r="T59" i="9" s="1"/>
  <c r="T60" i="9" s="1"/>
  <c r="T61" i="9" s="1"/>
  <c r="T62" i="9" s="1"/>
  <c r="T63" i="9" s="1"/>
  <c r="T64" i="9" s="1"/>
  <c r="T65" i="9" s="1"/>
  <c r="T66" i="9" s="1"/>
  <c r="T67" i="9" s="1"/>
  <c r="T68" i="9" s="1"/>
  <c r="T69" i="9" s="1"/>
  <c r="T70" i="9" s="1"/>
  <c r="T71" i="9" s="1"/>
  <c r="T72" i="9" s="1"/>
  <c r="T73" i="9" s="1"/>
  <c r="T74" i="9" s="1"/>
  <c r="T75" i="9" s="1"/>
  <c r="T76" i="9" s="1"/>
  <c r="T77" i="9" s="1"/>
  <c r="T78" i="9" s="1"/>
  <c r="T79" i="9" s="1"/>
  <c r="T80" i="9" s="1"/>
  <c r="T81" i="9" s="1"/>
  <c r="T82" i="9" s="1"/>
  <c r="T83" i="9" s="1"/>
  <c r="T84" i="9" s="1"/>
  <c r="T85" i="9" s="1"/>
  <c r="T86" i="9" s="1"/>
  <c r="T87" i="9" s="1"/>
  <c r="T88" i="9" s="1"/>
  <c r="T89" i="9" s="1"/>
  <c r="T90" i="9" s="1"/>
  <c r="T91" i="9" s="1"/>
  <c r="T92" i="9" s="1"/>
  <c r="T93" i="9" s="1"/>
  <c r="T94" i="9" s="1"/>
  <c r="T95" i="9" s="1"/>
  <c r="T96" i="9" s="1"/>
  <c r="T97" i="9" s="1"/>
  <c r="T98" i="9" s="1"/>
  <c r="T99" i="9" s="1"/>
  <c r="T100" i="9" s="1"/>
  <c r="T101" i="9" s="1"/>
  <c r="T102" i="9" s="1"/>
  <c r="T103" i="9" s="1"/>
  <c r="T104" i="9" s="1"/>
  <c r="T105" i="9" s="1"/>
  <c r="T106" i="9" s="1"/>
  <c r="T107" i="9" s="1"/>
  <c r="T108" i="9" s="1"/>
  <c r="T109" i="9" s="1"/>
  <c r="T110" i="9" s="1"/>
  <c r="T111" i="9" s="1"/>
  <c r="T112" i="9" s="1"/>
  <c r="T113" i="9" s="1"/>
  <c r="T114" i="9" s="1"/>
  <c r="T115" i="9" s="1"/>
  <c r="T116" i="9" s="1"/>
  <c r="T117" i="9" s="1"/>
  <c r="T118" i="9" s="1"/>
  <c r="T119" i="9" s="1"/>
  <c r="T120" i="9" s="1"/>
  <c r="T121" i="9" s="1"/>
  <c r="T122" i="9" s="1"/>
  <c r="T123" i="9" s="1"/>
  <c r="T124" i="9" s="1"/>
  <c r="T125" i="9" s="1"/>
  <c r="T126" i="9" s="1"/>
  <c r="T127" i="9" s="1"/>
  <c r="T128" i="9" s="1"/>
  <c r="T129" i="9" s="1"/>
  <c r="T130" i="9" s="1"/>
  <c r="T131" i="9" s="1"/>
  <c r="T132" i="9" s="1"/>
  <c r="T133" i="9" s="1"/>
  <c r="T134" i="9" s="1"/>
  <c r="T135" i="9" s="1"/>
  <c r="T136" i="9" s="1"/>
  <c r="T137" i="9" s="1"/>
  <c r="T138" i="9" s="1"/>
  <c r="T139" i="9" s="1"/>
  <c r="T140" i="9" s="1"/>
  <c r="T141" i="9" s="1"/>
  <c r="T142" i="9" s="1"/>
  <c r="T143" i="9" s="1"/>
  <c r="T144" i="9" s="1"/>
  <c r="T145" i="9" s="1"/>
  <c r="T146" i="9" s="1"/>
  <c r="T147" i="9" s="1"/>
  <c r="T148" i="9" s="1"/>
  <c r="T149" i="9" s="1"/>
  <c r="T150" i="9" s="1"/>
  <c r="T151" i="9" s="1"/>
  <c r="T152" i="9" s="1"/>
  <c r="T153" i="9" s="1"/>
  <c r="T154" i="9" s="1"/>
  <c r="T155" i="9" s="1"/>
  <c r="T156" i="9" s="1"/>
  <c r="T157" i="9" s="1"/>
  <c r="T158" i="9" s="1"/>
  <c r="T159" i="9" s="1"/>
  <c r="T160" i="9" s="1"/>
  <c r="T161" i="9" s="1"/>
  <c r="T162" i="9" s="1"/>
  <c r="T163" i="9" s="1"/>
  <c r="T164" i="9" s="1"/>
  <c r="T165" i="9" s="1"/>
  <c r="T166" i="9" s="1"/>
  <c r="T167" i="9" s="1"/>
  <c r="T168" i="9" s="1"/>
  <c r="T169" i="9" s="1"/>
  <c r="T170" i="9" s="1"/>
  <c r="T171" i="9" s="1"/>
  <c r="T172" i="9" s="1"/>
  <c r="T173" i="9" s="1"/>
  <c r="T174" i="9" s="1"/>
  <c r="T175" i="9" s="1"/>
  <c r="T176" i="9" s="1"/>
  <c r="T177" i="9" s="1"/>
  <c r="T178" i="9" s="1"/>
  <c r="T179" i="9" s="1"/>
  <c r="T180" i="9" s="1"/>
  <c r="T181" i="9" s="1"/>
  <c r="T182" i="9" s="1"/>
  <c r="T183" i="9" s="1"/>
  <c r="T184" i="9" s="1"/>
  <c r="T185" i="9" s="1"/>
  <c r="T186" i="9" s="1"/>
  <c r="T187" i="9" s="1"/>
  <c r="T188" i="9" s="1"/>
  <c r="T189" i="9" s="1"/>
  <c r="T190" i="9" s="1"/>
  <c r="T191" i="9" s="1"/>
  <c r="T192" i="9" s="1"/>
  <c r="T193" i="9" s="1"/>
  <c r="T194" i="9" s="1"/>
  <c r="T195" i="9" s="1"/>
  <c r="T196" i="9" s="1"/>
  <c r="T197" i="9" s="1"/>
  <c r="T198" i="9" s="1"/>
  <c r="T199" i="9" s="1"/>
  <c r="T200" i="9" s="1"/>
  <c r="T201" i="9" s="1"/>
  <c r="T202" i="9" s="1"/>
  <c r="T203" i="9" s="1"/>
  <c r="T204" i="9" s="1"/>
  <c r="T205" i="9" s="1"/>
  <c r="T206" i="9" s="1"/>
  <c r="T207" i="9" s="1"/>
  <c r="T208" i="9" s="1"/>
  <c r="T209" i="9" s="1"/>
  <c r="T210" i="9" s="1"/>
  <c r="T211" i="9" s="1"/>
  <c r="T212" i="9" s="1"/>
  <c r="T213" i="9" s="1"/>
  <c r="T214" i="9" s="1"/>
  <c r="T215" i="9" s="1"/>
  <c r="T216" i="9" s="1"/>
  <c r="T217" i="9" s="1"/>
  <c r="T218" i="9" s="1"/>
  <c r="T219" i="9" s="1"/>
  <c r="T220" i="9" s="1"/>
  <c r="T221" i="9" s="1"/>
  <c r="T222" i="9" s="1"/>
  <c r="T223" i="9" s="1"/>
  <c r="T224" i="9" s="1"/>
  <c r="T225" i="9" s="1"/>
  <c r="T226" i="9" s="1"/>
  <c r="T227" i="9" s="1"/>
  <c r="T228" i="9" s="1"/>
  <c r="T229" i="9" s="1"/>
  <c r="T230" i="9" s="1"/>
  <c r="T231" i="9" s="1"/>
  <c r="T232" i="9" s="1"/>
  <c r="T233" i="9" s="1"/>
  <c r="T234" i="9" s="1"/>
  <c r="T235" i="9" s="1"/>
  <c r="T236" i="9" s="1"/>
  <c r="T237" i="9" s="1"/>
  <c r="T238" i="9" s="1"/>
  <c r="T239" i="9" s="1"/>
  <c r="T240" i="9" s="1"/>
  <c r="T241" i="9" s="1"/>
  <c r="T242" i="9" s="1"/>
  <c r="T243" i="9" s="1"/>
  <c r="T244" i="9" s="1"/>
  <c r="T245" i="9" s="1"/>
  <c r="T246" i="9" s="1"/>
  <c r="T247" i="9" s="1"/>
  <c r="T248" i="9" s="1"/>
  <c r="T249" i="9" s="1"/>
  <c r="T250" i="9" s="1"/>
  <c r="T251" i="9" s="1"/>
  <c r="T252" i="9" s="1"/>
  <c r="T253" i="9" s="1"/>
  <c r="T254" i="9" s="1"/>
  <c r="T255" i="9" s="1"/>
  <c r="T256" i="9" s="1"/>
  <c r="T257" i="9" s="1"/>
  <c r="T258" i="9" s="1"/>
  <c r="T259" i="9" s="1"/>
  <c r="T260" i="9" s="1"/>
  <c r="T261" i="9" s="1"/>
  <c r="T262" i="9" s="1"/>
  <c r="T263" i="9" s="1"/>
  <c r="T264" i="9" s="1"/>
  <c r="T265" i="9" s="1"/>
  <c r="T266" i="9" s="1"/>
  <c r="T267" i="9" s="1"/>
  <c r="T268" i="9" s="1"/>
  <c r="T269" i="9" s="1"/>
  <c r="T270" i="9" s="1"/>
  <c r="T271" i="9" s="1"/>
  <c r="T272" i="9" s="1"/>
  <c r="T273" i="9" s="1"/>
  <c r="T274" i="9" s="1"/>
  <c r="T275" i="9" s="1"/>
  <c r="T276" i="9" s="1"/>
  <c r="T277" i="9" s="1"/>
  <c r="T278" i="9" s="1"/>
  <c r="T279" i="9" s="1"/>
  <c r="T280" i="9" s="1"/>
  <c r="T281" i="9" s="1"/>
  <c r="T282" i="9" s="1"/>
  <c r="T283" i="9" s="1"/>
  <c r="T284" i="9" s="1"/>
  <c r="T285" i="9" s="1"/>
  <c r="T286" i="9" s="1"/>
  <c r="T287" i="9" s="1"/>
  <c r="T288" i="9" s="1"/>
  <c r="T289" i="9" s="1"/>
  <c r="T290" i="9" s="1"/>
  <c r="T291" i="9" s="1"/>
  <c r="T292" i="9" s="1"/>
  <c r="T293" i="9" s="1"/>
  <c r="T294" i="9" s="1"/>
  <c r="T295" i="9" s="1"/>
  <c r="T296" i="9" s="1"/>
  <c r="T297" i="9" s="1"/>
  <c r="T298" i="9" s="1"/>
  <c r="T299" i="9" s="1"/>
  <c r="T300" i="9" s="1"/>
  <c r="T301" i="9" s="1"/>
  <c r="T302" i="9" s="1"/>
  <c r="T303" i="9" s="1"/>
  <c r="T304" i="9" s="1"/>
  <c r="T305" i="9" s="1"/>
  <c r="T306" i="9" s="1"/>
  <c r="T307" i="9" s="1"/>
  <c r="T308" i="9" s="1"/>
  <c r="T309" i="9" s="1"/>
  <c r="T310" i="9" s="1"/>
  <c r="T311" i="9" s="1"/>
  <c r="T312" i="9" s="1"/>
  <c r="T313" i="9" s="1"/>
  <c r="T314" i="9" s="1"/>
  <c r="T315" i="9" s="1"/>
  <c r="T316" i="9" s="1"/>
  <c r="T317" i="9" s="1"/>
  <c r="T318" i="9" s="1"/>
  <c r="T319" i="9" s="1"/>
  <c r="T320" i="9" s="1"/>
  <c r="T321" i="9" s="1"/>
  <c r="T322" i="9" s="1"/>
  <c r="T323" i="9" s="1"/>
  <c r="T324" i="9" s="1"/>
  <c r="T325" i="9" s="1"/>
  <c r="T326" i="9" s="1"/>
  <c r="T327" i="9" s="1"/>
  <c r="T328" i="9" s="1"/>
  <c r="T329" i="9" s="1"/>
  <c r="T330" i="9" s="1"/>
  <c r="T331" i="9" s="1"/>
  <c r="T332" i="9" s="1"/>
  <c r="T333" i="9" s="1"/>
  <c r="T334" i="9" s="1"/>
  <c r="T335" i="9" s="1"/>
  <c r="T336" i="9" s="1"/>
  <c r="T337" i="9" s="1"/>
  <c r="T338" i="9" s="1"/>
  <c r="T339" i="9" s="1"/>
  <c r="T340" i="9" s="1"/>
  <c r="T341" i="9" s="1"/>
  <c r="T342" i="9" s="1"/>
  <c r="T343" i="9" s="1"/>
  <c r="T344" i="9" s="1"/>
  <c r="T345" i="9" s="1"/>
  <c r="T346" i="9" s="1"/>
  <c r="T347" i="9" s="1"/>
  <c r="T348" i="9" s="1"/>
  <c r="T349" i="9" s="1"/>
  <c r="T350" i="9" s="1"/>
  <c r="T351" i="9" s="1"/>
  <c r="T352" i="9" s="1"/>
  <c r="T353" i="9" s="1"/>
  <c r="T354" i="9" s="1"/>
  <c r="T355" i="9" s="1"/>
  <c r="T356" i="9" s="1"/>
  <c r="T357" i="9" s="1"/>
  <c r="T358" i="9" s="1"/>
  <c r="T359" i="9" s="1"/>
  <c r="T360" i="9" s="1"/>
  <c r="T361" i="9" s="1"/>
  <c r="T362" i="9" s="1"/>
  <c r="T363" i="9" s="1"/>
  <c r="T364" i="9" s="1"/>
  <c r="T365" i="9" s="1"/>
  <c r="T366" i="9" s="1"/>
  <c r="T367" i="9" s="1"/>
  <c r="T368" i="9" s="1"/>
  <c r="T369" i="9" s="1"/>
  <c r="T370" i="9" s="1"/>
  <c r="T371" i="9" s="1"/>
  <c r="T372" i="9" s="1"/>
  <c r="T373" i="9" s="1"/>
  <c r="T374" i="9" s="1"/>
  <c r="T375" i="9" s="1"/>
  <c r="T376" i="9" s="1"/>
  <c r="T377" i="9" s="1"/>
  <c r="T378" i="9" s="1"/>
  <c r="T379" i="9" s="1"/>
  <c r="T380" i="9" s="1"/>
  <c r="T381" i="9" s="1"/>
  <c r="T382" i="9" s="1"/>
  <c r="T383" i="9" s="1"/>
  <c r="T384" i="9" s="1"/>
  <c r="T385" i="9" s="1"/>
  <c r="T386" i="9" s="1"/>
  <c r="T387" i="9" s="1"/>
  <c r="T388" i="9" s="1"/>
  <c r="T389" i="9" s="1"/>
  <c r="T390" i="9" s="1"/>
  <c r="T391" i="9" s="1"/>
  <c r="T392" i="9" s="1"/>
  <c r="T393" i="9" s="1"/>
  <c r="T394" i="9" s="1"/>
  <c r="T395" i="9" s="1"/>
  <c r="T396" i="9" s="1"/>
  <c r="T397" i="9" s="1"/>
  <c r="T398" i="9" s="1"/>
  <c r="T399" i="9" s="1"/>
  <c r="T400" i="9" s="1"/>
  <c r="T401" i="9" s="1"/>
  <c r="T402" i="9" s="1"/>
  <c r="T403" i="9" s="1"/>
  <c r="T404" i="9" s="1"/>
  <c r="T405" i="9" s="1"/>
  <c r="T406" i="9" s="1"/>
  <c r="T407" i="9" s="1"/>
  <c r="T408" i="9" s="1"/>
  <c r="T409" i="9" s="1"/>
  <c r="T410" i="9" s="1"/>
  <c r="T411" i="9" s="1"/>
  <c r="T412" i="9" s="1"/>
  <c r="T413" i="9" s="1"/>
  <c r="T414" i="9" s="1"/>
  <c r="T415" i="9" s="1"/>
  <c r="T416" i="9" s="1"/>
  <c r="T417" i="9" s="1"/>
  <c r="T418" i="9" s="1"/>
  <c r="T419" i="9" s="1"/>
  <c r="T420" i="9" s="1"/>
  <c r="T421" i="9" s="1"/>
  <c r="T422" i="9" s="1"/>
  <c r="T423" i="9" s="1"/>
  <c r="T424" i="9" s="1"/>
  <c r="T425" i="9" s="1"/>
  <c r="T426" i="9" s="1"/>
  <c r="T427" i="9" s="1"/>
  <c r="T428" i="9" s="1"/>
  <c r="T429" i="9" s="1"/>
  <c r="T430" i="9" s="1"/>
  <c r="T431" i="9" s="1"/>
  <c r="T432" i="9" s="1"/>
  <c r="T433" i="9" s="1"/>
  <c r="T434" i="9" s="1"/>
  <c r="T435" i="9" s="1"/>
  <c r="T436" i="9" s="1"/>
  <c r="T437" i="9" s="1"/>
  <c r="T438" i="9" s="1"/>
  <c r="T439" i="9" s="1"/>
  <c r="T440" i="9" s="1"/>
  <c r="T441" i="9" s="1"/>
  <c r="T442" i="9" s="1"/>
  <c r="T443" i="9" s="1"/>
  <c r="T444" i="9" s="1"/>
  <c r="T445" i="9" s="1"/>
  <c r="T446" i="9" s="1"/>
  <c r="T447" i="9" s="1"/>
  <c r="T448" i="9" s="1"/>
  <c r="T449" i="9" s="1"/>
  <c r="T450" i="9" s="1"/>
  <c r="T451" i="9" s="1"/>
  <c r="T452" i="9" s="1"/>
  <c r="T453" i="9" s="1"/>
  <c r="T454" i="9" s="1"/>
  <c r="T455" i="9" s="1"/>
  <c r="T456" i="9" s="1"/>
  <c r="T457" i="9" s="1"/>
  <c r="T458" i="9" s="1"/>
  <c r="T459" i="9" s="1"/>
  <c r="T460" i="9" s="1"/>
  <c r="T461" i="9" s="1"/>
  <c r="T462" i="9" s="1"/>
  <c r="T463" i="9" s="1"/>
  <c r="T464" i="9" s="1"/>
  <c r="T465" i="9" s="1"/>
  <c r="T466" i="9" s="1"/>
  <c r="T467" i="9" s="1"/>
  <c r="T468" i="9" s="1"/>
  <c r="T469" i="9" s="1"/>
  <c r="T470" i="9" s="1"/>
  <c r="T471" i="9" s="1"/>
  <c r="T472" i="9" s="1"/>
  <c r="T473" i="9" s="1"/>
  <c r="T474" i="9" s="1"/>
  <c r="T475" i="9" s="1"/>
  <c r="T476" i="9" s="1"/>
  <c r="T477" i="9" s="1"/>
  <c r="T478" i="9" s="1"/>
  <c r="T479" i="9" s="1"/>
  <c r="T480" i="9" s="1"/>
  <c r="T481" i="9" s="1"/>
  <c r="T482" i="9" s="1"/>
  <c r="T483" i="9" s="1"/>
  <c r="T484" i="9" s="1"/>
  <c r="T485" i="9" s="1"/>
  <c r="T486" i="9" s="1"/>
  <c r="T487" i="9" s="1"/>
  <c r="T488" i="9" s="1"/>
  <c r="T489" i="9" s="1"/>
  <c r="T490" i="9" s="1"/>
  <c r="T491" i="9" s="1"/>
  <c r="T492" i="9" s="1"/>
  <c r="T493" i="9" s="1"/>
  <c r="T494" i="9" s="1"/>
  <c r="T495" i="9" s="1"/>
  <c r="T496" i="9" s="1"/>
  <c r="T497" i="9" s="1"/>
  <c r="T498" i="9" s="1"/>
  <c r="T499" i="9" s="1"/>
  <c r="T500" i="9" s="1"/>
  <c r="T501" i="9" s="1"/>
  <c r="T502" i="9" s="1"/>
  <c r="T503" i="9" s="1"/>
  <c r="T504" i="9" s="1"/>
  <c r="T505" i="9" s="1"/>
  <c r="T506" i="9" s="1"/>
  <c r="T507" i="9" s="1"/>
  <c r="T508" i="9" s="1"/>
  <c r="T509" i="9" s="1"/>
  <c r="T510" i="9" s="1"/>
  <c r="T511" i="9" s="1"/>
  <c r="T512" i="9" s="1"/>
  <c r="T513" i="9" s="1"/>
  <c r="T514" i="9" s="1"/>
  <c r="T515" i="9" s="1"/>
  <c r="T516" i="9" s="1"/>
  <c r="T517" i="9" s="1"/>
  <c r="T518" i="9" s="1"/>
  <c r="T519" i="9" s="1"/>
  <c r="T520" i="9" s="1"/>
  <c r="T521" i="9" s="1"/>
  <c r="T522" i="9" s="1"/>
  <c r="T523" i="9" s="1"/>
  <c r="T524" i="9" s="1"/>
  <c r="T525" i="9" s="1"/>
  <c r="T526" i="9" s="1"/>
  <c r="T527" i="9" s="1"/>
  <c r="T528" i="9" s="1"/>
  <c r="T529" i="9" s="1"/>
  <c r="T530" i="9" s="1"/>
  <c r="T531" i="9" s="1"/>
  <c r="T532" i="9" s="1"/>
  <c r="T533" i="9" s="1"/>
  <c r="T534" i="9" s="1"/>
  <c r="T535" i="9" s="1"/>
  <c r="T536" i="9" s="1"/>
  <c r="T537" i="9" s="1"/>
  <c r="T538" i="9" s="1"/>
  <c r="T539" i="9" s="1"/>
  <c r="T540" i="9" s="1"/>
  <c r="T541" i="9" s="1"/>
  <c r="T542" i="9" s="1"/>
  <c r="T543" i="9" s="1"/>
  <c r="T544" i="9" s="1"/>
  <c r="T545" i="9" s="1"/>
  <c r="T546" i="9" s="1"/>
  <c r="T547" i="9" s="1"/>
  <c r="T548" i="9" s="1"/>
  <c r="T549" i="9" s="1"/>
  <c r="T550" i="9" s="1"/>
  <c r="T551" i="9" s="1"/>
  <c r="T552" i="9" s="1"/>
  <c r="T553" i="9" s="1"/>
  <c r="T554" i="9" s="1"/>
  <c r="T555" i="9" s="1"/>
  <c r="T556" i="9" s="1"/>
  <c r="T557" i="9" s="1"/>
  <c r="T558" i="9" s="1"/>
  <c r="T559" i="9" s="1"/>
  <c r="T560" i="9" s="1"/>
  <c r="T561" i="9" s="1"/>
  <c r="T562" i="9" s="1"/>
  <c r="T563" i="9" s="1"/>
  <c r="T564" i="9" s="1"/>
  <c r="T565" i="9" s="1"/>
  <c r="T566" i="9" s="1"/>
  <c r="T567" i="9" s="1"/>
  <c r="T568" i="9" s="1"/>
  <c r="T569" i="9" s="1"/>
  <c r="T570" i="9" s="1"/>
  <c r="T571" i="9" s="1"/>
  <c r="T572" i="9" s="1"/>
  <c r="T573" i="9" s="1"/>
  <c r="T574" i="9" s="1"/>
  <c r="T575" i="9" s="1"/>
  <c r="T576" i="9" s="1"/>
  <c r="T577" i="9" s="1"/>
  <c r="T578" i="9" s="1"/>
  <c r="T579" i="9" s="1"/>
  <c r="T580" i="9" s="1"/>
  <c r="T581" i="9" s="1"/>
  <c r="T582" i="9" s="1"/>
  <c r="T583" i="9" s="1"/>
  <c r="T584" i="9" s="1"/>
  <c r="T585" i="9" s="1"/>
  <c r="T586" i="9" s="1"/>
  <c r="T587" i="9" s="1"/>
  <c r="T588" i="9" s="1"/>
  <c r="T589" i="9" s="1"/>
  <c r="T590" i="9" s="1"/>
  <c r="T591" i="9" s="1"/>
  <c r="T592" i="9" s="1"/>
  <c r="T593" i="9" s="1"/>
  <c r="T594" i="9" s="1"/>
  <c r="T595" i="9" s="1"/>
  <c r="T596" i="9" s="1"/>
  <c r="T597" i="9" s="1"/>
  <c r="T598" i="9" s="1"/>
  <c r="T599" i="9" s="1"/>
  <c r="T600" i="9" s="1"/>
  <c r="T601" i="9" s="1"/>
  <c r="T602" i="9" s="1"/>
  <c r="T603" i="9" s="1"/>
  <c r="T604" i="9" s="1"/>
  <c r="T605" i="9" s="1"/>
  <c r="T606" i="9" s="1"/>
  <c r="T607" i="9" s="1"/>
  <c r="T608" i="9" s="1"/>
  <c r="T609" i="9" s="1"/>
  <c r="T610" i="9" s="1"/>
  <c r="T611" i="9" s="1"/>
  <c r="T612" i="9" s="1"/>
  <c r="T613" i="9" s="1"/>
  <c r="T614" i="9" s="1"/>
  <c r="T615" i="9" s="1"/>
  <c r="T616" i="9" s="1"/>
  <c r="T617" i="9" s="1"/>
  <c r="T618" i="9" s="1"/>
  <c r="T619" i="9" s="1"/>
  <c r="T620" i="9" s="1"/>
  <c r="T621" i="9" s="1"/>
  <c r="T622" i="9" s="1"/>
  <c r="T623" i="9" s="1"/>
  <c r="T624" i="9" s="1"/>
  <c r="T625" i="9" s="1"/>
  <c r="T626" i="9" s="1"/>
  <c r="T627" i="9" s="1"/>
  <c r="T628" i="9" s="1"/>
  <c r="T629" i="9" s="1"/>
  <c r="T630" i="9" s="1"/>
  <c r="T631" i="9" s="1"/>
  <c r="T632" i="9" s="1"/>
  <c r="T633" i="9" s="1"/>
  <c r="T634" i="9" s="1"/>
  <c r="T635" i="9" s="1"/>
  <c r="T636" i="9" s="1"/>
  <c r="T637" i="9" s="1"/>
  <c r="T638" i="9" s="1"/>
  <c r="T639" i="9" s="1"/>
  <c r="T640" i="9" s="1"/>
  <c r="T641" i="9" s="1"/>
  <c r="T642" i="9" s="1"/>
  <c r="T643" i="9" s="1"/>
  <c r="T644" i="9" s="1"/>
  <c r="T645" i="9" s="1"/>
  <c r="T646" i="9" s="1"/>
  <c r="T647" i="9" s="1"/>
  <c r="T648" i="9" s="1"/>
  <c r="T649" i="9" s="1"/>
  <c r="T650" i="9" s="1"/>
  <c r="T651" i="9" s="1"/>
  <c r="T652" i="9" s="1"/>
  <c r="T653" i="9" s="1"/>
  <c r="T654" i="9" s="1"/>
  <c r="T655" i="9" s="1"/>
  <c r="T656" i="9" s="1"/>
  <c r="T657" i="9" s="1"/>
  <c r="T658" i="9" s="1"/>
  <c r="T659" i="9" s="1"/>
  <c r="T660" i="9" s="1"/>
  <c r="T661" i="9" s="1"/>
  <c r="T662" i="9" s="1"/>
  <c r="T663" i="9" s="1"/>
  <c r="T664" i="9" s="1"/>
  <c r="T665" i="9" s="1"/>
  <c r="T666" i="9" s="1"/>
  <c r="T667" i="9" s="1"/>
  <c r="T668" i="9" s="1"/>
  <c r="T669" i="9" s="1"/>
  <c r="T670" i="9" s="1"/>
  <c r="T671" i="9" s="1"/>
  <c r="T672" i="9" s="1"/>
  <c r="T673" i="9" s="1"/>
  <c r="T674" i="9" s="1"/>
  <c r="T675" i="9" s="1"/>
  <c r="T676" i="9" s="1"/>
  <c r="T677" i="9" s="1"/>
  <c r="T678" i="9" s="1"/>
  <c r="T679" i="9" s="1"/>
  <c r="T680" i="9" s="1"/>
  <c r="T681" i="9" s="1"/>
  <c r="T682" i="9" s="1"/>
  <c r="T683" i="9" s="1"/>
  <c r="T684" i="9" s="1"/>
  <c r="T685" i="9" s="1"/>
  <c r="T686" i="9" s="1"/>
  <c r="T687" i="9" s="1"/>
  <c r="T688" i="9" s="1"/>
  <c r="T689" i="9" s="1"/>
  <c r="T690" i="9" s="1"/>
  <c r="T691" i="9" s="1"/>
  <c r="T692" i="9" s="1"/>
  <c r="T693" i="9" s="1"/>
  <c r="T694" i="9" s="1"/>
  <c r="T695" i="9" s="1"/>
  <c r="T696" i="9" s="1"/>
  <c r="T697" i="9" s="1"/>
  <c r="T698" i="9" s="1"/>
  <c r="T699" i="9" s="1"/>
  <c r="T700" i="9" s="1"/>
  <c r="T701" i="9" s="1"/>
  <c r="T702" i="9" s="1"/>
  <c r="T703" i="9" s="1"/>
  <c r="T704" i="9" s="1"/>
  <c r="T705" i="9" s="1"/>
  <c r="T706" i="9" s="1"/>
  <c r="T707" i="9" s="1"/>
  <c r="T708" i="9" s="1"/>
  <c r="T709" i="9" s="1"/>
  <c r="T710" i="9" s="1"/>
  <c r="T711" i="9" s="1"/>
  <c r="T712" i="9" s="1"/>
  <c r="T713" i="9" s="1"/>
  <c r="T714" i="9" s="1"/>
  <c r="T715" i="9" s="1"/>
  <c r="T716" i="9" s="1"/>
  <c r="T717" i="9" s="1"/>
  <c r="T718" i="9" s="1"/>
  <c r="T719" i="9" s="1"/>
  <c r="T720" i="9" s="1"/>
  <c r="T721" i="9" s="1"/>
  <c r="T722" i="9" s="1"/>
  <c r="T723" i="9" s="1"/>
  <c r="T724" i="9" s="1"/>
  <c r="T725" i="9" s="1"/>
  <c r="T726" i="9" s="1"/>
  <c r="T727" i="9" s="1"/>
  <c r="T728" i="9" s="1"/>
  <c r="T729" i="9" s="1"/>
  <c r="T730" i="9" s="1"/>
  <c r="T731" i="9" s="1"/>
  <c r="T732" i="9" s="1"/>
  <c r="T733" i="9" s="1"/>
  <c r="T734" i="9" s="1"/>
  <c r="T735" i="9" s="1"/>
  <c r="T736" i="9" s="1"/>
  <c r="T737" i="9" s="1"/>
  <c r="T738" i="9" s="1"/>
  <c r="T739" i="9" s="1"/>
  <c r="T740" i="9" s="1"/>
  <c r="T741" i="9" s="1"/>
  <c r="T742" i="9" s="1"/>
  <c r="T743" i="9" s="1"/>
  <c r="T744" i="9" s="1"/>
  <c r="T745" i="9" s="1"/>
  <c r="T746" i="9" s="1"/>
  <c r="T747" i="9" s="1"/>
  <c r="T748" i="9" s="1"/>
  <c r="T749" i="9" s="1"/>
  <c r="T750" i="9" s="1"/>
  <c r="T751" i="9" s="1"/>
  <c r="T752" i="9" s="1"/>
  <c r="T753" i="9" s="1"/>
  <c r="T754" i="9" s="1"/>
  <c r="T755" i="9" s="1"/>
  <c r="T756" i="9" s="1"/>
  <c r="T757" i="9" s="1"/>
  <c r="T758" i="9" s="1"/>
  <c r="T759" i="9" s="1"/>
  <c r="T760" i="9" s="1"/>
  <c r="T761" i="9" s="1"/>
  <c r="T762" i="9" s="1"/>
  <c r="T763" i="9" s="1"/>
  <c r="T764" i="9" s="1"/>
  <c r="T765" i="9" s="1"/>
  <c r="T766" i="9" s="1"/>
  <c r="T767" i="9" s="1"/>
  <c r="T768" i="9" s="1"/>
  <c r="T769" i="9" s="1"/>
  <c r="T770" i="9" s="1"/>
  <c r="T771" i="9" s="1"/>
  <c r="T772" i="9" s="1"/>
  <c r="T773" i="9" s="1"/>
  <c r="T774" i="9" s="1"/>
  <c r="T775" i="9" s="1"/>
  <c r="T776" i="9" s="1"/>
  <c r="T777" i="9" s="1"/>
  <c r="T778" i="9" s="1"/>
  <c r="T779" i="9" s="1"/>
  <c r="T780" i="9" s="1"/>
  <c r="T781" i="9" s="1"/>
  <c r="T782" i="9" s="1"/>
  <c r="T783" i="9" s="1"/>
  <c r="T784" i="9" s="1"/>
  <c r="T785" i="9" s="1"/>
  <c r="T786" i="9" s="1"/>
  <c r="T787" i="9" s="1"/>
  <c r="T788" i="9" s="1"/>
  <c r="T789" i="9" s="1"/>
  <c r="T790" i="9" s="1"/>
  <c r="T791" i="9" s="1"/>
  <c r="T792" i="9" s="1"/>
  <c r="T793" i="9" s="1"/>
  <c r="T794" i="9" s="1"/>
  <c r="T795" i="9" s="1"/>
  <c r="T796" i="9" s="1"/>
  <c r="T797" i="9" s="1"/>
  <c r="T798" i="9" s="1"/>
  <c r="T799" i="9" s="1"/>
  <c r="T800" i="9" s="1"/>
  <c r="T801" i="9" s="1"/>
  <c r="T802" i="9" s="1"/>
  <c r="T803" i="9" s="1"/>
  <c r="T804" i="9" s="1"/>
  <c r="T805" i="9" s="1"/>
  <c r="T806" i="9" s="1"/>
  <c r="T807" i="9" s="1"/>
  <c r="T808" i="9" s="1"/>
  <c r="T809" i="9" s="1"/>
  <c r="T810" i="9" s="1"/>
  <c r="T811" i="9" s="1"/>
  <c r="T812" i="9" s="1"/>
  <c r="T813" i="9" s="1"/>
  <c r="T814" i="9" s="1"/>
  <c r="T815" i="9" s="1"/>
  <c r="T816" i="9" s="1"/>
  <c r="T817" i="9" s="1"/>
  <c r="T818" i="9" s="1"/>
  <c r="T819" i="9" s="1"/>
  <c r="T820" i="9" s="1"/>
  <c r="T821" i="9" s="1"/>
  <c r="T822" i="9" s="1"/>
  <c r="T823" i="9" s="1"/>
  <c r="T824" i="9" s="1"/>
  <c r="T825" i="9" s="1"/>
  <c r="T826" i="9" s="1"/>
  <c r="T827" i="9" s="1"/>
  <c r="T828" i="9" s="1"/>
  <c r="T829" i="9" s="1"/>
  <c r="T830" i="9" s="1"/>
  <c r="T831" i="9" s="1"/>
  <c r="T832" i="9" s="1"/>
  <c r="T833" i="9" s="1"/>
  <c r="T834" i="9" s="1"/>
  <c r="T835" i="9" s="1"/>
  <c r="T836" i="9" s="1"/>
  <c r="T837" i="9" s="1"/>
  <c r="T838" i="9" s="1"/>
  <c r="T839" i="9" s="1"/>
  <c r="T840" i="9" s="1"/>
  <c r="T841" i="9" s="1"/>
  <c r="T842" i="9" s="1"/>
  <c r="T843" i="9" s="1"/>
  <c r="T844" i="9" s="1"/>
  <c r="T845" i="9" s="1"/>
  <c r="T846" i="9" s="1"/>
  <c r="T847" i="9" s="1"/>
  <c r="T848" i="9" s="1"/>
  <c r="T849" i="9" s="1"/>
  <c r="T850" i="9" s="1"/>
  <c r="T851" i="9" s="1"/>
  <c r="T852" i="9" s="1"/>
  <c r="T853" i="9" s="1"/>
  <c r="T854" i="9" s="1"/>
  <c r="T855" i="9" s="1"/>
  <c r="T856" i="9" s="1"/>
  <c r="T857" i="9" s="1"/>
  <c r="T858" i="9" s="1"/>
  <c r="T859" i="9" s="1"/>
  <c r="T860" i="9" s="1"/>
  <c r="T861" i="9" s="1"/>
  <c r="T862" i="9" s="1"/>
  <c r="T863" i="9" s="1"/>
  <c r="T864" i="9" s="1"/>
  <c r="T865" i="9" s="1"/>
  <c r="T866" i="9" s="1"/>
  <c r="T867" i="9" s="1"/>
  <c r="T868" i="9" s="1"/>
  <c r="T869" i="9" s="1"/>
  <c r="T870" i="9" s="1"/>
  <c r="T871" i="9" s="1"/>
  <c r="T872" i="9" s="1"/>
  <c r="T873" i="9" s="1"/>
  <c r="T874" i="9" s="1"/>
  <c r="T875" i="9" s="1"/>
  <c r="T876" i="9" s="1"/>
  <c r="T877" i="9" s="1"/>
  <c r="T878" i="9" s="1"/>
  <c r="T879" i="9" s="1"/>
  <c r="T880" i="9" s="1"/>
  <c r="T881" i="9" s="1"/>
  <c r="T882" i="9" s="1"/>
  <c r="T883" i="9" s="1"/>
  <c r="T884" i="9" s="1"/>
  <c r="T885" i="9" s="1"/>
  <c r="T886" i="9" s="1"/>
  <c r="T887" i="9" s="1"/>
  <c r="T888" i="9" s="1"/>
  <c r="T889" i="9" s="1"/>
  <c r="T890" i="9" s="1"/>
  <c r="T891" i="9" s="1"/>
  <c r="T892" i="9" s="1"/>
  <c r="T893" i="9" s="1"/>
  <c r="T894" i="9" s="1"/>
  <c r="T895" i="9" s="1"/>
  <c r="T896" i="9" s="1"/>
  <c r="T897" i="9" s="1"/>
  <c r="T898" i="9" s="1"/>
  <c r="T899" i="9" s="1"/>
  <c r="T900" i="9" s="1"/>
  <c r="T901" i="9" s="1"/>
  <c r="T902" i="9" s="1"/>
  <c r="T903" i="9" s="1"/>
  <c r="T904" i="9" s="1"/>
  <c r="T905" i="9" s="1"/>
  <c r="T906" i="9" s="1"/>
  <c r="T907" i="9" s="1"/>
  <c r="T908" i="9" s="1"/>
  <c r="T909" i="9" s="1"/>
  <c r="T910" i="9" s="1"/>
  <c r="T911" i="9" s="1"/>
  <c r="T912" i="9" s="1"/>
  <c r="T913" i="9" s="1"/>
  <c r="T914" i="9" s="1"/>
  <c r="T915" i="9" s="1"/>
  <c r="T916" i="9" s="1"/>
  <c r="T917" i="9" s="1"/>
  <c r="T918" i="9" s="1"/>
  <c r="T919" i="9" s="1"/>
  <c r="T920" i="9" s="1"/>
  <c r="T921" i="9" s="1"/>
  <c r="T922" i="9" s="1"/>
  <c r="T923" i="9" s="1"/>
  <c r="T924" i="9" s="1"/>
  <c r="T925" i="9" s="1"/>
  <c r="T926" i="9" s="1"/>
  <c r="T927" i="9" s="1"/>
  <c r="T928" i="9" s="1"/>
  <c r="T929" i="9" s="1"/>
  <c r="T930" i="9" s="1"/>
  <c r="T931" i="9" s="1"/>
  <c r="T932" i="9" s="1"/>
  <c r="T933" i="9" s="1"/>
  <c r="T934" i="9" s="1"/>
  <c r="T935" i="9" s="1"/>
  <c r="T936" i="9" s="1"/>
  <c r="T937" i="9" s="1"/>
  <c r="T938" i="9" s="1"/>
  <c r="T939" i="9" s="1"/>
  <c r="T940" i="9" s="1"/>
  <c r="T941" i="9" s="1"/>
  <c r="T942" i="9" s="1"/>
  <c r="T943" i="9" s="1"/>
  <c r="T944" i="9" s="1"/>
  <c r="T945" i="9" s="1"/>
  <c r="T946" i="9" s="1"/>
  <c r="T947" i="9" s="1"/>
  <c r="T948" i="9" s="1"/>
  <c r="T949" i="9" s="1"/>
  <c r="T950" i="9" s="1"/>
  <c r="T951" i="9" s="1"/>
  <c r="T952" i="9" s="1"/>
  <c r="T953" i="9" s="1"/>
  <c r="T954" i="9" s="1"/>
  <c r="T955" i="9" s="1"/>
  <c r="T956" i="9" s="1"/>
  <c r="T957" i="9" s="1"/>
  <c r="T958" i="9" s="1"/>
  <c r="T959" i="9" s="1"/>
  <c r="T960" i="9" s="1"/>
  <c r="T961" i="9" s="1"/>
  <c r="T962" i="9" s="1"/>
  <c r="T963" i="9" s="1"/>
  <c r="T964" i="9" s="1"/>
  <c r="T965" i="9" s="1"/>
  <c r="T966" i="9" s="1"/>
  <c r="T967" i="9" s="1"/>
  <c r="T968" i="9" s="1"/>
  <c r="T969" i="9" s="1"/>
  <c r="T970" i="9" s="1"/>
  <c r="T971" i="9" s="1"/>
  <c r="T972" i="9" s="1"/>
  <c r="T973" i="9" s="1"/>
  <c r="T974" i="9" s="1"/>
  <c r="T975" i="9" s="1"/>
  <c r="T976" i="9" s="1"/>
  <c r="T977" i="9" s="1"/>
  <c r="T978" i="9" s="1"/>
  <c r="T979" i="9" s="1"/>
  <c r="T980" i="9" s="1"/>
  <c r="T981" i="9" s="1"/>
  <c r="T982" i="9" s="1"/>
  <c r="T983" i="9" s="1"/>
  <c r="T984" i="9" s="1"/>
  <c r="T985" i="9" s="1"/>
  <c r="T986" i="9" s="1"/>
  <c r="T987" i="9" s="1"/>
  <c r="T988" i="9" s="1"/>
  <c r="T989" i="9" s="1"/>
  <c r="T990" i="9" s="1"/>
  <c r="T991" i="9" s="1"/>
  <c r="T992" i="9" s="1"/>
  <c r="T993" i="9" s="1"/>
  <c r="T994" i="9" s="1"/>
  <c r="T995" i="9" s="1"/>
  <c r="T996" i="9" s="1"/>
  <c r="T997" i="9" s="1"/>
  <c r="T998" i="9" s="1"/>
  <c r="T999" i="9" s="1"/>
  <c r="T1000" i="9" s="1"/>
  <c r="T1001" i="9" s="1"/>
  <c r="T1002" i="9" s="1"/>
  <c r="T1003" i="9" s="1"/>
  <c r="T1004" i="9" s="1"/>
  <c r="T1005" i="9" s="1"/>
  <c r="T1006" i="9" s="1"/>
  <c r="T1007" i="9" s="1"/>
  <c r="T1008" i="9" s="1"/>
  <c r="T1009" i="9" s="1"/>
  <c r="T1010" i="9" s="1"/>
  <c r="T1011" i="9" s="1"/>
  <c r="T1012" i="9" s="1"/>
  <c r="T1013" i="9" s="1"/>
  <c r="T1014" i="9" s="1"/>
  <c r="T1015" i="9" s="1"/>
  <c r="T1016" i="9" s="1"/>
  <c r="T1017" i="9" s="1"/>
  <c r="T1018" i="9" s="1"/>
  <c r="T1019" i="9" s="1"/>
  <c r="T1020" i="9" s="1"/>
  <c r="T1021" i="9" s="1"/>
  <c r="T1022" i="9" s="1"/>
  <c r="T1023" i="9" s="1"/>
  <c r="T1024" i="9" s="1"/>
  <c r="T1025" i="9" s="1"/>
  <c r="T1026" i="9" s="1"/>
  <c r="T1027" i="9" s="1"/>
  <c r="T1028" i="9" s="1"/>
  <c r="T1029" i="9" s="1"/>
  <c r="T1030" i="9" s="1"/>
  <c r="T1031" i="9" s="1"/>
  <c r="T1032" i="9" s="1"/>
  <c r="T1033" i="9" s="1"/>
  <c r="T1034" i="9" s="1"/>
  <c r="T1035" i="9" s="1"/>
  <c r="T1036" i="9" s="1"/>
  <c r="T1037" i="9" s="1"/>
  <c r="T1038" i="9" s="1"/>
  <c r="T1039" i="9" s="1"/>
  <c r="T1040" i="9" s="1"/>
  <c r="T1041" i="9" s="1"/>
  <c r="T1042" i="9" s="1"/>
  <c r="T1043" i="9" s="1"/>
  <c r="T1044" i="9" s="1"/>
  <c r="T1045" i="9" s="1"/>
  <c r="T1046" i="9" s="1"/>
  <c r="T1047" i="9" s="1"/>
  <c r="T1048" i="9" s="1"/>
  <c r="T1049" i="9" s="1"/>
  <c r="T1050" i="9" s="1"/>
  <c r="T1051" i="9" s="1"/>
  <c r="T1052" i="9" s="1"/>
  <c r="T1053" i="9" s="1"/>
  <c r="T1054" i="9" s="1"/>
  <c r="T1055" i="9" s="1"/>
  <c r="T1056" i="9" s="1"/>
  <c r="T1057" i="9" s="1"/>
  <c r="T1058" i="9" s="1"/>
  <c r="T1059" i="9" s="1"/>
  <c r="T1060" i="9" s="1"/>
  <c r="T1061" i="9" s="1"/>
  <c r="T1062" i="9" s="1"/>
  <c r="T1063" i="9" s="1"/>
  <c r="T1064" i="9" s="1"/>
  <c r="T1065" i="9" s="1"/>
  <c r="T1066" i="9" s="1"/>
  <c r="T1067" i="9" s="1"/>
  <c r="T1068" i="9" s="1"/>
  <c r="T1069" i="9" s="1"/>
  <c r="T1070" i="9" s="1"/>
  <c r="T1071" i="9" s="1"/>
  <c r="T1072" i="9" s="1"/>
  <c r="T1073" i="9" s="1"/>
  <c r="T1074" i="9" s="1"/>
  <c r="T1075" i="9" s="1"/>
  <c r="T1076" i="9" s="1"/>
  <c r="T1077" i="9" s="1"/>
  <c r="T1078" i="9" s="1"/>
  <c r="T1079" i="9" s="1"/>
  <c r="T1080" i="9" s="1"/>
  <c r="T1081" i="9" s="1"/>
  <c r="T1082" i="9" s="1"/>
  <c r="T1083" i="9" s="1"/>
  <c r="T1084" i="9" s="1"/>
  <c r="T1085" i="9" s="1"/>
  <c r="T1086" i="9" s="1"/>
  <c r="T1087" i="9" s="1"/>
  <c r="T1088" i="9" s="1"/>
  <c r="T1089" i="9" s="1"/>
  <c r="T1090" i="9" s="1"/>
  <c r="T1091" i="9" s="1"/>
  <c r="T1092" i="9" s="1"/>
  <c r="T1093" i="9" s="1"/>
  <c r="T1094" i="9" s="1"/>
  <c r="T1095" i="9" s="1"/>
  <c r="T1096" i="9" s="1"/>
  <c r="T1097" i="9" s="1"/>
  <c r="T1098" i="9" s="1"/>
  <c r="T1099" i="9" s="1"/>
  <c r="T1100" i="9" s="1"/>
  <c r="T1101" i="9" s="1"/>
  <c r="T1102" i="9" s="1"/>
  <c r="T1103" i="9" s="1"/>
  <c r="T1104" i="9" s="1"/>
  <c r="T1105" i="9" s="1"/>
  <c r="T1106" i="9" s="1"/>
  <c r="T1107" i="9" s="1"/>
  <c r="T1108" i="9" s="1"/>
  <c r="T1109" i="9" s="1"/>
  <c r="T1110" i="9" s="1"/>
  <c r="T1111" i="9" s="1"/>
  <c r="T1112" i="9" s="1"/>
  <c r="T1113" i="9" s="1"/>
  <c r="T1114" i="9" s="1"/>
  <c r="T1115" i="9" s="1"/>
  <c r="T1116" i="9" s="1"/>
  <c r="T1117" i="9" s="1"/>
  <c r="T1118" i="9" s="1"/>
  <c r="T1119" i="9" s="1"/>
  <c r="T1120" i="9" s="1"/>
  <c r="T1121" i="9" s="1"/>
  <c r="T1122" i="9" s="1"/>
  <c r="T1123" i="9" s="1"/>
  <c r="T1124" i="9" s="1"/>
  <c r="T1125" i="9" s="1"/>
  <c r="T1126" i="9" s="1"/>
  <c r="T1127" i="9" s="1"/>
  <c r="T1128" i="9" s="1"/>
  <c r="T1129" i="9" s="1"/>
  <c r="T1130" i="9" s="1"/>
  <c r="T1131" i="9" s="1"/>
  <c r="T1132" i="9" s="1"/>
  <c r="T1133" i="9" s="1"/>
  <c r="T1134" i="9" s="1"/>
  <c r="T1135" i="9" s="1"/>
  <c r="T1136" i="9" s="1"/>
  <c r="T1137" i="9" s="1"/>
  <c r="T1138" i="9" s="1"/>
  <c r="T1139" i="9" s="1"/>
  <c r="T1140" i="9" s="1"/>
  <c r="T1141" i="9" s="1"/>
  <c r="T1142" i="9" s="1"/>
  <c r="T1143" i="9" s="1"/>
  <c r="T1144" i="9" s="1"/>
  <c r="T1145" i="9" s="1"/>
  <c r="T1146" i="9" s="1"/>
  <c r="T1147" i="9" s="1"/>
  <c r="T1148" i="9" s="1"/>
  <c r="T1149" i="9" s="1"/>
  <c r="T1150" i="9" s="1"/>
  <c r="T1151" i="9" s="1"/>
  <c r="T1152" i="9" s="1"/>
  <c r="T1153" i="9" s="1"/>
  <c r="T1154" i="9" s="1"/>
  <c r="T1155" i="9" s="1"/>
  <c r="T1156" i="9" s="1"/>
  <c r="T1157" i="9" s="1"/>
  <c r="T1158" i="9" s="1"/>
  <c r="T1159" i="9" s="1"/>
  <c r="T1160" i="9" s="1"/>
  <c r="T1161" i="9" s="1"/>
  <c r="T1162" i="9" s="1"/>
  <c r="T1163" i="9" s="1"/>
  <c r="T1164" i="9" s="1"/>
  <c r="T1165" i="9" s="1"/>
  <c r="T1166" i="9" s="1"/>
  <c r="T1167" i="9" s="1"/>
  <c r="T1168" i="9" s="1"/>
  <c r="T1169" i="9" s="1"/>
  <c r="T1170" i="9" s="1"/>
  <c r="T1171" i="9" s="1"/>
  <c r="T1172" i="9" s="1"/>
  <c r="T1173" i="9" s="1"/>
  <c r="T1174" i="9" s="1"/>
  <c r="T1175" i="9" s="1"/>
  <c r="T1176" i="9" s="1"/>
  <c r="T1177" i="9" s="1"/>
  <c r="T1178" i="9" s="1"/>
  <c r="T1179" i="9" s="1"/>
  <c r="T1180" i="9" s="1"/>
  <c r="T1181" i="9" s="1"/>
  <c r="T1182" i="9" s="1"/>
  <c r="T1183" i="9" s="1"/>
  <c r="T1184" i="9" s="1"/>
  <c r="T1185" i="9" s="1"/>
  <c r="T1186" i="9" s="1"/>
  <c r="T1187" i="9" s="1"/>
  <c r="T1188" i="9" s="1"/>
  <c r="T1189" i="9" s="1"/>
  <c r="T1190" i="9" s="1"/>
  <c r="T1191" i="9" s="1"/>
  <c r="T1192" i="9" s="1"/>
  <c r="T1193" i="9" s="1"/>
  <c r="T1194" i="9" s="1"/>
  <c r="T1195" i="9" s="1"/>
  <c r="T1196" i="9" s="1"/>
  <c r="T1197" i="9" s="1"/>
  <c r="T1198" i="9" s="1"/>
  <c r="T1199" i="9" s="1"/>
  <c r="T1200" i="9" s="1"/>
  <c r="T1201" i="9" s="1"/>
  <c r="T1202" i="9" s="1"/>
  <c r="T1203" i="9" s="1"/>
  <c r="T1204" i="9" s="1"/>
  <c r="T1205" i="9" s="1"/>
  <c r="T1206" i="9" s="1"/>
  <c r="T1207" i="9" s="1"/>
  <c r="T1208" i="9" s="1"/>
  <c r="T1209" i="9" s="1"/>
  <c r="T1210" i="9" s="1"/>
  <c r="T1211" i="9" s="1"/>
  <c r="T1212" i="9" s="1"/>
  <c r="T1213" i="9" s="1"/>
  <c r="T1214" i="9" s="1"/>
  <c r="T1215" i="9" s="1"/>
  <c r="T1216" i="9" s="1"/>
  <c r="T1217" i="9" s="1"/>
  <c r="T1218" i="9" s="1"/>
  <c r="T1219" i="9" s="1"/>
  <c r="T1220" i="9" s="1"/>
  <c r="T1221" i="9" s="1"/>
  <c r="T1222" i="9" s="1"/>
  <c r="T1223" i="9" s="1"/>
  <c r="T1224" i="9" s="1"/>
  <c r="T1225" i="9" s="1"/>
  <c r="T1226" i="9" s="1"/>
  <c r="T1227" i="9" s="1"/>
  <c r="T1228" i="9" s="1"/>
  <c r="T1229" i="9" s="1"/>
  <c r="T1230" i="9" s="1"/>
  <c r="T1231" i="9" s="1"/>
  <c r="T1232" i="9" s="1"/>
  <c r="T1233" i="9" s="1"/>
  <c r="T1234" i="9" s="1"/>
  <c r="T1235" i="9" s="1"/>
  <c r="T1236" i="9" s="1"/>
  <c r="T1237" i="9" s="1"/>
  <c r="T1238" i="9" s="1"/>
  <c r="T1239" i="9" s="1"/>
  <c r="T1240" i="9" s="1"/>
  <c r="T1241" i="9" s="1"/>
  <c r="T1242" i="9" s="1"/>
  <c r="T1243" i="9" s="1"/>
  <c r="T1244" i="9" s="1"/>
  <c r="T1245" i="9" s="1"/>
  <c r="T1246" i="9" s="1"/>
  <c r="T1247" i="9" s="1"/>
  <c r="T1248" i="9" s="1"/>
  <c r="T1249" i="9" s="1"/>
  <c r="T1250" i="9" s="1"/>
  <c r="T1251" i="9" s="1"/>
  <c r="T1252" i="9" s="1"/>
  <c r="T1253" i="9" s="1"/>
  <c r="T1254" i="9" s="1"/>
  <c r="T1255" i="9" s="1"/>
  <c r="T1256" i="9" s="1"/>
  <c r="T1257" i="9" s="1"/>
  <c r="T1258" i="9" s="1"/>
  <c r="T1259" i="9" s="1"/>
  <c r="T1260" i="9" s="1"/>
  <c r="T1261" i="9" s="1"/>
  <c r="T1262" i="9" s="1"/>
  <c r="T1263" i="9" s="1"/>
  <c r="T1264" i="9" s="1"/>
  <c r="T1265" i="9" s="1"/>
  <c r="T1266" i="9" s="1"/>
  <c r="T1267" i="9" s="1"/>
  <c r="T1268" i="9" s="1"/>
  <c r="T1269" i="9" s="1"/>
  <c r="T1270" i="9" s="1"/>
  <c r="T1271" i="9" s="1"/>
  <c r="T1272" i="9" s="1"/>
  <c r="T1273" i="9" s="1"/>
  <c r="T1274" i="9" s="1"/>
  <c r="T1275" i="9" s="1"/>
  <c r="T1276" i="9" s="1"/>
  <c r="T1277" i="9" s="1"/>
  <c r="T1278" i="9" s="1"/>
  <c r="T1279" i="9" s="1"/>
  <c r="T1280" i="9" s="1"/>
  <c r="T1281" i="9" s="1"/>
  <c r="T1282" i="9" s="1"/>
  <c r="T1283" i="9" s="1"/>
  <c r="T1284" i="9" s="1"/>
  <c r="T1285" i="9" s="1"/>
  <c r="T1286" i="9" s="1"/>
  <c r="T1287" i="9" s="1"/>
  <c r="T1288" i="9" s="1"/>
  <c r="T1289" i="9" s="1"/>
  <c r="T1290" i="9" s="1"/>
  <c r="T1291" i="9" s="1"/>
  <c r="T1292" i="9" s="1"/>
  <c r="T1293" i="9" s="1"/>
  <c r="T1294" i="9" s="1"/>
  <c r="T1295" i="9" s="1"/>
  <c r="T1296" i="9" s="1"/>
  <c r="T1297" i="9" s="1"/>
  <c r="T1298" i="9" s="1"/>
  <c r="T1299" i="9" s="1"/>
  <c r="T1300" i="9" s="1"/>
  <c r="T1301" i="9" s="1"/>
  <c r="T1302" i="9" s="1"/>
  <c r="T1303" i="9" s="1"/>
  <c r="T1304" i="9" s="1"/>
  <c r="T1305" i="9" s="1"/>
  <c r="T1306" i="9" s="1"/>
  <c r="T1307" i="9" s="1"/>
  <c r="T1308" i="9" s="1"/>
  <c r="T1309" i="9" s="1"/>
  <c r="T1310" i="9" s="1"/>
  <c r="T1311" i="9" s="1"/>
  <c r="T1312" i="9" s="1"/>
  <c r="T1313" i="9" s="1"/>
  <c r="T1314" i="9" s="1"/>
  <c r="T1315" i="9" s="1"/>
  <c r="T1316" i="9" s="1"/>
  <c r="T1317" i="9" s="1"/>
  <c r="T1318" i="9" s="1"/>
  <c r="T1319" i="9" s="1"/>
  <c r="T1320" i="9" s="1"/>
  <c r="T1321" i="9" s="1"/>
  <c r="T1322" i="9" s="1"/>
  <c r="T1323" i="9" s="1"/>
  <c r="T1324" i="9" s="1"/>
  <c r="T1325" i="9" s="1"/>
  <c r="T1326" i="9" s="1"/>
  <c r="T1327" i="9" s="1"/>
  <c r="T1328" i="9" s="1"/>
  <c r="T1329" i="9" s="1"/>
  <c r="T1330" i="9" s="1"/>
  <c r="T1331" i="9" s="1"/>
  <c r="T1332" i="9" s="1"/>
  <c r="T1333" i="9" s="1"/>
  <c r="T1334" i="9" s="1"/>
  <c r="T1335" i="9" s="1"/>
  <c r="T1336" i="9" s="1"/>
  <c r="T1337" i="9" s="1"/>
  <c r="T1338" i="9" s="1"/>
  <c r="T1339" i="9" s="1"/>
  <c r="T1340" i="9" s="1"/>
  <c r="T1341" i="9" s="1"/>
  <c r="T1342" i="9" s="1"/>
  <c r="T1343" i="9" s="1"/>
  <c r="T1344" i="9" s="1"/>
  <c r="T1345" i="9" s="1"/>
  <c r="T1346" i="9" s="1"/>
  <c r="T1347" i="9" s="1"/>
  <c r="T1348" i="9" s="1"/>
  <c r="T1349" i="9" s="1"/>
  <c r="T1350" i="9" s="1"/>
  <c r="T1351" i="9" s="1"/>
  <c r="T1352" i="9" s="1"/>
  <c r="T1353" i="9" s="1"/>
  <c r="T1354" i="9" s="1"/>
  <c r="T1355" i="9" s="1"/>
  <c r="T1356" i="9" s="1"/>
  <c r="T1357" i="9" s="1"/>
  <c r="T1358" i="9" s="1"/>
  <c r="T1359" i="9" s="1"/>
  <c r="T1360" i="9" s="1"/>
  <c r="T1361" i="9" s="1"/>
  <c r="T1362" i="9" s="1"/>
  <c r="T1363" i="9" s="1"/>
  <c r="T1364" i="9" s="1"/>
  <c r="T1365" i="9" s="1"/>
  <c r="T1366" i="9" s="1"/>
  <c r="T1367" i="9" s="1"/>
  <c r="T1368" i="9" s="1"/>
  <c r="T1369" i="9" s="1"/>
  <c r="T1370" i="9" s="1"/>
  <c r="T1371" i="9" s="1"/>
  <c r="T1372" i="9" s="1"/>
  <c r="T1373" i="9" s="1"/>
  <c r="T1374" i="9" s="1"/>
  <c r="T1375" i="9" s="1"/>
  <c r="T1376" i="9" s="1"/>
  <c r="T1377" i="9" s="1"/>
  <c r="T1378" i="9" s="1"/>
  <c r="T1379" i="9" s="1"/>
  <c r="T1380" i="9" s="1"/>
  <c r="T1381" i="9" s="1"/>
  <c r="T1382" i="9" s="1"/>
  <c r="T1383" i="9" s="1"/>
  <c r="T1384" i="9" s="1"/>
  <c r="T1385" i="9" s="1"/>
  <c r="T1386" i="9" s="1"/>
  <c r="T1387" i="9" s="1"/>
  <c r="T1388" i="9" s="1"/>
  <c r="T1389" i="9" s="1"/>
  <c r="T1390" i="9" s="1"/>
  <c r="T1391" i="9" s="1"/>
  <c r="T1392" i="9" s="1"/>
  <c r="T1393" i="9" s="1"/>
  <c r="T1394" i="9" s="1"/>
  <c r="T1395" i="9" s="1"/>
  <c r="T1396" i="9" s="1"/>
  <c r="T1397" i="9" s="1"/>
  <c r="T1398" i="9" s="1"/>
  <c r="T1399" i="9" s="1"/>
  <c r="T1400" i="9" s="1"/>
  <c r="T1401" i="9" s="1"/>
  <c r="T1402" i="9" s="1"/>
  <c r="T1403" i="9" s="1"/>
  <c r="T1404" i="9" s="1"/>
  <c r="T1405" i="9" s="1"/>
  <c r="T1406" i="9" s="1"/>
  <c r="T1407" i="9" s="1"/>
  <c r="T1408" i="9" s="1"/>
  <c r="T1409" i="9" s="1"/>
  <c r="T1410" i="9" s="1"/>
  <c r="T1411" i="9" s="1"/>
  <c r="T1412" i="9" s="1"/>
  <c r="T1413" i="9" s="1"/>
  <c r="T1414" i="9" s="1"/>
  <c r="T1415" i="9" s="1"/>
  <c r="T1416" i="9" s="1"/>
  <c r="T1417" i="9" s="1"/>
  <c r="T1418" i="9" s="1"/>
  <c r="T1419" i="9" s="1"/>
  <c r="T1420" i="9" s="1"/>
  <c r="T1421" i="9" s="1"/>
  <c r="T1422" i="9" s="1"/>
  <c r="T1423" i="9" s="1"/>
  <c r="T1424" i="9" s="1"/>
  <c r="T1425" i="9" s="1"/>
  <c r="T1426" i="9" s="1"/>
  <c r="T1427" i="9" s="1"/>
  <c r="T1428" i="9" s="1"/>
  <c r="T1429" i="9" s="1"/>
  <c r="T1430" i="9" s="1"/>
  <c r="T1431" i="9" s="1"/>
  <c r="T1432" i="9" s="1"/>
  <c r="T1433" i="9" s="1"/>
  <c r="T1434" i="9" s="1"/>
  <c r="T1435" i="9" s="1"/>
  <c r="T1436" i="9" s="1"/>
  <c r="T1437" i="9" s="1"/>
  <c r="T1438" i="9" s="1"/>
  <c r="T1439" i="9" s="1"/>
  <c r="T1440" i="9" s="1"/>
  <c r="T1441" i="9" s="1"/>
  <c r="T1442" i="9" s="1"/>
  <c r="T1443" i="9" s="1"/>
  <c r="T1444" i="9" s="1"/>
  <c r="T1445" i="9" s="1"/>
  <c r="T1446" i="9" s="1"/>
  <c r="T1447" i="9" s="1"/>
  <c r="T1448" i="9" s="1"/>
  <c r="T1449" i="9" s="1"/>
  <c r="T1450" i="9" s="1"/>
  <c r="T1451" i="9" s="1"/>
  <c r="T1452" i="9" s="1"/>
  <c r="T1453" i="9" s="1"/>
  <c r="T1454" i="9" s="1"/>
  <c r="T1455" i="9" s="1"/>
  <c r="T1456" i="9" s="1"/>
  <c r="T1457" i="9" s="1"/>
  <c r="T1458" i="9" s="1"/>
  <c r="T1459" i="9" s="1"/>
  <c r="T1460" i="9" s="1"/>
  <c r="T1461" i="9" s="1"/>
  <c r="T1462" i="9" s="1"/>
  <c r="T1463" i="9" s="1"/>
  <c r="T1464" i="9" s="1"/>
  <c r="T1465" i="9" s="1"/>
  <c r="T1466" i="9" s="1"/>
  <c r="T1467" i="9" s="1"/>
  <c r="T1468" i="9" s="1"/>
  <c r="T1469" i="9" s="1"/>
  <c r="T1470" i="9" s="1"/>
  <c r="T1471" i="9" s="1"/>
  <c r="T1472" i="9" s="1"/>
  <c r="T1473" i="9" s="1"/>
  <c r="T1474" i="9" s="1"/>
  <c r="T1475" i="9" s="1"/>
  <c r="T1476" i="9" s="1"/>
  <c r="T1477" i="9" s="1"/>
  <c r="T1478" i="9" s="1"/>
  <c r="T1479" i="9" s="1"/>
  <c r="T1480" i="9" s="1"/>
  <c r="T1481" i="9" s="1"/>
  <c r="T1482" i="9" s="1"/>
  <c r="T1483" i="9" s="1"/>
  <c r="T1484" i="9" s="1"/>
  <c r="T1485" i="9" s="1"/>
  <c r="T1486" i="9" s="1"/>
  <c r="T1487" i="9" s="1"/>
  <c r="T1488" i="9" s="1"/>
  <c r="T1489" i="9" s="1"/>
  <c r="T1490" i="9" s="1"/>
  <c r="T1491" i="9" s="1"/>
  <c r="T1492" i="9" s="1"/>
  <c r="T1493" i="9" s="1"/>
  <c r="T1494" i="9" s="1"/>
  <c r="T1495" i="9" s="1"/>
  <c r="T1496" i="9" s="1"/>
  <c r="T1497" i="9" s="1"/>
  <c r="T1498" i="9" s="1"/>
  <c r="T1499" i="9" s="1"/>
  <c r="T1500" i="9" s="1"/>
  <c r="T1501" i="9" s="1"/>
  <c r="T1502" i="9" s="1"/>
  <c r="T1503" i="9" s="1"/>
  <c r="T1504" i="9" s="1"/>
  <c r="T1505" i="9" s="1"/>
  <c r="T1506" i="9" s="1"/>
  <c r="T1507" i="9" s="1"/>
  <c r="T1508" i="9" s="1"/>
  <c r="T1509" i="9" s="1"/>
  <c r="T1510" i="9" s="1"/>
  <c r="T1511" i="9" s="1"/>
  <c r="T1512" i="9" s="1"/>
  <c r="T1513" i="9" s="1"/>
  <c r="T1514" i="9" s="1"/>
  <c r="T1515" i="9" s="1"/>
  <c r="T1516" i="9" s="1"/>
  <c r="T1517" i="9" s="1"/>
  <c r="T1518" i="9" s="1"/>
  <c r="T1519" i="9" s="1"/>
  <c r="T1520" i="9" s="1"/>
  <c r="T1521" i="9" s="1"/>
  <c r="T1522" i="9" s="1"/>
  <c r="T1523" i="9" s="1"/>
  <c r="T1524" i="9" s="1"/>
  <c r="T1525" i="9" s="1"/>
  <c r="T1526" i="9" s="1"/>
  <c r="T1527" i="9" s="1"/>
  <c r="T1528" i="9" s="1"/>
  <c r="T1529" i="9" s="1"/>
  <c r="T1530" i="9" s="1"/>
  <c r="T1531" i="9" s="1"/>
  <c r="T1532" i="9" s="1"/>
  <c r="T1533" i="9" s="1"/>
  <c r="T1534" i="9" s="1"/>
  <c r="T1535" i="9" s="1"/>
  <c r="T1536" i="9" s="1"/>
  <c r="T1537" i="9" s="1"/>
  <c r="T1538" i="9" s="1"/>
  <c r="T1539" i="9" s="1"/>
  <c r="T1540" i="9" s="1"/>
  <c r="T1541" i="9" s="1"/>
  <c r="T1542" i="9" s="1"/>
  <c r="T1543" i="9" s="1"/>
  <c r="T1544" i="9" s="1"/>
  <c r="T1545" i="9" s="1"/>
  <c r="T1546" i="9" s="1"/>
  <c r="T1547" i="9" s="1"/>
  <c r="T1548" i="9" s="1"/>
  <c r="T1549" i="9" s="1"/>
  <c r="T1550" i="9" s="1"/>
  <c r="T1551" i="9" s="1"/>
  <c r="T1552" i="9" s="1"/>
  <c r="T1553" i="9" s="1"/>
  <c r="T1554" i="9" s="1"/>
  <c r="T1555" i="9" s="1"/>
  <c r="T1556" i="9" s="1"/>
  <c r="T1557" i="9" s="1"/>
  <c r="T1558" i="9" s="1"/>
  <c r="T1559" i="9" s="1"/>
  <c r="T1560" i="9" s="1"/>
  <c r="T1561" i="9" s="1"/>
  <c r="T1562" i="9" s="1"/>
  <c r="T1563" i="9" s="1"/>
  <c r="T1564" i="9" s="1"/>
  <c r="T1565" i="9" s="1"/>
  <c r="T1566" i="9" s="1"/>
  <c r="T1567" i="9" s="1"/>
  <c r="T1568" i="9" s="1"/>
  <c r="T1569" i="9" s="1"/>
  <c r="T1570" i="9" s="1"/>
  <c r="T1571" i="9" s="1"/>
  <c r="T1572" i="9" s="1"/>
  <c r="T1573" i="9" s="1"/>
  <c r="T1574" i="9" s="1"/>
  <c r="T1575" i="9" s="1"/>
  <c r="T1576" i="9" s="1"/>
  <c r="T1577" i="9" s="1"/>
  <c r="T1578" i="9" s="1"/>
  <c r="T1579" i="9" s="1"/>
  <c r="T1580" i="9" s="1"/>
  <c r="T1581" i="9" s="1"/>
  <c r="T1582" i="9" s="1"/>
  <c r="T1583" i="9" s="1"/>
  <c r="T1584" i="9" s="1"/>
  <c r="T1585" i="9" s="1"/>
  <c r="T1586" i="9" s="1"/>
  <c r="T1587" i="9" s="1"/>
  <c r="T1588" i="9" s="1"/>
  <c r="T1589" i="9" s="1"/>
  <c r="T1590" i="9" s="1"/>
  <c r="T1591" i="9" s="1"/>
  <c r="T1592" i="9" s="1"/>
  <c r="T1593" i="9" s="1"/>
  <c r="T1594" i="9" s="1"/>
  <c r="T1595" i="9" s="1"/>
  <c r="T1596" i="9" s="1"/>
  <c r="T1597" i="9" s="1"/>
  <c r="T1598" i="9" s="1"/>
  <c r="T1599" i="9" s="1"/>
  <c r="T1600" i="9" s="1"/>
  <c r="T1601" i="9" s="1"/>
  <c r="T1602" i="9" s="1"/>
  <c r="T1603" i="9" s="1"/>
  <c r="T1604" i="9" s="1"/>
  <c r="T1605" i="9" s="1"/>
  <c r="T1606" i="9" s="1"/>
  <c r="T1607" i="9" s="1"/>
  <c r="T1608" i="9" s="1"/>
  <c r="T1609" i="9" s="1"/>
  <c r="T1610" i="9" s="1"/>
  <c r="T1611" i="9" s="1"/>
  <c r="T1612" i="9" s="1"/>
  <c r="T1613" i="9" s="1"/>
  <c r="T1614" i="9" s="1"/>
  <c r="T1615" i="9" s="1"/>
  <c r="T1616" i="9" s="1"/>
  <c r="T1617" i="9" s="1"/>
  <c r="T1618" i="9" s="1"/>
  <c r="T1619" i="9" s="1"/>
  <c r="T1620" i="9" s="1"/>
  <c r="T1621" i="9" s="1"/>
  <c r="T1622" i="9" s="1"/>
  <c r="T1623" i="9" s="1"/>
  <c r="T1624" i="9" s="1"/>
  <c r="T1625" i="9" s="1"/>
  <c r="T1626" i="9" s="1"/>
  <c r="T1627" i="9" s="1"/>
  <c r="T1628" i="9" s="1"/>
  <c r="T1629" i="9" s="1"/>
  <c r="T1630" i="9" s="1"/>
  <c r="T1631" i="9" s="1"/>
  <c r="T1632" i="9" s="1"/>
  <c r="T1633" i="9" s="1"/>
  <c r="T1634" i="9" s="1"/>
  <c r="T1635" i="9" s="1"/>
  <c r="T1636" i="9" s="1"/>
  <c r="T1637" i="9" s="1"/>
  <c r="T1638" i="9" s="1"/>
  <c r="T1639" i="9" s="1"/>
  <c r="T1640" i="9" s="1"/>
  <c r="T1641" i="9" s="1"/>
  <c r="T1642" i="9" s="1"/>
  <c r="T1643" i="9" s="1"/>
  <c r="T1644" i="9" s="1"/>
  <c r="T1645" i="9" s="1"/>
  <c r="T1646" i="9" s="1"/>
  <c r="T1647" i="9" s="1"/>
  <c r="T1648" i="9" s="1"/>
  <c r="T1649" i="9" s="1"/>
  <c r="T1650" i="9" s="1"/>
  <c r="T1651" i="9" s="1"/>
  <c r="T1652" i="9" s="1"/>
  <c r="T1653" i="9" s="1"/>
  <c r="T1654" i="9" s="1"/>
  <c r="T1655" i="9" s="1"/>
  <c r="T1656" i="9" s="1"/>
  <c r="T1657" i="9" s="1"/>
  <c r="T1658" i="9" s="1"/>
  <c r="T1659" i="9" s="1"/>
  <c r="T1660" i="9" s="1"/>
  <c r="T1661" i="9" s="1"/>
  <c r="T1662" i="9" s="1"/>
  <c r="T1663" i="9" s="1"/>
  <c r="T1664" i="9" s="1"/>
  <c r="T1665" i="9" s="1"/>
  <c r="T1666" i="9" s="1"/>
  <c r="T1667" i="9" s="1"/>
  <c r="T1668" i="9" s="1"/>
  <c r="T1669" i="9" s="1"/>
  <c r="T1670" i="9" s="1"/>
  <c r="T1671" i="9" s="1"/>
  <c r="T1672" i="9" s="1"/>
  <c r="T1673" i="9" s="1"/>
  <c r="T1674" i="9" s="1"/>
  <c r="T1675" i="9" s="1"/>
  <c r="T1676" i="9" s="1"/>
  <c r="T1677" i="9" s="1"/>
  <c r="T1678" i="9" s="1"/>
  <c r="T1679" i="9" s="1"/>
  <c r="T1680" i="9" s="1"/>
  <c r="T1681" i="9" s="1"/>
  <c r="T1682" i="9" s="1"/>
  <c r="T1683" i="9" s="1"/>
  <c r="T1684" i="9" s="1"/>
  <c r="T1685" i="9" s="1"/>
  <c r="T1686" i="9" s="1"/>
  <c r="T1687" i="9" s="1"/>
  <c r="T1688" i="9" s="1"/>
  <c r="T1689" i="9" s="1"/>
  <c r="T1690" i="9" s="1"/>
  <c r="T1691" i="9" s="1"/>
  <c r="T1692" i="9" s="1"/>
  <c r="T1693" i="9" s="1"/>
  <c r="T1694" i="9" s="1"/>
  <c r="T1695" i="9" s="1"/>
  <c r="T1696" i="9" s="1"/>
  <c r="T1697" i="9" s="1"/>
  <c r="T1698" i="9" s="1"/>
  <c r="T1699" i="9" s="1"/>
  <c r="T1700" i="9" s="1"/>
  <c r="T1701" i="9" s="1"/>
  <c r="T1702" i="9" s="1"/>
  <c r="T1703" i="9" s="1"/>
  <c r="T1704" i="9" s="1"/>
  <c r="T1705" i="9" s="1"/>
  <c r="T1706" i="9" s="1"/>
  <c r="T1707" i="9" s="1"/>
  <c r="T1708" i="9" s="1"/>
  <c r="T1709" i="9" s="1"/>
  <c r="T1710" i="9" s="1"/>
  <c r="T1711" i="9" s="1"/>
  <c r="T1712" i="9" s="1"/>
  <c r="T1713" i="9" s="1"/>
  <c r="T1714" i="9" s="1"/>
  <c r="T1715" i="9" s="1"/>
  <c r="T1716" i="9" s="1"/>
  <c r="T1717" i="9" s="1"/>
  <c r="T1718" i="9" s="1"/>
  <c r="T1719" i="9" s="1"/>
  <c r="T1720" i="9" s="1"/>
  <c r="T1721" i="9" s="1"/>
  <c r="T1722" i="9" s="1"/>
  <c r="T1723" i="9" s="1"/>
  <c r="T1724" i="9" s="1"/>
  <c r="T1725" i="9" s="1"/>
  <c r="T1726" i="9" s="1"/>
  <c r="T1727" i="9" s="1"/>
  <c r="T1728" i="9" s="1"/>
  <c r="T1729" i="9" s="1"/>
  <c r="T1730" i="9" s="1"/>
  <c r="T1731" i="9" s="1"/>
  <c r="T1732" i="9" s="1"/>
  <c r="T1733" i="9" s="1"/>
  <c r="T1734" i="9" s="1"/>
  <c r="T1735" i="9" s="1"/>
  <c r="T1736" i="9" s="1"/>
  <c r="T1737" i="9" s="1"/>
  <c r="T1738" i="9" s="1"/>
  <c r="T1739" i="9" s="1"/>
  <c r="T1740" i="9" s="1"/>
  <c r="T1741" i="9" s="1"/>
  <c r="T1742" i="9" s="1"/>
  <c r="T1743" i="9" s="1"/>
  <c r="T1744" i="9" s="1"/>
  <c r="T1745" i="9" s="1"/>
  <c r="T1746" i="9" s="1"/>
  <c r="T1747" i="9" s="1"/>
  <c r="T1748" i="9" s="1"/>
  <c r="T1749" i="9" s="1"/>
  <c r="T1750" i="9" s="1"/>
  <c r="T1751" i="9" s="1"/>
  <c r="T1752" i="9" s="1"/>
  <c r="T1753" i="9" s="1"/>
  <c r="T1754" i="9" s="1"/>
  <c r="T1755" i="9" s="1"/>
  <c r="T1756" i="9" s="1"/>
  <c r="T1757" i="9" s="1"/>
  <c r="T1758" i="9" s="1"/>
  <c r="T1759" i="9" s="1"/>
  <c r="T1760" i="9" s="1"/>
  <c r="T1761" i="9" s="1"/>
  <c r="T1762" i="9" s="1"/>
  <c r="T1763" i="9" s="1"/>
  <c r="T1764" i="9" s="1"/>
  <c r="T1765" i="9" s="1"/>
  <c r="T1766" i="9" s="1"/>
  <c r="T1767" i="9" s="1"/>
  <c r="T1768" i="9" s="1"/>
  <c r="T1769" i="9" s="1"/>
  <c r="T1770" i="9" s="1"/>
  <c r="T1771" i="9" s="1"/>
  <c r="T1772" i="9" s="1"/>
  <c r="T1773" i="9" s="1"/>
  <c r="T1774" i="9" s="1"/>
  <c r="T1775" i="9" s="1"/>
  <c r="T1776" i="9" s="1"/>
  <c r="T1777" i="9" s="1"/>
  <c r="T1778" i="9" s="1"/>
  <c r="T1779" i="9" s="1"/>
  <c r="T1780" i="9" s="1"/>
  <c r="T1781" i="9" s="1"/>
  <c r="T1782" i="9" s="1"/>
  <c r="T1783" i="9" s="1"/>
  <c r="T1784" i="9" s="1"/>
  <c r="T1785" i="9" s="1"/>
  <c r="T1786" i="9" s="1"/>
  <c r="T1787" i="9" s="1"/>
  <c r="T1788" i="9" s="1"/>
  <c r="T1789" i="9" s="1"/>
  <c r="T1790" i="9" s="1"/>
  <c r="T1791" i="9" s="1"/>
  <c r="T1792" i="9" s="1"/>
  <c r="T1793" i="9" s="1"/>
  <c r="T1794" i="9" s="1"/>
  <c r="T1795" i="9" s="1"/>
  <c r="T1796" i="9" s="1"/>
  <c r="T1797" i="9" s="1"/>
  <c r="T1798" i="9" s="1"/>
  <c r="T1799" i="9" s="1"/>
  <c r="T1800" i="9" s="1"/>
  <c r="T1801" i="9" s="1"/>
  <c r="T1802" i="9" s="1"/>
  <c r="T1803" i="9" s="1"/>
  <c r="T1804" i="9" s="1"/>
  <c r="T1805" i="9" s="1"/>
  <c r="T1806" i="9" s="1"/>
  <c r="T1807" i="9" s="1"/>
  <c r="T1808" i="9" s="1"/>
  <c r="T1809" i="9" s="1"/>
  <c r="T1810" i="9" s="1"/>
  <c r="T1811" i="9" s="1"/>
  <c r="T1812" i="9" s="1"/>
  <c r="T1813" i="9" s="1"/>
  <c r="T1814" i="9" s="1"/>
  <c r="T1815" i="9" s="1"/>
  <c r="T1816" i="9" s="1"/>
  <c r="T1817" i="9" s="1"/>
  <c r="T1818" i="9" s="1"/>
  <c r="T1819" i="9" s="1"/>
  <c r="T1820" i="9" s="1"/>
  <c r="T1821" i="9" s="1"/>
  <c r="T1822" i="9" s="1"/>
  <c r="T1823" i="9" s="1"/>
  <c r="T1824" i="9" s="1"/>
  <c r="T1825" i="9" s="1"/>
  <c r="T1826" i="9" s="1"/>
  <c r="T1827" i="9" s="1"/>
  <c r="T1828" i="9" s="1"/>
  <c r="T1829" i="9" s="1"/>
  <c r="T1830" i="9" s="1"/>
  <c r="T1831" i="9" s="1"/>
  <c r="T1832" i="9" s="1"/>
  <c r="T1833" i="9" s="1"/>
  <c r="T1834" i="9" s="1"/>
  <c r="T1835" i="9" s="1"/>
  <c r="T1836" i="9" s="1"/>
  <c r="T1837" i="9" s="1"/>
  <c r="T1838" i="9" s="1"/>
  <c r="T1839" i="9" s="1"/>
  <c r="T1840" i="9" s="1"/>
  <c r="T1841" i="9" s="1"/>
  <c r="T1842" i="9" s="1"/>
  <c r="T1843" i="9" s="1"/>
  <c r="T1844" i="9" s="1"/>
  <c r="T1845" i="9" s="1"/>
  <c r="T1846" i="9" s="1"/>
  <c r="T1847" i="9" s="1"/>
  <c r="T1848" i="9" s="1"/>
  <c r="T1849" i="9" s="1"/>
  <c r="T1850" i="9" s="1"/>
  <c r="T1851" i="9" s="1"/>
  <c r="T1852" i="9" s="1"/>
  <c r="T1853" i="9" s="1"/>
  <c r="T1854" i="9" s="1"/>
  <c r="T1855" i="9" s="1"/>
  <c r="T1856" i="9" s="1"/>
  <c r="T1857" i="9" s="1"/>
  <c r="T1858" i="9" s="1"/>
  <c r="T1859" i="9" s="1"/>
  <c r="T1860" i="9" s="1"/>
  <c r="T1861" i="9" s="1"/>
  <c r="T1862" i="9" s="1"/>
  <c r="T1863" i="9" s="1"/>
  <c r="T1864" i="9" s="1"/>
  <c r="T1865" i="9" s="1"/>
  <c r="T1866" i="9" s="1"/>
  <c r="T1867" i="9" s="1"/>
  <c r="T1868" i="9" s="1"/>
  <c r="T1869" i="9" s="1"/>
  <c r="T1870" i="9" s="1"/>
  <c r="T1871" i="9" s="1"/>
  <c r="T1872" i="9" s="1"/>
  <c r="T1873" i="9" s="1"/>
  <c r="T1874" i="9" s="1"/>
  <c r="T1875" i="9" s="1"/>
  <c r="T1876" i="9" s="1"/>
  <c r="T1877" i="9" s="1"/>
  <c r="T1878" i="9" s="1"/>
  <c r="T1879" i="9" s="1"/>
  <c r="T1880" i="9" s="1"/>
  <c r="T1881" i="9" s="1"/>
  <c r="T1882" i="9" s="1"/>
  <c r="T1883" i="9" s="1"/>
  <c r="T1884" i="9" s="1"/>
  <c r="T1885" i="9" s="1"/>
  <c r="T1886" i="9" s="1"/>
  <c r="T1887" i="9" s="1"/>
  <c r="T1888" i="9" s="1"/>
  <c r="T1889" i="9" s="1"/>
  <c r="T1890" i="9" s="1"/>
  <c r="T1891" i="9" s="1"/>
  <c r="T1892" i="9" s="1"/>
  <c r="T1893" i="9" s="1"/>
  <c r="T1894" i="9" s="1"/>
  <c r="T1895" i="9" s="1"/>
  <c r="T1896" i="9" s="1"/>
  <c r="T1897" i="9" s="1"/>
  <c r="T1898" i="9" s="1"/>
  <c r="T1899" i="9" s="1"/>
  <c r="T1900" i="9" s="1"/>
  <c r="T1901" i="9" s="1"/>
  <c r="T1902" i="9" s="1"/>
  <c r="T1903" i="9" s="1"/>
  <c r="T1904" i="9" s="1"/>
  <c r="T1905" i="9" s="1"/>
  <c r="T1906" i="9" s="1"/>
  <c r="T1907" i="9" s="1"/>
  <c r="T1908" i="9" s="1"/>
  <c r="T1909" i="9" s="1"/>
  <c r="T1910" i="9" s="1"/>
  <c r="T1911" i="9" s="1"/>
  <c r="T1912" i="9" s="1"/>
  <c r="T1913" i="9" s="1"/>
  <c r="T1914" i="9" s="1"/>
  <c r="T1915" i="9" s="1"/>
  <c r="T1916" i="9" s="1"/>
  <c r="T1917" i="9" s="1"/>
  <c r="T1918" i="9" s="1"/>
  <c r="T1919" i="9" s="1"/>
  <c r="T1920" i="9" s="1"/>
  <c r="T1921" i="9" s="1"/>
  <c r="T1922" i="9" s="1"/>
  <c r="T1923" i="9" s="1"/>
  <c r="T1924" i="9" s="1"/>
  <c r="T1925" i="9" s="1"/>
  <c r="T1926" i="9" s="1"/>
  <c r="T1927" i="9" s="1"/>
  <c r="T1928" i="9" s="1"/>
  <c r="T1929" i="9" s="1"/>
  <c r="T1930" i="9" s="1"/>
  <c r="T1931" i="9" s="1"/>
  <c r="T1932" i="9" s="1"/>
  <c r="T1933" i="9" s="1"/>
  <c r="T1934" i="9" s="1"/>
  <c r="T1935" i="9" s="1"/>
  <c r="T1936" i="9" s="1"/>
  <c r="T1937" i="9" s="1"/>
  <c r="T1938" i="9" s="1"/>
  <c r="T1939" i="9" s="1"/>
  <c r="T1940" i="9" s="1"/>
  <c r="T1941" i="9" s="1"/>
  <c r="T1942" i="9" s="1"/>
  <c r="T1943" i="9" s="1"/>
  <c r="T1944" i="9" s="1"/>
  <c r="T1945" i="9" s="1"/>
  <c r="T1946" i="9" s="1"/>
  <c r="T1947" i="9" s="1"/>
  <c r="T1948" i="9" s="1"/>
  <c r="T1949" i="9" s="1"/>
  <c r="T1950" i="9" s="1"/>
  <c r="T1951" i="9" s="1"/>
  <c r="T1952" i="9" s="1"/>
  <c r="T1953" i="9" s="1"/>
  <c r="T1954" i="9" s="1"/>
  <c r="T1955" i="9" s="1"/>
  <c r="T1956" i="9" s="1"/>
  <c r="T1957" i="9" s="1"/>
  <c r="T1958" i="9" s="1"/>
  <c r="T1959" i="9" s="1"/>
  <c r="T1960" i="9" s="1"/>
  <c r="T1961" i="9" s="1"/>
  <c r="T1962" i="9" s="1"/>
  <c r="T1963" i="9" s="1"/>
  <c r="T1964" i="9" s="1"/>
  <c r="T1965" i="9" s="1"/>
  <c r="T1966" i="9" s="1"/>
  <c r="T1967" i="9" s="1"/>
  <c r="T1968" i="9" s="1"/>
  <c r="T1969" i="9" s="1"/>
  <c r="T1970" i="9" s="1"/>
  <c r="T1971" i="9" s="1"/>
  <c r="T1972" i="9" s="1"/>
  <c r="T1973" i="9" s="1"/>
  <c r="T1974" i="9" s="1"/>
  <c r="T1975" i="9" s="1"/>
  <c r="T1976" i="9" s="1"/>
  <c r="T1977" i="9" s="1"/>
  <c r="T1978" i="9" s="1"/>
  <c r="T1979" i="9" s="1"/>
  <c r="T1980" i="9" s="1"/>
  <c r="T1981" i="9" s="1"/>
  <c r="T1982" i="9" s="1"/>
  <c r="T1983" i="9" s="1"/>
  <c r="T1984" i="9" s="1"/>
  <c r="T1985" i="9" s="1"/>
  <c r="T1986" i="9" s="1"/>
  <c r="T1987" i="9" s="1"/>
  <c r="T1988" i="9" s="1"/>
  <c r="T1989" i="9" s="1"/>
  <c r="T1990" i="9" s="1"/>
  <c r="T1991" i="9" s="1"/>
  <c r="T1992" i="9" s="1"/>
  <c r="T1993" i="9" s="1"/>
  <c r="T1994" i="9" s="1"/>
  <c r="T1995" i="9" s="1"/>
  <c r="T1996" i="9" s="1"/>
  <c r="T1997" i="9" s="1"/>
  <c r="T1998" i="9" s="1"/>
  <c r="T1999" i="9" s="1"/>
  <c r="T2000" i="9" s="1"/>
  <c r="T2001" i="9" s="1"/>
  <c r="T2002" i="9" s="1"/>
  <c r="T2003" i="9" s="1"/>
  <c r="T2004" i="9" s="1"/>
  <c r="T2005" i="9" s="1"/>
  <c r="T2006" i="9" s="1"/>
  <c r="T2007" i="9" s="1"/>
  <c r="T2008" i="9" s="1"/>
  <c r="T2009" i="9" s="1"/>
  <c r="T2010" i="9" s="1"/>
  <c r="T2011" i="9" s="1"/>
  <c r="T2012" i="9" s="1"/>
  <c r="T2013" i="9" s="1"/>
  <c r="T2014" i="9" s="1"/>
  <c r="T2015" i="9" s="1"/>
  <c r="T2016" i="9" s="1"/>
  <c r="T2017" i="9" s="1"/>
  <c r="T2018" i="9" s="1"/>
  <c r="T2019" i="9" s="1"/>
  <c r="T2020" i="9" s="1"/>
  <c r="T2021" i="9" s="1"/>
  <c r="T2022" i="9" s="1"/>
  <c r="T2023" i="9" s="1"/>
  <c r="T2024" i="9" s="1"/>
  <c r="T2025" i="9" s="1"/>
  <c r="T2026" i="9" s="1"/>
  <c r="T2027" i="9" s="1"/>
  <c r="T2028" i="9" s="1"/>
  <c r="T2029" i="9" s="1"/>
  <c r="T2030" i="9" s="1"/>
  <c r="T2031" i="9" s="1"/>
  <c r="T2032" i="9" s="1"/>
  <c r="T2033" i="9" s="1"/>
  <c r="T2034" i="9" s="1"/>
  <c r="T2035" i="9" s="1"/>
  <c r="T2036" i="9" s="1"/>
  <c r="T2037" i="9" s="1"/>
  <c r="T2038" i="9" s="1"/>
  <c r="T2039" i="9" s="1"/>
  <c r="T2040" i="9" s="1"/>
  <c r="T2041" i="9" s="1"/>
  <c r="T2042" i="9" s="1"/>
  <c r="T2043" i="9" s="1"/>
  <c r="T2044" i="9" s="1"/>
  <c r="T2045" i="9" s="1"/>
  <c r="T2046" i="9" s="1"/>
  <c r="T2047" i="9" s="1"/>
  <c r="T2048" i="9" s="1"/>
  <c r="T2049" i="9" s="1"/>
  <c r="T2050" i="9" s="1"/>
  <c r="T2051" i="9" s="1"/>
  <c r="T2052" i="9" s="1"/>
  <c r="T2053" i="9" s="1"/>
  <c r="T2054" i="9" s="1"/>
  <c r="T2055" i="9" s="1"/>
  <c r="T2056" i="9" s="1"/>
  <c r="T2057" i="9" s="1"/>
  <c r="T2058" i="9" s="1"/>
  <c r="T2059" i="9" s="1"/>
  <c r="T2060" i="9" s="1"/>
  <c r="T2061" i="9" s="1"/>
  <c r="T2062" i="9" s="1"/>
  <c r="T2063" i="9" s="1"/>
  <c r="T2064" i="9" s="1"/>
  <c r="T2065" i="9" s="1"/>
  <c r="T2066" i="9" s="1"/>
  <c r="T2067" i="9" s="1"/>
  <c r="T2068" i="9" s="1"/>
  <c r="T2069" i="9" s="1"/>
  <c r="T2070" i="9" s="1"/>
  <c r="T2071" i="9" s="1"/>
  <c r="T2072" i="9" s="1"/>
  <c r="T2073" i="9" s="1"/>
  <c r="T2074" i="9" s="1"/>
  <c r="T2075" i="9" s="1"/>
  <c r="T2076" i="9" s="1"/>
  <c r="T2077" i="9" s="1"/>
  <c r="T2078" i="9" s="1"/>
  <c r="T2079" i="9" s="1"/>
  <c r="T2080" i="9" s="1"/>
  <c r="T2081" i="9" s="1"/>
  <c r="T2082" i="9" s="1"/>
  <c r="T2083" i="9" s="1"/>
  <c r="T2084" i="9" s="1"/>
  <c r="T2085" i="9" s="1"/>
  <c r="T2086" i="9" s="1"/>
  <c r="T2087" i="9" s="1"/>
  <c r="T2088" i="9" s="1"/>
  <c r="T2089" i="9" s="1"/>
  <c r="T2090" i="9" s="1"/>
  <c r="T2091" i="9" s="1"/>
  <c r="T2092" i="9" s="1"/>
  <c r="T2093" i="9" s="1"/>
  <c r="T2094" i="9" s="1"/>
  <c r="T2095" i="9" s="1"/>
  <c r="T2096" i="9" s="1"/>
  <c r="T2097" i="9" s="1"/>
  <c r="T2098" i="9" s="1"/>
  <c r="T2099" i="9" s="1"/>
  <c r="T2100" i="9" s="1"/>
  <c r="T2101" i="9" s="1"/>
  <c r="T2102" i="9" s="1"/>
  <c r="T2103" i="9" s="1"/>
  <c r="T2104" i="9" s="1"/>
  <c r="T2105" i="9" s="1"/>
  <c r="T2106" i="9" s="1"/>
  <c r="T2107" i="9" s="1"/>
  <c r="T2108" i="9" s="1"/>
  <c r="T2109" i="9" s="1"/>
  <c r="T2110" i="9" s="1"/>
  <c r="T2111" i="9" s="1"/>
  <c r="T2112" i="9" s="1"/>
  <c r="T2113" i="9" s="1"/>
  <c r="T2114" i="9" s="1"/>
  <c r="T2115" i="9" s="1"/>
  <c r="T2116" i="9" s="1"/>
  <c r="T2117" i="9" s="1"/>
  <c r="T2118" i="9" s="1"/>
  <c r="T2119" i="9" s="1"/>
  <c r="T2120" i="9" s="1"/>
  <c r="T2121" i="9" s="1"/>
  <c r="T2122" i="9" s="1"/>
  <c r="T2123" i="9" s="1"/>
  <c r="T2124" i="9" s="1"/>
  <c r="T2125" i="9" s="1"/>
  <c r="T2126" i="9" s="1"/>
  <c r="T2127" i="9" s="1"/>
  <c r="T2128" i="9" s="1"/>
  <c r="T2129" i="9" s="1"/>
  <c r="T2130" i="9" s="1"/>
  <c r="T2131" i="9" s="1"/>
  <c r="T2132" i="9" s="1"/>
  <c r="T2133" i="9" s="1"/>
  <c r="T2134" i="9" s="1"/>
  <c r="T2135" i="9" s="1"/>
  <c r="T2136" i="9" s="1"/>
  <c r="T2137" i="9" s="1"/>
  <c r="T2138" i="9" s="1"/>
  <c r="T2139" i="9" s="1"/>
  <c r="T2140" i="9" s="1"/>
  <c r="T2141" i="9" s="1"/>
  <c r="T2142" i="9" s="1"/>
  <c r="T2143" i="9" s="1"/>
  <c r="T2144" i="9" s="1"/>
  <c r="T2145" i="9" s="1"/>
  <c r="T2146" i="9" s="1"/>
  <c r="T2147" i="9" s="1"/>
  <c r="T2148" i="9" s="1"/>
  <c r="T2149" i="9" s="1"/>
  <c r="T2150" i="9" s="1"/>
  <c r="T2151" i="9" s="1"/>
  <c r="T2152" i="9" s="1"/>
  <c r="T2153" i="9" s="1"/>
  <c r="T2154" i="9" s="1"/>
  <c r="T2155" i="9" s="1"/>
  <c r="T2156" i="9" s="1"/>
  <c r="T2157" i="9" s="1"/>
  <c r="T2158" i="9" s="1"/>
  <c r="T2159" i="9" s="1"/>
  <c r="T2160" i="9" s="1"/>
  <c r="T2161" i="9" s="1"/>
  <c r="T2162" i="9" s="1"/>
  <c r="T2163" i="9" s="1"/>
  <c r="T2164" i="9" s="1"/>
  <c r="T2165" i="9" s="1"/>
  <c r="T2166" i="9" s="1"/>
  <c r="T2167" i="9" s="1"/>
  <c r="T2168" i="9" s="1"/>
  <c r="T2169" i="9" s="1"/>
  <c r="T2170" i="9" s="1"/>
  <c r="T2171" i="9" s="1"/>
  <c r="T2172" i="9" s="1"/>
  <c r="T2173" i="9" s="1"/>
  <c r="T2174" i="9" s="1"/>
  <c r="T2175" i="9" s="1"/>
  <c r="T2176" i="9" s="1"/>
  <c r="T2177" i="9" s="1"/>
  <c r="T2178" i="9" s="1"/>
  <c r="T2179" i="9" s="1"/>
  <c r="T2180" i="9" s="1"/>
  <c r="T2181" i="9" s="1"/>
  <c r="T2182" i="9" s="1"/>
  <c r="T2183" i="9" s="1"/>
  <c r="T2184" i="9" s="1"/>
  <c r="T2185" i="9" s="1"/>
  <c r="T2186" i="9" s="1"/>
  <c r="T2187" i="9" s="1"/>
  <c r="T2188" i="9" s="1"/>
  <c r="T2189" i="9" s="1"/>
  <c r="T2190" i="9" s="1"/>
  <c r="T2191" i="9" s="1"/>
  <c r="T2192" i="9" s="1"/>
  <c r="T2193" i="9" s="1"/>
  <c r="T2194" i="9" s="1"/>
  <c r="T2195" i="9" s="1"/>
  <c r="T2196" i="9" s="1"/>
  <c r="T2197" i="9" s="1"/>
  <c r="T2198" i="9" s="1"/>
  <c r="T2199" i="9" s="1"/>
  <c r="T2200" i="9" s="1"/>
  <c r="T2201" i="9" s="1"/>
  <c r="T2202" i="9" s="1"/>
  <c r="T2203" i="9" s="1"/>
  <c r="T2204" i="9" s="1"/>
  <c r="T2205" i="9" s="1"/>
  <c r="T2206" i="9" s="1"/>
  <c r="T2207" i="9" s="1"/>
  <c r="T2208" i="9" s="1"/>
  <c r="T2209" i="9" s="1"/>
  <c r="T2210" i="9" s="1"/>
  <c r="T2211" i="9" s="1"/>
  <c r="T2212" i="9" s="1"/>
  <c r="T2213" i="9" s="1"/>
  <c r="T2214" i="9" s="1"/>
  <c r="T2215" i="9" s="1"/>
  <c r="T2216" i="9" s="1"/>
  <c r="T2217" i="9" s="1"/>
  <c r="T2218" i="9" s="1"/>
  <c r="T2219" i="9" s="1"/>
  <c r="T2220" i="9" s="1"/>
  <c r="T2221" i="9" s="1"/>
  <c r="T2222" i="9" s="1"/>
  <c r="T2223" i="9" s="1"/>
  <c r="T2224" i="9" s="1"/>
  <c r="T2225" i="9" s="1"/>
  <c r="T2226" i="9" s="1"/>
  <c r="T2227" i="9" s="1"/>
  <c r="T2228" i="9" s="1"/>
  <c r="T2229" i="9" s="1"/>
  <c r="T2230" i="9" s="1"/>
  <c r="T2231" i="9" s="1"/>
  <c r="T2232" i="9" s="1"/>
  <c r="T2233" i="9" s="1"/>
  <c r="T2234" i="9" s="1"/>
  <c r="T2235" i="9" s="1"/>
  <c r="T2236" i="9" s="1"/>
  <c r="T2237" i="9" s="1"/>
  <c r="T2238" i="9" s="1"/>
  <c r="T2239" i="9" s="1"/>
  <c r="T2240" i="9" s="1"/>
  <c r="T2241" i="9" s="1"/>
  <c r="T2242" i="9" s="1"/>
  <c r="T2243" i="9" s="1"/>
  <c r="T2244" i="9" s="1"/>
  <c r="T2245" i="9" s="1"/>
  <c r="T2246" i="9" s="1"/>
  <c r="T2247" i="9" s="1"/>
  <c r="T2248" i="9" s="1"/>
  <c r="T2249" i="9" s="1"/>
  <c r="T2250" i="9" s="1"/>
  <c r="T2251" i="9" s="1"/>
  <c r="T2252" i="9" s="1"/>
  <c r="T2253" i="9" s="1"/>
  <c r="T2254" i="9" s="1"/>
  <c r="T2255" i="9" s="1"/>
  <c r="T2256" i="9" s="1"/>
  <c r="T2257" i="9" s="1"/>
  <c r="T2258" i="9" s="1"/>
  <c r="T2259" i="9" s="1"/>
  <c r="T2260" i="9" s="1"/>
  <c r="T2261" i="9" s="1"/>
  <c r="T2262" i="9" s="1"/>
  <c r="T2263" i="9" s="1"/>
  <c r="T2264" i="9" s="1"/>
  <c r="T2265" i="9" s="1"/>
  <c r="T2266" i="9" s="1"/>
  <c r="T2267" i="9" s="1"/>
  <c r="T2268" i="9" s="1"/>
  <c r="T2269" i="9" s="1"/>
  <c r="T2270" i="9" s="1"/>
  <c r="T2271" i="9" s="1"/>
  <c r="T2272" i="9" s="1"/>
  <c r="T2273" i="9" s="1"/>
  <c r="T2274" i="9" s="1"/>
  <c r="T2275" i="9" s="1"/>
  <c r="T2276" i="9" s="1"/>
  <c r="T2277" i="9" s="1"/>
  <c r="T2278" i="9" s="1"/>
  <c r="T2279" i="9" s="1"/>
  <c r="T2280" i="9" s="1"/>
  <c r="T2281" i="9" s="1"/>
  <c r="T2282" i="9" s="1"/>
  <c r="T2283" i="9" s="1"/>
  <c r="T2284" i="9" s="1"/>
  <c r="T2285" i="9" s="1"/>
  <c r="T2286" i="9" s="1"/>
  <c r="T2287" i="9" s="1"/>
  <c r="T2288" i="9" s="1"/>
  <c r="T2289" i="9" s="1"/>
  <c r="T2290" i="9" s="1"/>
  <c r="T2291" i="9" s="1"/>
  <c r="T2292" i="9" s="1"/>
  <c r="T2293" i="9" s="1"/>
  <c r="T2294" i="9" s="1"/>
  <c r="T2295" i="9" s="1"/>
  <c r="T2296" i="9" s="1"/>
  <c r="T2297" i="9" s="1"/>
  <c r="T2298" i="9" s="1"/>
  <c r="T2299" i="9" s="1"/>
  <c r="T2300" i="9" s="1"/>
  <c r="T2301" i="9" s="1"/>
  <c r="T2302" i="9" s="1"/>
  <c r="T2303" i="9" s="1"/>
  <c r="T2304" i="9" s="1"/>
  <c r="T2305" i="9" s="1"/>
  <c r="T2306" i="9" s="1"/>
  <c r="T2307" i="9" s="1"/>
  <c r="T2308" i="9" s="1"/>
  <c r="T2309" i="9" s="1"/>
  <c r="T2310" i="9" s="1"/>
  <c r="T2311" i="9" s="1"/>
  <c r="T2312" i="9" s="1"/>
  <c r="T2313" i="9" s="1"/>
  <c r="T2314" i="9" s="1"/>
  <c r="T2315" i="9" s="1"/>
  <c r="T2316" i="9" s="1"/>
  <c r="T2317" i="9" s="1"/>
  <c r="T2318" i="9" s="1"/>
  <c r="T2319" i="9" s="1"/>
  <c r="T2320" i="9" s="1"/>
  <c r="T2321" i="9" s="1"/>
  <c r="T2322" i="9" s="1"/>
  <c r="T2323" i="9" s="1"/>
  <c r="T2324" i="9" s="1"/>
  <c r="T2325" i="9" s="1"/>
  <c r="T2326" i="9" s="1"/>
  <c r="T2327" i="9" s="1"/>
  <c r="T2328" i="9" s="1"/>
  <c r="T2329" i="9" s="1"/>
  <c r="T2330" i="9" s="1"/>
  <c r="T2331" i="9" s="1"/>
  <c r="T2332" i="9" s="1"/>
  <c r="T2333" i="9" s="1"/>
  <c r="T2334" i="9" s="1"/>
  <c r="T2335" i="9" s="1"/>
  <c r="T2336" i="9" s="1"/>
  <c r="T2337" i="9" s="1"/>
  <c r="T2338" i="9" s="1"/>
  <c r="T2339" i="9" s="1"/>
  <c r="T2340" i="9" s="1"/>
  <c r="T2341" i="9" s="1"/>
  <c r="T2342" i="9" s="1"/>
  <c r="T2343" i="9" s="1"/>
  <c r="T2344" i="9" s="1"/>
  <c r="T2345" i="9" s="1"/>
  <c r="T2346" i="9" s="1"/>
  <c r="T2347" i="9" s="1"/>
  <c r="T2348" i="9" s="1"/>
  <c r="T2349" i="9" s="1"/>
  <c r="T2350" i="9" s="1"/>
  <c r="T2351" i="9" s="1"/>
  <c r="T2352" i="9" s="1"/>
  <c r="T2353" i="9" s="1"/>
  <c r="T2354" i="9" s="1"/>
  <c r="T2355" i="9" s="1"/>
  <c r="T2356" i="9" s="1"/>
  <c r="T2357" i="9" s="1"/>
  <c r="T2358" i="9" s="1"/>
  <c r="T2359" i="9" s="1"/>
  <c r="T2360" i="9" s="1"/>
  <c r="T2361" i="9" s="1"/>
  <c r="T2362" i="9" s="1"/>
  <c r="T2363" i="9" s="1"/>
  <c r="T2364" i="9" s="1"/>
  <c r="T2365" i="9" s="1"/>
  <c r="T2366" i="9" s="1"/>
  <c r="T2367" i="9" s="1"/>
  <c r="T2368" i="9" s="1"/>
  <c r="T2369" i="9" s="1"/>
  <c r="T2370" i="9" s="1"/>
  <c r="T2371" i="9" s="1"/>
  <c r="T2372" i="9" s="1"/>
  <c r="T2373" i="9" s="1"/>
  <c r="T2374" i="9" s="1"/>
  <c r="T2375" i="9" s="1"/>
  <c r="T2376" i="9" s="1"/>
  <c r="T2377" i="9" s="1"/>
  <c r="T2378" i="9" s="1"/>
  <c r="T2379" i="9" s="1"/>
  <c r="T2380" i="9" s="1"/>
  <c r="T2381" i="9" s="1"/>
  <c r="T2382" i="9" s="1"/>
  <c r="T2383" i="9" s="1"/>
  <c r="T2384" i="9" s="1"/>
  <c r="T2385" i="9" s="1"/>
  <c r="T2386" i="9" s="1"/>
  <c r="T2387" i="9" s="1"/>
  <c r="T2388" i="9" s="1"/>
  <c r="T2389" i="9" s="1"/>
  <c r="T2390" i="9" s="1"/>
  <c r="T2391" i="9" s="1"/>
  <c r="T2392" i="9" s="1"/>
  <c r="T2393" i="9" s="1"/>
  <c r="T2394" i="9" s="1"/>
  <c r="T2395" i="9" s="1"/>
  <c r="T2396" i="9" s="1"/>
  <c r="T2397" i="9" s="1"/>
  <c r="T2398" i="9" s="1"/>
  <c r="T2399" i="9" s="1"/>
  <c r="T2400" i="9" s="1"/>
  <c r="T2401" i="9" s="1"/>
  <c r="T2402" i="9" s="1"/>
  <c r="T2403" i="9" s="1"/>
  <c r="T2404" i="9" s="1"/>
  <c r="T2405" i="9" s="1"/>
  <c r="T2406" i="9" s="1"/>
  <c r="T2407" i="9" s="1"/>
  <c r="T2408" i="9" s="1"/>
  <c r="T2409" i="9" s="1"/>
  <c r="T2410" i="9" s="1"/>
  <c r="T2411" i="9" s="1"/>
  <c r="T2412" i="9" s="1"/>
  <c r="T2413" i="9" s="1"/>
  <c r="T2414" i="9" s="1"/>
  <c r="T2415" i="9" s="1"/>
  <c r="T2416" i="9" s="1"/>
  <c r="T2417" i="9" s="1"/>
  <c r="T2418" i="9" s="1"/>
  <c r="T2419" i="9" s="1"/>
  <c r="T2420" i="9" s="1"/>
  <c r="T2421" i="9" s="1"/>
  <c r="T2422" i="9" s="1"/>
  <c r="T2423" i="9" s="1"/>
  <c r="T2424" i="9" s="1"/>
  <c r="T2425" i="9" s="1"/>
  <c r="T2426" i="9" s="1"/>
  <c r="T2427" i="9" s="1"/>
  <c r="T2428" i="9" s="1"/>
  <c r="T2429" i="9" s="1"/>
  <c r="T2430" i="9" s="1"/>
  <c r="T2431" i="9" s="1"/>
  <c r="T2432" i="9" s="1"/>
  <c r="T2433" i="9" s="1"/>
  <c r="T2434" i="9" s="1"/>
  <c r="T2435" i="9" s="1"/>
  <c r="T2436" i="9" s="1"/>
  <c r="T2437" i="9" s="1"/>
  <c r="T2438" i="9" s="1"/>
  <c r="T2439" i="9" s="1"/>
  <c r="T2440" i="9" s="1"/>
  <c r="T2441" i="9" s="1"/>
  <c r="T2442" i="9" s="1"/>
  <c r="T2443" i="9" s="1"/>
  <c r="T2444" i="9" s="1"/>
  <c r="T2445" i="9" s="1"/>
  <c r="T2446" i="9" s="1"/>
  <c r="T2447" i="9" s="1"/>
  <c r="T2448" i="9" s="1"/>
  <c r="T2449" i="9" s="1"/>
  <c r="T2450" i="9" s="1"/>
  <c r="T2451" i="9" s="1"/>
  <c r="T2452" i="9" s="1"/>
  <c r="T2453" i="9" s="1"/>
  <c r="T2454" i="9" s="1"/>
  <c r="T2455" i="9" s="1"/>
  <c r="T2456" i="9" s="1"/>
  <c r="T2457" i="9" s="1"/>
  <c r="T2458" i="9" s="1"/>
  <c r="T2459" i="9" s="1"/>
  <c r="T2460" i="9" s="1"/>
  <c r="T2461" i="9" s="1"/>
  <c r="T2462" i="9" s="1"/>
  <c r="T2463" i="9" s="1"/>
  <c r="T2464" i="9" s="1"/>
  <c r="T2465" i="9" s="1"/>
  <c r="T2466" i="9" s="1"/>
  <c r="T2467" i="9" s="1"/>
  <c r="T2468" i="9" s="1"/>
  <c r="T2469" i="9" s="1"/>
  <c r="T2470" i="9" s="1"/>
  <c r="T2471" i="9" s="1"/>
  <c r="T2472" i="9" s="1"/>
  <c r="T2473" i="9" s="1"/>
  <c r="T2474" i="9" s="1"/>
  <c r="T2475" i="9" s="1"/>
  <c r="T2476" i="9" s="1"/>
  <c r="T2477" i="9" s="1"/>
  <c r="T2478" i="9" s="1"/>
  <c r="T2479" i="9" s="1"/>
  <c r="T2480" i="9" s="1"/>
  <c r="T2481" i="9" s="1"/>
  <c r="T2482" i="9" s="1"/>
  <c r="T2483" i="9" s="1"/>
  <c r="T2484" i="9" s="1"/>
  <c r="T2485" i="9" s="1"/>
  <c r="T2486" i="9" s="1"/>
  <c r="T2487" i="9" s="1"/>
  <c r="T2488" i="9" s="1"/>
  <c r="T2489" i="9" s="1"/>
  <c r="T2490" i="9" s="1"/>
  <c r="T2491" i="9" s="1"/>
  <c r="T2492" i="9" s="1"/>
  <c r="T2493" i="9" s="1"/>
  <c r="T2494" i="9" s="1"/>
  <c r="T2495" i="9" s="1"/>
  <c r="T2496" i="9" s="1"/>
  <c r="T2497" i="9" s="1"/>
  <c r="T2498" i="9" s="1"/>
  <c r="T2499" i="9" s="1"/>
  <c r="T2500" i="9" s="1"/>
  <c r="T2501" i="9" s="1"/>
  <c r="T2502" i="9" s="1"/>
  <c r="T2503" i="9" s="1"/>
  <c r="T2504" i="9" s="1"/>
  <c r="T2505" i="9" s="1"/>
  <c r="T2506" i="9" s="1"/>
  <c r="T2507" i="9" s="1"/>
  <c r="T2508" i="9" s="1"/>
  <c r="T2509" i="9" s="1"/>
  <c r="T2510" i="9" s="1"/>
  <c r="T2511" i="9" s="1"/>
  <c r="T2512" i="9" s="1"/>
  <c r="T2513" i="9" s="1"/>
  <c r="T2514" i="9" s="1"/>
  <c r="T2515" i="9" s="1"/>
  <c r="T2516" i="9" s="1"/>
  <c r="T2517" i="9" s="1"/>
  <c r="T2518" i="9" s="1"/>
  <c r="T2519" i="9" s="1"/>
  <c r="T2520" i="9" s="1"/>
  <c r="T2521" i="9" s="1"/>
  <c r="T2522" i="9" s="1"/>
  <c r="T2523" i="9" s="1"/>
  <c r="T2524" i="9" s="1"/>
  <c r="T2525" i="9" s="1"/>
  <c r="T2526" i="9" s="1"/>
  <c r="T2527" i="9" s="1"/>
  <c r="T2528" i="9" s="1"/>
  <c r="T2529" i="9" s="1"/>
  <c r="T2530" i="9" s="1"/>
  <c r="T2531" i="9" s="1"/>
  <c r="T2532" i="9" s="1"/>
  <c r="T2533" i="9" s="1"/>
  <c r="T2534" i="9" s="1"/>
  <c r="T2535" i="9" s="1"/>
  <c r="T2536" i="9" s="1"/>
  <c r="T2537" i="9" s="1"/>
  <c r="T2538" i="9" s="1"/>
  <c r="T2539" i="9" s="1"/>
  <c r="T2540" i="9" s="1"/>
  <c r="T2541" i="9" s="1"/>
  <c r="T2542" i="9" s="1"/>
  <c r="T2543" i="9" s="1"/>
  <c r="T2544" i="9" s="1"/>
  <c r="T2545" i="9" s="1"/>
  <c r="T2546" i="9" s="1"/>
  <c r="T2547" i="9" s="1"/>
  <c r="T2548" i="9" s="1"/>
  <c r="T2549" i="9" s="1"/>
  <c r="T2550" i="9" s="1"/>
  <c r="T2551" i="9" s="1"/>
  <c r="T2552" i="9" s="1"/>
  <c r="T2553" i="9" s="1"/>
  <c r="T2554" i="9" s="1"/>
  <c r="T2555" i="9" s="1"/>
  <c r="T2556" i="9" s="1"/>
  <c r="T2557" i="9" s="1"/>
  <c r="T2558" i="9" s="1"/>
  <c r="T2559" i="9" s="1"/>
  <c r="T2560" i="9" s="1"/>
  <c r="T2561" i="9" s="1"/>
  <c r="T2562" i="9" s="1"/>
  <c r="T2563" i="9" s="1"/>
  <c r="T2564" i="9" s="1"/>
  <c r="T2565" i="9" s="1"/>
  <c r="T2566" i="9" s="1"/>
  <c r="T2567" i="9" s="1"/>
  <c r="T2568" i="9" s="1"/>
  <c r="T2569" i="9" s="1"/>
  <c r="T2570" i="9" s="1"/>
  <c r="T2571" i="9" s="1"/>
  <c r="T2572" i="9" s="1"/>
  <c r="T2573" i="9" s="1"/>
  <c r="T2574" i="9" s="1"/>
  <c r="T2575" i="9" s="1"/>
  <c r="T2576" i="9" s="1"/>
  <c r="T2577" i="9" s="1"/>
  <c r="T2578" i="9" s="1"/>
  <c r="T2579" i="9" s="1"/>
  <c r="T2580" i="9" s="1"/>
  <c r="T2581" i="9" s="1"/>
  <c r="T2582" i="9" s="1"/>
  <c r="T2583" i="9" s="1"/>
  <c r="T2584" i="9" s="1"/>
  <c r="T2585" i="9" s="1"/>
  <c r="T2586" i="9" s="1"/>
  <c r="T2587" i="9" s="1"/>
  <c r="T2588" i="9" s="1"/>
  <c r="T2589" i="9" s="1"/>
  <c r="T2590" i="9" s="1"/>
  <c r="T2591" i="9" s="1"/>
  <c r="T2592" i="9" s="1"/>
  <c r="T2593" i="9" s="1"/>
  <c r="T2594" i="9" s="1"/>
  <c r="T2595" i="9" s="1"/>
  <c r="T2596" i="9" s="1"/>
  <c r="T2597" i="9" s="1"/>
  <c r="T2598" i="9" s="1"/>
  <c r="T2599" i="9" s="1"/>
  <c r="T2600" i="9" s="1"/>
  <c r="T2601" i="9" s="1"/>
  <c r="T2602" i="9" s="1"/>
  <c r="T2603" i="9" s="1"/>
  <c r="T2604" i="9" s="1"/>
  <c r="T2605" i="9" s="1"/>
  <c r="T2606" i="9" s="1"/>
  <c r="T2607" i="9" s="1"/>
  <c r="T2608" i="9" s="1"/>
  <c r="T2609" i="9" s="1"/>
  <c r="T2610" i="9" s="1"/>
  <c r="T2611" i="9" s="1"/>
  <c r="T2612" i="9" s="1"/>
  <c r="T2613" i="9" s="1"/>
  <c r="T2614" i="9" s="1"/>
  <c r="T2615" i="9" s="1"/>
  <c r="T2616" i="9" s="1"/>
  <c r="T2617" i="9" s="1"/>
  <c r="T2618" i="9" s="1"/>
  <c r="T2619" i="9" s="1"/>
  <c r="T2620" i="9" s="1"/>
  <c r="T2621" i="9" s="1"/>
  <c r="T2622" i="9" s="1"/>
  <c r="T2623" i="9" s="1"/>
  <c r="T2624" i="9" s="1"/>
  <c r="T2625" i="9" s="1"/>
  <c r="T2626" i="9" s="1"/>
  <c r="T2627" i="9" s="1"/>
  <c r="T2628" i="9" s="1"/>
  <c r="T2629" i="9" s="1"/>
  <c r="T2630" i="9" s="1"/>
  <c r="T2631" i="9" s="1"/>
  <c r="T2632" i="9" s="1"/>
  <c r="T2633" i="9" s="1"/>
  <c r="T2634" i="9" s="1"/>
  <c r="T2635" i="9" s="1"/>
  <c r="T2636" i="9" s="1"/>
  <c r="T2637" i="9" s="1"/>
  <c r="T2638" i="9" s="1"/>
  <c r="T2639" i="9" s="1"/>
  <c r="T2640" i="9" s="1"/>
  <c r="T2641" i="9" s="1"/>
  <c r="T2642" i="9" s="1"/>
  <c r="T2643" i="9" s="1"/>
  <c r="T2644" i="9" s="1"/>
  <c r="T2645" i="9" s="1"/>
  <c r="T2646" i="9" s="1"/>
  <c r="T2647" i="9" s="1"/>
  <c r="T2648" i="9" s="1"/>
  <c r="T2649" i="9" s="1"/>
  <c r="T2650" i="9" s="1"/>
  <c r="T2651" i="9" s="1"/>
  <c r="T2652" i="9" s="1"/>
  <c r="T2653" i="9" s="1"/>
  <c r="T2654" i="9" s="1"/>
  <c r="T2655" i="9" s="1"/>
  <c r="T2656" i="9" s="1"/>
  <c r="T2657" i="9" s="1"/>
  <c r="T2658" i="9" s="1"/>
  <c r="T2659" i="9" s="1"/>
  <c r="T2660" i="9" s="1"/>
  <c r="T2661" i="9" s="1"/>
  <c r="T2662" i="9" s="1"/>
  <c r="T2663" i="9" s="1"/>
  <c r="T2664" i="9" s="1"/>
  <c r="T2665" i="9" s="1"/>
  <c r="T2666" i="9" s="1"/>
  <c r="T2667" i="9" s="1"/>
  <c r="T2668" i="9" s="1"/>
  <c r="T2669" i="9" s="1"/>
  <c r="T2670" i="9" s="1"/>
  <c r="T2671" i="9" s="1"/>
  <c r="T2672" i="9" s="1"/>
  <c r="T2673" i="9" s="1"/>
  <c r="T2674" i="9" s="1"/>
  <c r="T2675" i="9" s="1"/>
  <c r="T2676" i="9" s="1"/>
  <c r="T2677" i="9" s="1"/>
  <c r="T2678" i="9" s="1"/>
  <c r="T2679" i="9" s="1"/>
  <c r="T2680" i="9" s="1"/>
  <c r="T2681" i="9" s="1"/>
  <c r="T2682" i="9" s="1"/>
  <c r="T2683" i="9" s="1"/>
  <c r="T2684" i="9" s="1"/>
  <c r="T2685" i="9" s="1"/>
  <c r="T2686" i="9" s="1"/>
  <c r="T2687" i="9" s="1"/>
  <c r="T2688" i="9" s="1"/>
  <c r="T2689" i="9" s="1"/>
  <c r="T2690" i="9" s="1"/>
  <c r="T2691" i="9" s="1"/>
  <c r="T2692" i="9" s="1"/>
  <c r="T2693" i="9" s="1"/>
  <c r="T2694" i="9" s="1"/>
  <c r="T2695" i="9" s="1"/>
  <c r="T2696" i="9" s="1"/>
  <c r="T2697" i="9" s="1"/>
  <c r="T2698" i="9" s="1"/>
  <c r="T2699" i="9" s="1"/>
  <c r="T2700" i="9" s="1"/>
  <c r="T2701" i="9" s="1"/>
  <c r="T2702" i="9" s="1"/>
  <c r="T2703" i="9" s="1"/>
  <c r="T2704" i="9" s="1"/>
  <c r="T2705" i="9" s="1"/>
  <c r="T2706" i="9" s="1"/>
  <c r="T2707" i="9" s="1"/>
  <c r="T2708" i="9" s="1"/>
  <c r="T2709" i="9" s="1"/>
  <c r="T2710" i="9" s="1"/>
  <c r="T2711" i="9" s="1"/>
  <c r="T2712" i="9" s="1"/>
  <c r="T2713" i="9" s="1"/>
  <c r="T2714" i="9" s="1"/>
  <c r="T2715" i="9" s="1"/>
  <c r="T2716" i="9" s="1"/>
  <c r="T2717" i="9" s="1"/>
  <c r="T2718" i="9" s="1"/>
  <c r="T2719" i="9" s="1"/>
  <c r="T2720" i="9" s="1"/>
  <c r="T2721" i="9" s="1"/>
  <c r="T2722" i="9" s="1"/>
  <c r="T2723" i="9" s="1"/>
  <c r="T2724" i="9" s="1"/>
  <c r="T2725" i="9" s="1"/>
  <c r="T2726" i="9" s="1"/>
  <c r="T2727" i="9" s="1"/>
  <c r="T2728" i="9" s="1"/>
  <c r="T2729" i="9" s="1"/>
  <c r="T2730" i="9" s="1"/>
  <c r="T2731" i="9" s="1"/>
  <c r="T2732" i="9" s="1"/>
  <c r="T2733" i="9" s="1"/>
  <c r="T2734" i="9" s="1"/>
  <c r="T2735" i="9" s="1"/>
  <c r="T2736" i="9" s="1"/>
  <c r="T2737" i="9" s="1"/>
  <c r="T2738" i="9" s="1"/>
  <c r="T2739" i="9" s="1"/>
  <c r="T2740" i="9" s="1"/>
  <c r="T2741" i="9" s="1"/>
  <c r="T2742" i="9" s="1"/>
  <c r="T2743" i="9" s="1"/>
  <c r="T2744" i="9" s="1"/>
  <c r="T2745" i="9" s="1"/>
  <c r="T2746" i="9" s="1"/>
  <c r="T2747" i="9" s="1"/>
  <c r="T2748" i="9" s="1"/>
  <c r="T2749" i="9" s="1"/>
  <c r="T2750" i="9" s="1"/>
  <c r="T2751" i="9" s="1"/>
  <c r="T2752" i="9" s="1"/>
  <c r="T2753" i="9" s="1"/>
  <c r="T2754" i="9" s="1"/>
  <c r="T2755" i="9" s="1"/>
  <c r="T2756" i="9" s="1"/>
  <c r="T2757" i="9" s="1"/>
  <c r="T2758" i="9" s="1"/>
  <c r="T2759" i="9" s="1"/>
  <c r="T2760" i="9" s="1"/>
  <c r="T2761" i="9" s="1"/>
  <c r="T2762" i="9" s="1"/>
  <c r="T2763" i="9" s="1"/>
  <c r="T2764" i="9" s="1"/>
  <c r="T2765" i="9" s="1"/>
  <c r="T2766" i="9" s="1"/>
  <c r="T2767" i="9" s="1"/>
  <c r="T2768" i="9" s="1"/>
  <c r="T2769" i="9" s="1"/>
  <c r="T2770" i="9" s="1"/>
  <c r="T2771" i="9" s="1"/>
  <c r="T2772" i="9" s="1"/>
  <c r="T2773" i="9" s="1"/>
  <c r="T2774" i="9" s="1"/>
  <c r="T2775" i="9" s="1"/>
  <c r="T2776" i="9" s="1"/>
  <c r="T2777" i="9" s="1"/>
  <c r="T2778" i="9" s="1"/>
  <c r="T2779" i="9" s="1"/>
  <c r="T2780" i="9" s="1"/>
  <c r="T2781" i="9" s="1"/>
  <c r="T2782" i="9" s="1"/>
  <c r="T2783" i="9" s="1"/>
  <c r="T2784" i="9" s="1"/>
  <c r="T2785" i="9" s="1"/>
  <c r="T2786" i="9" s="1"/>
  <c r="T2787" i="9" s="1"/>
  <c r="T2788" i="9" s="1"/>
  <c r="T2789" i="9" s="1"/>
  <c r="T2790" i="9" s="1"/>
  <c r="T2791" i="9" s="1"/>
  <c r="T2792" i="9" s="1"/>
  <c r="T2793" i="9" s="1"/>
  <c r="T2794" i="9" s="1"/>
  <c r="T2795" i="9" s="1"/>
  <c r="T2796" i="9" s="1"/>
  <c r="T2797" i="9" s="1"/>
  <c r="T2798" i="9" s="1"/>
  <c r="T2799" i="9" s="1"/>
  <c r="T2800" i="9" s="1"/>
  <c r="T2801" i="9" s="1"/>
  <c r="T2802" i="9" s="1"/>
  <c r="T2803" i="9" s="1"/>
  <c r="T2804" i="9" s="1"/>
  <c r="T2805" i="9" s="1"/>
  <c r="T2806" i="9" s="1"/>
  <c r="T2807" i="9" s="1"/>
  <c r="T2808" i="9" s="1"/>
  <c r="T2809" i="9" s="1"/>
  <c r="T2810" i="9" s="1"/>
  <c r="T2811" i="9" s="1"/>
  <c r="T2812" i="9" s="1"/>
  <c r="T2813" i="9" s="1"/>
  <c r="T2814" i="9" s="1"/>
  <c r="T2815" i="9" s="1"/>
  <c r="T2816" i="9" s="1"/>
  <c r="T2817" i="9" s="1"/>
  <c r="T2818" i="9" s="1"/>
  <c r="T2819" i="9" s="1"/>
  <c r="T2820" i="9" s="1"/>
  <c r="T2821" i="9" s="1"/>
  <c r="T2822" i="9" s="1"/>
  <c r="T2823" i="9" s="1"/>
  <c r="T2824" i="9" s="1"/>
  <c r="T2825" i="9" s="1"/>
  <c r="T2826" i="9" s="1"/>
  <c r="T2827" i="9" s="1"/>
  <c r="T2828" i="9" s="1"/>
  <c r="T2829" i="9" s="1"/>
  <c r="T2830" i="9" s="1"/>
  <c r="T2831" i="9" s="1"/>
  <c r="T2832" i="9" s="1"/>
  <c r="T2833" i="9" s="1"/>
  <c r="T2834" i="9" s="1"/>
  <c r="T2835" i="9" s="1"/>
  <c r="T2836" i="9" s="1"/>
  <c r="T2837" i="9" s="1"/>
  <c r="T2838" i="9" s="1"/>
  <c r="T2839" i="9" s="1"/>
  <c r="T2840" i="9" s="1"/>
  <c r="T2841" i="9" s="1"/>
  <c r="T2842" i="9" s="1"/>
  <c r="T2843" i="9" s="1"/>
  <c r="T2844" i="9" s="1"/>
  <c r="T2845" i="9" s="1"/>
  <c r="T2846" i="9" s="1"/>
  <c r="T2847" i="9" s="1"/>
  <c r="T2848" i="9" s="1"/>
  <c r="T2849" i="9" s="1"/>
  <c r="T2850" i="9" s="1"/>
  <c r="T2851" i="9" s="1"/>
  <c r="T2852" i="9" s="1"/>
  <c r="T2853" i="9" s="1"/>
  <c r="T2854" i="9" s="1"/>
  <c r="T2855" i="9" s="1"/>
  <c r="T2856" i="9" s="1"/>
  <c r="T2857" i="9" s="1"/>
  <c r="T2858" i="9" s="1"/>
  <c r="T2859" i="9" s="1"/>
  <c r="T2860" i="9" s="1"/>
  <c r="T2861" i="9" s="1"/>
  <c r="T2862" i="9" s="1"/>
  <c r="T2863" i="9" s="1"/>
  <c r="T2864" i="9" s="1"/>
  <c r="T2865" i="9" s="1"/>
  <c r="T2866" i="9" s="1"/>
  <c r="T2867" i="9" s="1"/>
  <c r="T2868" i="9" s="1"/>
  <c r="T2869" i="9" s="1"/>
  <c r="T2870" i="9" s="1"/>
  <c r="T2871" i="9" s="1"/>
  <c r="T2872" i="9" s="1"/>
  <c r="T2873" i="9" s="1"/>
  <c r="T2874" i="9" s="1"/>
  <c r="T2875" i="9" s="1"/>
  <c r="T2876" i="9" s="1"/>
  <c r="T2877" i="9" s="1"/>
  <c r="T2878" i="9" s="1"/>
  <c r="T2879" i="9" s="1"/>
  <c r="T2880" i="9" s="1"/>
  <c r="T2881" i="9" s="1"/>
  <c r="T2882" i="9" s="1"/>
  <c r="T2883" i="9" s="1"/>
  <c r="T2884" i="9" s="1"/>
  <c r="T2885" i="9" s="1"/>
  <c r="T2886" i="9" s="1"/>
  <c r="T2887" i="9" s="1"/>
  <c r="T2888" i="9" s="1"/>
  <c r="T2889" i="9" s="1"/>
  <c r="T2890" i="9" s="1"/>
  <c r="T2891" i="9" s="1"/>
  <c r="T2892" i="9" s="1"/>
  <c r="T2893" i="9" s="1"/>
  <c r="T2894" i="9" s="1"/>
  <c r="T2895" i="9" s="1"/>
  <c r="T2896" i="9" s="1"/>
  <c r="T2897" i="9" s="1"/>
  <c r="T2898" i="9" s="1"/>
  <c r="T2899" i="9" s="1"/>
  <c r="T2900" i="9" s="1"/>
  <c r="T2901" i="9" s="1"/>
  <c r="T2902" i="9" s="1"/>
  <c r="T2903" i="9" s="1"/>
  <c r="T2904" i="9" s="1"/>
  <c r="T2905" i="9" s="1"/>
  <c r="T2906" i="9" s="1"/>
  <c r="T2907" i="9" s="1"/>
  <c r="T2908" i="9" s="1"/>
  <c r="T2909" i="9" s="1"/>
  <c r="T2910" i="9" s="1"/>
  <c r="T2911" i="9" s="1"/>
  <c r="T2912" i="9" s="1"/>
  <c r="T2913" i="9" s="1"/>
  <c r="T2914" i="9" s="1"/>
  <c r="T2915" i="9" s="1"/>
  <c r="T2916" i="9" s="1"/>
  <c r="T2917" i="9" s="1"/>
  <c r="T2918" i="9" s="1"/>
  <c r="T2919" i="9" s="1"/>
  <c r="T2920" i="9" s="1"/>
  <c r="T2921" i="9" s="1"/>
  <c r="T2922" i="9" s="1"/>
  <c r="T2923" i="9" s="1"/>
  <c r="T2924" i="9" s="1"/>
  <c r="T2925" i="9" s="1"/>
  <c r="T2926" i="9" s="1"/>
  <c r="T2927" i="9" s="1"/>
  <c r="T2928" i="9" s="1"/>
  <c r="T2929" i="9" s="1"/>
  <c r="T2930" i="9" s="1"/>
  <c r="T2931" i="9" s="1"/>
  <c r="T2932" i="9" s="1"/>
  <c r="T2933" i="9" s="1"/>
  <c r="T2934" i="9" s="1"/>
  <c r="T2935" i="9" s="1"/>
  <c r="T2936" i="9" s="1"/>
  <c r="T2937" i="9" s="1"/>
  <c r="T2938" i="9" s="1"/>
  <c r="T2939" i="9" s="1"/>
  <c r="T2940" i="9" s="1"/>
  <c r="T2941" i="9" s="1"/>
  <c r="T2942" i="9" s="1"/>
  <c r="T2943" i="9" s="1"/>
  <c r="T2944" i="9" s="1"/>
  <c r="T2945" i="9" s="1"/>
  <c r="T2946" i="9" s="1"/>
  <c r="T2947" i="9" s="1"/>
  <c r="T2948" i="9" s="1"/>
  <c r="T2949" i="9" s="1"/>
  <c r="T2950" i="9" s="1"/>
  <c r="T2951" i="9" s="1"/>
  <c r="T2952" i="9" s="1"/>
  <c r="T2953" i="9" s="1"/>
  <c r="T2954" i="9" s="1"/>
  <c r="T2955" i="9" s="1"/>
  <c r="T2956" i="9" s="1"/>
  <c r="T2957" i="9" s="1"/>
  <c r="T2958" i="9" s="1"/>
  <c r="T2959" i="9" s="1"/>
  <c r="T2960" i="9" s="1"/>
  <c r="T2961" i="9" s="1"/>
  <c r="T2962" i="9" s="1"/>
  <c r="T2963" i="9" s="1"/>
  <c r="T2964" i="9" s="1"/>
  <c r="T2965" i="9" s="1"/>
  <c r="T2966" i="9" s="1"/>
  <c r="T2967" i="9" s="1"/>
  <c r="T2968" i="9" s="1"/>
  <c r="T2969" i="9" s="1"/>
  <c r="T2970" i="9" s="1"/>
  <c r="T2971" i="9" s="1"/>
  <c r="T2972" i="9" s="1"/>
  <c r="T2973" i="9" s="1"/>
  <c r="T2974" i="9" s="1"/>
  <c r="T2975" i="9" s="1"/>
  <c r="T2976" i="9" s="1"/>
  <c r="T2977" i="9" s="1"/>
  <c r="T2978" i="9" s="1"/>
  <c r="T2979" i="9" s="1"/>
  <c r="T2980" i="9" s="1"/>
  <c r="T2981" i="9" s="1"/>
  <c r="T2982" i="9" s="1"/>
  <c r="T2983" i="9" s="1"/>
  <c r="T2984" i="9" s="1"/>
  <c r="T2985" i="9" s="1"/>
  <c r="T2986" i="9" s="1"/>
  <c r="T2987" i="9" s="1"/>
  <c r="T2988" i="9" s="1"/>
  <c r="T2989" i="9" s="1"/>
  <c r="T2990" i="9" s="1"/>
  <c r="T2991" i="9" s="1"/>
  <c r="T2992" i="9" s="1"/>
  <c r="T2993" i="9" s="1"/>
  <c r="T2994" i="9" s="1"/>
  <c r="T2995" i="9" s="1"/>
  <c r="T2996" i="9" s="1"/>
  <c r="T2997" i="9" s="1"/>
  <c r="T2998" i="9" s="1"/>
  <c r="T2999" i="9" s="1"/>
  <c r="T3000" i="9" s="1"/>
  <c r="T3001" i="9" s="1"/>
  <c r="T3002" i="9" s="1"/>
  <c r="T3003" i="9" s="1"/>
  <c r="T3004" i="9" s="1"/>
  <c r="T3005" i="9" s="1"/>
  <c r="T3006" i="9" s="1"/>
  <c r="T3007" i="9" s="1"/>
  <c r="T3008" i="9" s="1"/>
  <c r="T3009" i="9" s="1"/>
  <c r="T3010" i="9" s="1"/>
  <c r="T3011" i="9" s="1"/>
  <c r="T3012" i="9" s="1"/>
  <c r="T3013" i="9" s="1"/>
  <c r="T3014" i="9" s="1"/>
  <c r="T3015" i="9" s="1"/>
  <c r="T3016" i="9" s="1"/>
  <c r="T3017" i="9" s="1"/>
  <c r="T3018" i="9" s="1"/>
  <c r="T3019" i="9" s="1"/>
  <c r="T3020" i="9" s="1"/>
  <c r="T3021" i="9" s="1"/>
  <c r="T3022" i="9" s="1"/>
  <c r="T3023" i="9" s="1"/>
  <c r="T3024" i="9" s="1"/>
  <c r="T3025" i="9" s="1"/>
  <c r="T3026" i="9" s="1"/>
  <c r="T3027" i="9" s="1"/>
  <c r="T3028" i="9" s="1"/>
  <c r="T3029" i="9" s="1"/>
  <c r="T3030" i="9" s="1"/>
  <c r="T3031" i="9" s="1"/>
  <c r="T3032" i="9" s="1"/>
  <c r="T3033" i="9" s="1"/>
  <c r="T3034" i="9" s="1"/>
  <c r="T3035" i="9" s="1"/>
  <c r="T3036" i="9" s="1"/>
  <c r="T3037" i="9" s="1"/>
  <c r="T3038" i="9" s="1"/>
  <c r="T3039" i="9" s="1"/>
  <c r="T3040" i="9" s="1"/>
  <c r="T3041" i="9" s="1"/>
  <c r="T3042" i="9" s="1"/>
  <c r="T3043" i="9" s="1"/>
  <c r="T3044" i="9" s="1"/>
  <c r="T3045" i="9" s="1"/>
  <c r="T3046" i="9" s="1"/>
  <c r="T3047" i="9" s="1"/>
  <c r="T3048" i="9" s="1"/>
  <c r="T3049" i="9" s="1"/>
  <c r="T3050" i="9" s="1"/>
  <c r="T3051" i="9" s="1"/>
  <c r="T3052" i="9" s="1"/>
  <c r="T3053" i="9" s="1"/>
  <c r="T3054" i="9" s="1"/>
  <c r="T3055" i="9" s="1"/>
  <c r="T3056" i="9" s="1"/>
  <c r="T3057" i="9" s="1"/>
  <c r="T3058" i="9" s="1"/>
  <c r="T3059" i="9" s="1"/>
  <c r="T3060" i="9" s="1"/>
  <c r="T3061" i="9" s="1"/>
  <c r="T3062" i="9" s="1"/>
  <c r="T3063" i="9" s="1"/>
  <c r="T3064" i="9" s="1"/>
  <c r="T3065" i="9" s="1"/>
  <c r="T3066" i="9" s="1"/>
  <c r="T3067" i="9" s="1"/>
  <c r="T3068" i="9" s="1"/>
  <c r="T3069" i="9" s="1"/>
  <c r="T3070" i="9" s="1"/>
  <c r="T3071" i="9" s="1"/>
  <c r="T3072" i="9" s="1"/>
  <c r="T3073" i="9" s="1"/>
  <c r="T3074" i="9" s="1"/>
  <c r="T3075" i="9" s="1"/>
  <c r="T3076" i="9" s="1"/>
  <c r="T3077" i="9" s="1"/>
  <c r="T3078" i="9" s="1"/>
  <c r="T3079" i="9" s="1"/>
  <c r="T3080" i="9" s="1"/>
  <c r="T3081" i="9" s="1"/>
  <c r="T3082" i="9" s="1"/>
  <c r="T3083" i="9" s="1"/>
  <c r="T3084" i="9" s="1"/>
  <c r="T3085" i="9" s="1"/>
  <c r="T3086" i="9" s="1"/>
  <c r="T3087" i="9" s="1"/>
  <c r="T3088" i="9" s="1"/>
  <c r="T3089" i="9" s="1"/>
  <c r="T3090" i="9" s="1"/>
  <c r="T3091" i="9" s="1"/>
  <c r="T3092" i="9" s="1"/>
  <c r="T3093" i="9" s="1"/>
  <c r="T3094" i="9" s="1"/>
  <c r="T3095" i="9" s="1"/>
  <c r="T3096" i="9" s="1"/>
  <c r="T3097" i="9" s="1"/>
  <c r="T3098" i="9" s="1"/>
  <c r="T3099" i="9" s="1"/>
  <c r="T3100" i="9" s="1"/>
  <c r="T3101" i="9" s="1"/>
  <c r="T3102" i="9" s="1"/>
  <c r="T3103" i="9" s="1"/>
  <c r="T3104" i="9" s="1"/>
  <c r="T3105" i="9" s="1"/>
  <c r="T3106" i="9" s="1"/>
  <c r="T3107" i="9" s="1"/>
  <c r="T3108" i="9" s="1"/>
  <c r="T3109" i="9" s="1"/>
  <c r="T3110" i="9" s="1"/>
  <c r="T3111" i="9" s="1"/>
  <c r="T3112" i="9" s="1"/>
  <c r="T3113" i="9" s="1"/>
  <c r="T3114" i="9" s="1"/>
  <c r="T3115" i="9" s="1"/>
  <c r="T3116" i="9" s="1"/>
  <c r="T3117" i="9" s="1"/>
  <c r="T3118" i="9" s="1"/>
  <c r="T3119" i="9" s="1"/>
  <c r="T3120" i="9" s="1"/>
  <c r="T3121" i="9" s="1"/>
  <c r="T3122" i="9" s="1"/>
  <c r="T3123" i="9" s="1"/>
  <c r="T3124" i="9" s="1"/>
  <c r="T3125" i="9" s="1"/>
  <c r="T3126" i="9" s="1"/>
  <c r="T3127" i="9" s="1"/>
  <c r="T3128" i="9" s="1"/>
  <c r="T3129" i="9" s="1"/>
  <c r="T3130" i="9" s="1"/>
  <c r="T3131" i="9" s="1"/>
  <c r="T3132" i="9" s="1"/>
  <c r="T3133" i="9" s="1"/>
  <c r="T3134" i="9" s="1"/>
  <c r="T3135" i="9" s="1"/>
  <c r="T3136" i="9" s="1"/>
  <c r="T3137" i="9" s="1"/>
  <c r="T3138" i="9" s="1"/>
  <c r="T3139" i="9" s="1"/>
  <c r="T3140" i="9" s="1"/>
  <c r="T3141" i="9" s="1"/>
  <c r="T3142" i="9" s="1"/>
  <c r="T3143" i="9" s="1"/>
  <c r="T3144" i="9" s="1"/>
  <c r="T3145" i="9" s="1"/>
  <c r="T3146" i="9" s="1"/>
  <c r="T3147" i="9" s="1"/>
  <c r="T3148" i="9" s="1"/>
  <c r="T3149" i="9" s="1"/>
  <c r="T3150" i="9" s="1"/>
  <c r="T3151" i="9" s="1"/>
  <c r="T3152" i="9" s="1"/>
  <c r="T3153" i="9" s="1"/>
  <c r="T3154" i="9" s="1"/>
  <c r="T3155" i="9" s="1"/>
  <c r="T3156" i="9" s="1"/>
  <c r="T3157" i="9" s="1"/>
  <c r="T3158" i="9" s="1"/>
  <c r="T3159" i="9" s="1"/>
  <c r="T3160" i="9" s="1"/>
  <c r="T3161" i="9" s="1"/>
  <c r="T3162" i="9" s="1"/>
  <c r="T3163" i="9" s="1"/>
  <c r="T3164" i="9" s="1"/>
  <c r="T3165" i="9" s="1"/>
  <c r="T3166" i="9" s="1"/>
  <c r="T3167" i="9" s="1"/>
  <c r="T3168" i="9" s="1"/>
  <c r="T3169" i="9" s="1"/>
  <c r="T3170" i="9" s="1"/>
  <c r="T3171" i="9" s="1"/>
  <c r="T3172" i="9" s="1"/>
  <c r="T3173" i="9" s="1"/>
  <c r="T3174" i="9" s="1"/>
  <c r="T3175" i="9" s="1"/>
  <c r="T3176" i="9" s="1"/>
  <c r="T3177" i="9" s="1"/>
  <c r="T3178" i="9" s="1"/>
  <c r="T3179" i="9" s="1"/>
  <c r="T3180" i="9" s="1"/>
  <c r="T3181" i="9" s="1"/>
  <c r="T3182" i="9" s="1"/>
  <c r="T3183" i="9" s="1"/>
  <c r="T3184" i="9" s="1"/>
  <c r="T3185" i="9" s="1"/>
  <c r="T3186" i="9" s="1"/>
  <c r="T3187" i="9" s="1"/>
  <c r="T3188" i="9" s="1"/>
  <c r="T3189" i="9" s="1"/>
  <c r="T3190" i="9" s="1"/>
  <c r="T3191" i="9" s="1"/>
  <c r="T3192" i="9" s="1"/>
  <c r="T3193" i="9" s="1"/>
  <c r="T3194" i="9" s="1"/>
  <c r="T3195" i="9" s="1"/>
  <c r="T3196" i="9" s="1"/>
  <c r="T3197" i="9" s="1"/>
  <c r="T3198" i="9" s="1"/>
  <c r="T3199" i="9" s="1"/>
  <c r="T3200" i="9" s="1"/>
  <c r="T3201" i="9" s="1"/>
  <c r="T3202" i="9" s="1"/>
  <c r="T3203" i="9" s="1"/>
  <c r="T3204" i="9" s="1"/>
  <c r="T3205" i="9" s="1"/>
  <c r="T3206" i="9" s="1"/>
  <c r="T3207" i="9" s="1"/>
  <c r="T3208" i="9" s="1"/>
  <c r="T3209" i="9" s="1"/>
  <c r="T3210" i="9" s="1"/>
  <c r="T3211" i="9" s="1"/>
  <c r="T3212" i="9" s="1"/>
  <c r="T3213" i="9" s="1"/>
  <c r="T3214" i="9" s="1"/>
  <c r="T3215" i="9" s="1"/>
  <c r="T3216" i="9" s="1"/>
  <c r="T3217" i="9" s="1"/>
  <c r="T3218" i="9" s="1"/>
  <c r="T3219" i="9" s="1"/>
  <c r="T3220" i="9" s="1"/>
  <c r="T3221" i="9" s="1"/>
  <c r="T3222" i="9" s="1"/>
  <c r="T3223" i="9" s="1"/>
  <c r="T3224" i="9" s="1"/>
  <c r="T3225" i="9" s="1"/>
  <c r="T3226" i="9" s="1"/>
  <c r="T3227" i="9" s="1"/>
  <c r="T3228" i="9" s="1"/>
  <c r="T3229" i="9" s="1"/>
  <c r="T3230" i="9" s="1"/>
  <c r="T3231" i="9" s="1"/>
  <c r="T3232" i="9" s="1"/>
  <c r="T3233" i="9" s="1"/>
  <c r="T3234" i="9" s="1"/>
  <c r="T3235" i="9" s="1"/>
  <c r="T3236" i="9" s="1"/>
  <c r="T3237" i="9" s="1"/>
  <c r="T3238" i="9" s="1"/>
  <c r="T3239" i="9" s="1"/>
  <c r="T3240" i="9" s="1"/>
  <c r="T3241" i="9" s="1"/>
  <c r="T3242" i="9" s="1"/>
  <c r="T3243" i="9" s="1"/>
  <c r="T3244" i="9" s="1"/>
  <c r="T3245" i="9" s="1"/>
  <c r="T3246" i="9" s="1"/>
  <c r="T3247" i="9" s="1"/>
  <c r="T3248" i="9" s="1"/>
  <c r="T3249" i="9" s="1"/>
  <c r="T3250" i="9" s="1"/>
  <c r="T3251" i="9" s="1"/>
  <c r="T3252" i="9" s="1"/>
  <c r="T3253" i="9" s="1"/>
  <c r="T3254" i="9" s="1"/>
  <c r="T3255" i="9" s="1"/>
  <c r="T3256" i="9" s="1"/>
  <c r="T3257" i="9" s="1"/>
  <c r="T3258" i="9" s="1"/>
  <c r="T3259" i="9" s="1"/>
  <c r="T3260" i="9" s="1"/>
  <c r="T3261" i="9" s="1"/>
  <c r="T3262" i="9" s="1"/>
  <c r="T3263" i="9" s="1"/>
  <c r="T3264" i="9" s="1"/>
  <c r="T3265" i="9" s="1"/>
  <c r="T3266" i="9" s="1"/>
  <c r="T3267" i="9" s="1"/>
  <c r="T3268" i="9" s="1"/>
  <c r="T3269" i="9" s="1"/>
  <c r="T3270" i="9" s="1"/>
  <c r="T3271" i="9" s="1"/>
  <c r="T3272" i="9" s="1"/>
  <c r="T3273" i="9" s="1"/>
  <c r="T3274" i="9" s="1"/>
  <c r="T3275" i="9" s="1"/>
  <c r="T3276" i="9" s="1"/>
  <c r="T3277" i="9" s="1"/>
  <c r="T3278" i="9" s="1"/>
  <c r="T3279" i="9" s="1"/>
  <c r="T3280" i="9" s="1"/>
  <c r="T3281" i="9" s="1"/>
  <c r="T3282" i="9" s="1"/>
  <c r="T3283" i="9" s="1"/>
  <c r="T3284" i="9" s="1"/>
  <c r="T3285" i="9" s="1"/>
  <c r="T3286" i="9" s="1"/>
  <c r="T3287" i="9" s="1"/>
  <c r="T3288" i="9" s="1"/>
  <c r="T3289" i="9" s="1"/>
  <c r="T3290" i="9" s="1"/>
  <c r="T3291" i="9" s="1"/>
  <c r="T3292" i="9" s="1"/>
  <c r="T3293" i="9" s="1"/>
  <c r="T3294" i="9" s="1"/>
  <c r="T3295" i="9" s="1"/>
  <c r="T3296" i="9" s="1"/>
  <c r="T3297" i="9" s="1"/>
  <c r="T3298" i="9" s="1"/>
  <c r="T3299" i="9" s="1"/>
  <c r="T3300" i="9" s="1"/>
  <c r="T3301" i="9" s="1"/>
  <c r="T3302" i="9" s="1"/>
  <c r="T3303" i="9" s="1"/>
  <c r="T3304" i="9" s="1"/>
  <c r="T3305" i="9" s="1"/>
  <c r="T3306" i="9" s="1"/>
  <c r="T3307" i="9" s="1"/>
  <c r="T3308" i="9" s="1"/>
  <c r="T3309" i="9" s="1"/>
  <c r="T3310" i="9" s="1"/>
  <c r="T3311" i="9" s="1"/>
  <c r="T3312" i="9" s="1"/>
  <c r="T3313" i="9" s="1"/>
  <c r="T3314" i="9" s="1"/>
  <c r="T3315" i="9" s="1"/>
  <c r="T3316" i="9" s="1"/>
  <c r="T3317" i="9" s="1"/>
  <c r="T3318" i="9" s="1"/>
  <c r="T3319" i="9" s="1"/>
  <c r="T3320" i="9" s="1"/>
  <c r="T3321" i="9" s="1"/>
  <c r="T3322" i="9" s="1"/>
  <c r="T3323" i="9" s="1"/>
  <c r="T3324" i="9" s="1"/>
  <c r="T3325" i="9" s="1"/>
  <c r="T3326" i="9" s="1"/>
  <c r="T3327" i="9" s="1"/>
  <c r="T3328" i="9" s="1"/>
  <c r="T3329" i="9" s="1"/>
  <c r="T3330" i="9" s="1"/>
  <c r="T3331" i="9" s="1"/>
  <c r="T3332" i="9" s="1"/>
  <c r="T3333" i="9" s="1"/>
  <c r="T3334" i="9" s="1"/>
  <c r="T3335" i="9" s="1"/>
  <c r="T3336" i="9" s="1"/>
  <c r="T3337" i="9" s="1"/>
  <c r="T3338" i="9" s="1"/>
  <c r="T3339" i="9" s="1"/>
  <c r="T3340" i="9" s="1"/>
  <c r="T3341" i="9" s="1"/>
  <c r="T3342" i="9" s="1"/>
  <c r="T3343" i="9" s="1"/>
  <c r="T3344" i="9" s="1"/>
  <c r="T3345" i="9" s="1"/>
  <c r="T3346" i="9" s="1"/>
  <c r="T3347" i="9" s="1"/>
  <c r="T3348" i="9" s="1"/>
  <c r="T3349" i="9" s="1"/>
  <c r="T3350" i="9" s="1"/>
  <c r="T3351" i="9" s="1"/>
  <c r="T3352" i="9" s="1"/>
  <c r="T3353" i="9" s="1"/>
  <c r="T3354" i="9" s="1"/>
  <c r="T3355" i="9" s="1"/>
  <c r="T3356" i="9" s="1"/>
  <c r="T3357" i="9" s="1"/>
  <c r="T3358" i="9" s="1"/>
  <c r="T3359" i="9" s="1"/>
  <c r="T3360" i="9" s="1"/>
  <c r="T3361" i="9" s="1"/>
  <c r="T3362" i="9" s="1"/>
  <c r="T3363" i="9" s="1"/>
  <c r="T3364" i="9" s="1"/>
  <c r="T3365" i="9" s="1"/>
  <c r="T3366" i="9" s="1"/>
  <c r="T3367" i="9" s="1"/>
  <c r="T3368" i="9" s="1"/>
  <c r="T3369" i="9" s="1"/>
  <c r="T3370" i="9" s="1"/>
  <c r="T3371" i="9" s="1"/>
  <c r="T3372" i="9" s="1"/>
  <c r="T3373" i="9" s="1"/>
  <c r="T3374" i="9" s="1"/>
  <c r="T3375" i="9" s="1"/>
  <c r="T3376" i="9" s="1"/>
  <c r="T3377" i="9" s="1"/>
  <c r="T3378" i="9" s="1"/>
  <c r="T3379" i="9" s="1"/>
  <c r="T3380" i="9" s="1"/>
  <c r="T3381" i="9" s="1"/>
  <c r="T3382" i="9" s="1"/>
  <c r="T3383" i="9" s="1"/>
  <c r="T3384" i="9" s="1"/>
  <c r="T3385" i="9" s="1"/>
  <c r="T3386" i="9" s="1"/>
  <c r="T3387" i="9" s="1"/>
  <c r="T3388" i="9" s="1"/>
  <c r="T3389" i="9" s="1"/>
  <c r="T3390" i="9" s="1"/>
  <c r="T3391" i="9" s="1"/>
  <c r="T3392" i="9" s="1"/>
  <c r="T3393" i="9" s="1"/>
  <c r="T3394" i="9" s="1"/>
  <c r="T3395" i="9" s="1"/>
  <c r="T3396" i="9" s="1"/>
  <c r="T3397" i="9" s="1"/>
  <c r="T3398" i="9" s="1"/>
  <c r="T3399" i="9" s="1"/>
  <c r="T3400" i="9" s="1"/>
  <c r="T3401" i="9" s="1"/>
  <c r="T3402" i="9" s="1"/>
  <c r="T3403" i="9" s="1"/>
  <c r="T3404" i="9" s="1"/>
  <c r="T3405" i="9" s="1"/>
  <c r="T3406" i="9" s="1"/>
  <c r="T3407" i="9" s="1"/>
  <c r="T3408" i="9" s="1"/>
  <c r="T3409" i="9" s="1"/>
  <c r="T3410" i="9" s="1"/>
  <c r="T3411" i="9" s="1"/>
  <c r="T3412" i="9" s="1"/>
  <c r="T3413" i="9" s="1"/>
  <c r="T3414" i="9" s="1"/>
  <c r="T3415" i="9" s="1"/>
  <c r="T3416" i="9" s="1"/>
  <c r="T3417" i="9" s="1"/>
  <c r="T3418" i="9" s="1"/>
  <c r="T3419" i="9" s="1"/>
  <c r="T3420" i="9" s="1"/>
  <c r="T3421" i="9" s="1"/>
  <c r="T3422" i="9" s="1"/>
  <c r="T3423" i="9" s="1"/>
  <c r="T3424" i="9" s="1"/>
  <c r="T3425" i="9" s="1"/>
  <c r="T3426" i="9" s="1"/>
  <c r="T3427" i="9" s="1"/>
  <c r="T3428" i="9" s="1"/>
  <c r="T3429" i="9" s="1"/>
  <c r="T3430" i="9" s="1"/>
  <c r="T3431" i="9" s="1"/>
  <c r="T3432" i="9" s="1"/>
  <c r="T3433" i="9" s="1"/>
  <c r="T3434" i="9" s="1"/>
  <c r="T3435" i="9" s="1"/>
  <c r="T3436" i="9" s="1"/>
  <c r="T3437" i="9" s="1"/>
  <c r="T3438" i="9" s="1"/>
  <c r="T3439" i="9" s="1"/>
  <c r="T3440" i="9" s="1"/>
  <c r="T3441" i="9" s="1"/>
  <c r="T3442" i="9" s="1"/>
  <c r="T3443" i="9" s="1"/>
  <c r="T3444" i="9" s="1"/>
  <c r="T3445" i="9" s="1"/>
  <c r="T3446" i="9" s="1"/>
  <c r="T3447" i="9" s="1"/>
  <c r="T3448" i="9" s="1"/>
  <c r="T3449" i="9" s="1"/>
  <c r="T3450" i="9" s="1"/>
  <c r="T3451" i="9" s="1"/>
  <c r="T3452" i="9" s="1"/>
  <c r="T3453" i="9" s="1"/>
  <c r="T3454" i="9" s="1"/>
  <c r="T3455" i="9" s="1"/>
  <c r="T3456" i="9" s="1"/>
  <c r="T3457" i="9" s="1"/>
  <c r="T3458" i="9" s="1"/>
  <c r="T3459" i="9" s="1"/>
  <c r="T3460" i="9" s="1"/>
  <c r="T3461" i="9" s="1"/>
  <c r="T3462" i="9" s="1"/>
  <c r="T3463" i="9" s="1"/>
  <c r="T3464" i="9" s="1"/>
  <c r="T3465" i="9" s="1"/>
  <c r="T3466" i="9" s="1"/>
  <c r="T3467" i="9" s="1"/>
  <c r="T3468" i="9" s="1"/>
  <c r="T3469" i="9" s="1"/>
  <c r="T3470" i="9" s="1"/>
  <c r="T3471" i="9" s="1"/>
  <c r="T3472" i="9" s="1"/>
  <c r="T3473" i="9" s="1"/>
  <c r="T3474" i="9" s="1"/>
  <c r="T3475" i="9" s="1"/>
  <c r="T3476" i="9" s="1"/>
  <c r="T3477" i="9" s="1"/>
  <c r="T3478" i="9" s="1"/>
  <c r="T3479" i="9" s="1"/>
  <c r="T3480" i="9" s="1"/>
  <c r="T3481" i="9" s="1"/>
  <c r="T3482" i="9" s="1"/>
  <c r="T3483" i="9" s="1"/>
  <c r="T3484" i="9" s="1"/>
  <c r="T3485" i="9" s="1"/>
  <c r="T3486" i="9" s="1"/>
  <c r="T3487" i="9" s="1"/>
  <c r="T3488" i="9" s="1"/>
  <c r="T3489" i="9" s="1"/>
  <c r="T3490" i="9" s="1"/>
  <c r="T3491" i="9" s="1"/>
  <c r="T3492" i="9" s="1"/>
  <c r="T3493" i="9" s="1"/>
  <c r="T3494" i="9" s="1"/>
  <c r="T3495" i="9" s="1"/>
  <c r="T3496" i="9" s="1"/>
  <c r="T3497" i="9" s="1"/>
  <c r="T3498" i="9" s="1"/>
  <c r="T3499" i="9" s="1"/>
  <c r="T3500" i="9" s="1"/>
  <c r="T3501" i="9" s="1"/>
  <c r="T3502" i="9" s="1"/>
  <c r="T3503" i="9" s="1"/>
  <c r="T3504" i="9" s="1"/>
  <c r="T3505" i="9" s="1"/>
  <c r="T3506" i="9" s="1"/>
  <c r="T3507" i="9" s="1"/>
  <c r="T3508" i="9" s="1"/>
  <c r="T3509" i="9" s="1"/>
  <c r="T3510" i="9" s="1"/>
  <c r="T3511" i="9" s="1"/>
  <c r="T3512" i="9" s="1"/>
  <c r="T3513" i="9" s="1"/>
  <c r="T3514" i="9" s="1"/>
  <c r="T3515" i="9" s="1"/>
  <c r="T3516" i="9" s="1"/>
  <c r="T3517" i="9" s="1"/>
  <c r="T3518" i="9" s="1"/>
  <c r="T3519" i="9" s="1"/>
  <c r="T3520" i="9" s="1"/>
  <c r="T3521" i="9" s="1"/>
  <c r="T3522" i="9" s="1"/>
  <c r="T3523" i="9" s="1"/>
  <c r="T3524" i="9" s="1"/>
  <c r="T3525" i="9" s="1"/>
  <c r="T3526" i="9" s="1"/>
  <c r="T3527" i="9" s="1"/>
  <c r="T3528" i="9" s="1"/>
  <c r="T3529" i="9" s="1"/>
  <c r="T3530" i="9" s="1"/>
  <c r="T3531" i="9" s="1"/>
  <c r="T3532" i="9" s="1"/>
  <c r="T3533" i="9" s="1"/>
  <c r="T3534" i="9" s="1"/>
  <c r="T3535" i="9" s="1"/>
  <c r="T3536" i="9" s="1"/>
  <c r="T3537" i="9" s="1"/>
  <c r="T3538" i="9" s="1"/>
  <c r="T3539" i="9" s="1"/>
  <c r="T3540" i="9" s="1"/>
  <c r="T3541" i="9" s="1"/>
  <c r="T3542" i="9" s="1"/>
  <c r="T3543" i="9" s="1"/>
  <c r="T3544" i="9" s="1"/>
  <c r="T3545" i="9" s="1"/>
  <c r="T3546" i="9" s="1"/>
  <c r="T3547" i="9" s="1"/>
  <c r="T3548" i="9" s="1"/>
  <c r="T3549" i="9" s="1"/>
  <c r="T3550" i="9" s="1"/>
  <c r="T3551" i="9" s="1"/>
  <c r="T3552" i="9" s="1"/>
  <c r="T3553" i="9" s="1"/>
  <c r="T3554" i="9" s="1"/>
  <c r="T3555" i="9" s="1"/>
  <c r="T3556" i="9" s="1"/>
  <c r="T3557" i="9" s="1"/>
  <c r="T3558" i="9" s="1"/>
  <c r="T3559" i="9" s="1"/>
  <c r="T3560" i="9" s="1"/>
  <c r="T3561" i="9" s="1"/>
  <c r="T3562" i="9" s="1"/>
  <c r="T3563" i="9" s="1"/>
  <c r="T3564" i="9" s="1"/>
  <c r="T3565" i="9" s="1"/>
  <c r="T3566" i="9" s="1"/>
  <c r="T3567" i="9" s="1"/>
  <c r="T3568" i="9" s="1"/>
  <c r="T3569" i="9" s="1"/>
  <c r="T3570" i="9" s="1"/>
  <c r="T3571" i="9" s="1"/>
  <c r="T3572" i="9" s="1"/>
  <c r="T3573" i="9" s="1"/>
  <c r="T3574" i="9" s="1"/>
  <c r="T3575" i="9" s="1"/>
  <c r="T3576" i="9" s="1"/>
  <c r="T3577" i="9" s="1"/>
  <c r="T3578" i="9" s="1"/>
  <c r="T3579" i="9" s="1"/>
  <c r="T3580" i="9" s="1"/>
  <c r="T3581" i="9" s="1"/>
  <c r="T3582" i="9" s="1"/>
  <c r="T3583" i="9" s="1"/>
  <c r="T3584" i="9" s="1"/>
  <c r="T3585" i="9" s="1"/>
  <c r="T3586" i="9" s="1"/>
  <c r="T3587" i="9" s="1"/>
  <c r="T3588" i="9" s="1"/>
  <c r="T3589" i="9" s="1"/>
  <c r="T3590" i="9" s="1"/>
  <c r="T3591" i="9" s="1"/>
  <c r="T3592" i="9" s="1"/>
  <c r="T3593" i="9" s="1"/>
  <c r="T3594" i="9" s="1"/>
  <c r="T3595" i="9" s="1"/>
  <c r="T3596" i="9" s="1"/>
  <c r="T3597" i="9" s="1"/>
  <c r="T3598" i="9" s="1"/>
  <c r="T3599" i="9" s="1"/>
  <c r="T3600" i="9" s="1"/>
  <c r="T3601" i="9" s="1"/>
  <c r="T3602" i="9" s="1"/>
  <c r="T3603" i="9" s="1"/>
  <c r="T3604" i="9" s="1"/>
  <c r="T3605" i="9" s="1"/>
  <c r="T3606" i="9" s="1"/>
  <c r="T3607" i="9" s="1"/>
  <c r="T3608" i="9" s="1"/>
  <c r="T3609" i="9" s="1"/>
  <c r="T3610" i="9" s="1"/>
  <c r="T3611" i="9" s="1"/>
  <c r="T3612" i="9" s="1"/>
  <c r="T3613" i="9" s="1"/>
  <c r="T3614" i="9" s="1"/>
  <c r="T3615" i="9" s="1"/>
  <c r="T3616" i="9" s="1"/>
  <c r="T3617" i="9" s="1"/>
  <c r="T3618" i="9" s="1"/>
  <c r="T3619" i="9" s="1"/>
  <c r="T3620" i="9" s="1"/>
  <c r="T3621" i="9" s="1"/>
  <c r="T3622" i="9" s="1"/>
  <c r="T3623" i="9" s="1"/>
  <c r="T3624" i="9" s="1"/>
  <c r="T3625" i="9" s="1"/>
  <c r="T3626" i="9" s="1"/>
  <c r="T3627" i="9" s="1"/>
  <c r="T3628" i="9" s="1"/>
  <c r="T3629" i="9" s="1"/>
  <c r="T3630" i="9" s="1"/>
  <c r="T3631" i="9" s="1"/>
  <c r="T3632" i="9" s="1"/>
  <c r="T3633" i="9" s="1"/>
  <c r="T3634" i="9" s="1"/>
  <c r="T3635" i="9" s="1"/>
  <c r="T3636" i="9" s="1"/>
  <c r="T3637" i="9" s="1"/>
  <c r="T3638" i="9" s="1"/>
  <c r="T3639" i="9" s="1"/>
  <c r="T3640" i="9" s="1"/>
  <c r="T3641" i="9" s="1"/>
  <c r="T3642" i="9" s="1"/>
  <c r="T3643" i="9" s="1"/>
  <c r="T3644" i="9" s="1"/>
  <c r="T3645" i="9" s="1"/>
  <c r="T3646" i="9" s="1"/>
  <c r="T3647" i="9" s="1"/>
  <c r="T3648" i="9" s="1"/>
  <c r="T3649" i="9" s="1"/>
  <c r="T3650" i="9" s="1"/>
  <c r="T3651" i="9" s="1"/>
  <c r="T3652" i="9" s="1"/>
  <c r="T3653" i="9" s="1"/>
  <c r="T3654" i="9" s="1"/>
  <c r="T3655" i="9" s="1"/>
  <c r="T3656" i="9" s="1"/>
  <c r="T3657" i="9" s="1"/>
  <c r="T3658" i="9" s="1"/>
  <c r="T3659" i="9" s="1"/>
  <c r="T3660" i="9" s="1"/>
  <c r="T3661" i="9" s="1"/>
  <c r="T3662" i="9" s="1"/>
  <c r="T3663" i="9" s="1"/>
  <c r="T3664" i="9" s="1"/>
  <c r="T3665" i="9" s="1"/>
  <c r="T3666" i="9" s="1"/>
  <c r="T3667" i="9" s="1"/>
  <c r="T3668" i="9" s="1"/>
  <c r="T3669" i="9" s="1"/>
  <c r="T3670" i="9" s="1"/>
  <c r="T3671" i="9" s="1"/>
  <c r="T3672" i="9" s="1"/>
  <c r="T3673" i="9" s="1"/>
  <c r="T3674" i="9" s="1"/>
  <c r="T3675" i="9" s="1"/>
  <c r="T3676" i="9" s="1"/>
  <c r="T3677" i="9" s="1"/>
  <c r="T3678" i="9" s="1"/>
  <c r="T3679" i="9" s="1"/>
  <c r="T3680" i="9" s="1"/>
  <c r="T3681" i="9" s="1"/>
  <c r="T3682" i="9" s="1"/>
  <c r="T3683" i="9" s="1"/>
  <c r="T3684" i="9" s="1"/>
  <c r="T3685" i="9" s="1"/>
  <c r="T3686" i="9" s="1"/>
  <c r="T3687" i="9" s="1"/>
  <c r="T3688" i="9" s="1"/>
  <c r="T3689" i="9" s="1"/>
  <c r="T3690" i="9" s="1"/>
  <c r="T3691" i="9" s="1"/>
  <c r="T3692" i="9" s="1"/>
  <c r="T3693" i="9" s="1"/>
  <c r="T3694" i="9" s="1"/>
  <c r="T3695" i="9" s="1"/>
  <c r="T3696" i="9" s="1"/>
  <c r="T3697" i="9" s="1"/>
  <c r="T3698" i="9" s="1"/>
  <c r="T3699" i="9" s="1"/>
  <c r="T3700" i="9" s="1"/>
  <c r="T3701" i="9" s="1"/>
  <c r="T3702" i="9" s="1"/>
  <c r="T3703" i="9" s="1"/>
  <c r="T3704" i="9" s="1"/>
  <c r="T3705" i="9" s="1"/>
  <c r="T3706" i="9" s="1"/>
  <c r="T3707" i="9" s="1"/>
  <c r="T3708" i="9" s="1"/>
  <c r="T3709" i="9" s="1"/>
  <c r="T3710" i="9" s="1"/>
  <c r="T3711" i="9" s="1"/>
  <c r="T3712" i="9" s="1"/>
  <c r="T3713" i="9" s="1"/>
  <c r="T3714" i="9" s="1"/>
  <c r="T3715" i="9" s="1"/>
  <c r="T3716" i="9" s="1"/>
  <c r="T3717" i="9" s="1"/>
  <c r="T3718" i="9" s="1"/>
  <c r="T3719" i="9" s="1"/>
  <c r="T3720" i="9" s="1"/>
  <c r="T3721" i="9" s="1"/>
  <c r="T3722" i="9" s="1"/>
  <c r="T3723" i="9" s="1"/>
  <c r="T3724" i="9" s="1"/>
  <c r="T3725" i="9" s="1"/>
  <c r="T3726" i="9" s="1"/>
  <c r="T3727" i="9" s="1"/>
  <c r="T3728" i="9" s="1"/>
  <c r="T3729" i="9" s="1"/>
  <c r="T3730" i="9" s="1"/>
  <c r="T3731" i="9" s="1"/>
  <c r="T3732" i="9" s="1"/>
  <c r="T3733" i="9" s="1"/>
  <c r="T3734" i="9" s="1"/>
  <c r="T3735" i="9" s="1"/>
  <c r="T3736" i="9" s="1"/>
  <c r="T3737" i="9" s="1"/>
  <c r="T3738" i="9" s="1"/>
  <c r="T3739" i="9" s="1"/>
  <c r="T3740" i="9" s="1"/>
  <c r="T3741" i="9" s="1"/>
  <c r="T3742" i="9" s="1"/>
  <c r="T3743" i="9" s="1"/>
  <c r="T3744" i="9" s="1"/>
  <c r="T3745" i="9" s="1"/>
  <c r="T3746" i="9" s="1"/>
  <c r="T3747" i="9" s="1"/>
  <c r="T3748" i="9" s="1"/>
  <c r="T3749" i="9" s="1"/>
  <c r="T3750" i="9" s="1"/>
  <c r="T3751" i="9" s="1"/>
  <c r="T3752" i="9" s="1"/>
  <c r="T3753" i="9" s="1"/>
  <c r="T3754" i="9" s="1"/>
  <c r="T3755" i="9" s="1"/>
  <c r="T3756" i="9" s="1"/>
  <c r="T3757" i="9" s="1"/>
  <c r="T3758" i="9" s="1"/>
  <c r="T3759" i="9" s="1"/>
  <c r="T3760" i="9" s="1"/>
  <c r="T3761" i="9" s="1"/>
  <c r="T3762" i="9" s="1"/>
  <c r="T3763" i="9" s="1"/>
  <c r="T3764" i="9" s="1"/>
  <c r="T3765" i="9" s="1"/>
  <c r="T3766" i="9" s="1"/>
  <c r="T3767" i="9" s="1"/>
  <c r="T3768" i="9" s="1"/>
  <c r="T3769" i="9" s="1"/>
  <c r="T3770" i="9" s="1"/>
  <c r="T3771" i="9" s="1"/>
  <c r="T3772" i="9" s="1"/>
  <c r="T3773" i="9" s="1"/>
  <c r="T3774" i="9" s="1"/>
  <c r="T3775" i="9" s="1"/>
  <c r="T3776" i="9" s="1"/>
  <c r="T3777" i="9" s="1"/>
  <c r="T3778" i="9" s="1"/>
  <c r="T3779" i="9" s="1"/>
  <c r="T3780" i="9" s="1"/>
  <c r="T3781" i="9" s="1"/>
  <c r="T3782" i="9" s="1"/>
  <c r="T3783" i="9" s="1"/>
  <c r="T3784" i="9" s="1"/>
  <c r="T3785" i="9" s="1"/>
  <c r="T3786" i="9" s="1"/>
  <c r="T3787" i="9" s="1"/>
  <c r="T3788" i="9" s="1"/>
  <c r="T3789" i="9" s="1"/>
  <c r="T3790" i="9" s="1"/>
  <c r="T3791" i="9" s="1"/>
  <c r="T3792" i="9" s="1"/>
  <c r="T3793" i="9" s="1"/>
  <c r="T3794" i="9" s="1"/>
  <c r="T3795" i="9" s="1"/>
  <c r="T3796" i="9" s="1"/>
  <c r="T3797" i="9" s="1"/>
  <c r="T3798" i="9" s="1"/>
  <c r="T3799" i="9" s="1"/>
  <c r="T3800" i="9" s="1"/>
  <c r="T3801" i="9" s="1"/>
  <c r="T3802" i="9" s="1"/>
  <c r="T3803" i="9" s="1"/>
  <c r="T3804" i="9" s="1"/>
  <c r="T3805" i="9" s="1"/>
  <c r="T3806" i="9" s="1"/>
  <c r="T3807" i="9" s="1"/>
  <c r="T3808" i="9" s="1"/>
  <c r="T3809" i="9" s="1"/>
  <c r="T3810" i="9" s="1"/>
  <c r="T3811" i="9" s="1"/>
  <c r="T3812" i="9" s="1"/>
  <c r="T3813" i="9" s="1"/>
  <c r="T3814" i="9" s="1"/>
  <c r="T3815" i="9" s="1"/>
  <c r="T3816" i="9" s="1"/>
  <c r="T3817" i="9" s="1"/>
  <c r="T3818" i="9" s="1"/>
  <c r="T3819" i="9" s="1"/>
  <c r="T3820" i="9" s="1"/>
  <c r="T3821" i="9" s="1"/>
  <c r="T3822" i="9" s="1"/>
  <c r="T3823" i="9" s="1"/>
  <c r="T3824" i="9" s="1"/>
  <c r="T3825" i="9" s="1"/>
  <c r="T3826" i="9" s="1"/>
  <c r="T3827" i="9" s="1"/>
  <c r="T3828" i="9" s="1"/>
  <c r="T3829" i="9" s="1"/>
  <c r="T3830" i="9" s="1"/>
  <c r="T3831" i="9" s="1"/>
  <c r="T3832" i="9" s="1"/>
  <c r="T3833" i="9" s="1"/>
  <c r="T3834" i="9" s="1"/>
  <c r="T3835" i="9" s="1"/>
  <c r="T3836" i="9" s="1"/>
  <c r="T3837" i="9" s="1"/>
  <c r="T3838" i="9" s="1"/>
  <c r="T3839" i="9" s="1"/>
  <c r="T3840" i="9" s="1"/>
  <c r="T3841" i="9" s="1"/>
  <c r="T3842" i="9" s="1"/>
  <c r="T3843" i="9" s="1"/>
  <c r="T3844" i="9" s="1"/>
  <c r="T3845" i="9" s="1"/>
  <c r="T3846" i="9" s="1"/>
  <c r="T3847" i="9" s="1"/>
  <c r="T3848" i="9" s="1"/>
  <c r="T3849" i="9" s="1"/>
  <c r="T3850" i="9" s="1"/>
  <c r="T3851" i="9" s="1"/>
  <c r="T3852" i="9" s="1"/>
  <c r="T3853" i="9" s="1"/>
  <c r="T3854" i="9" s="1"/>
  <c r="T3855" i="9" s="1"/>
  <c r="T3856" i="9" s="1"/>
  <c r="T3857" i="9" s="1"/>
  <c r="T3858" i="9" s="1"/>
  <c r="T3859" i="9" s="1"/>
  <c r="T3860" i="9" s="1"/>
  <c r="T3861" i="9" s="1"/>
  <c r="T3862" i="9" s="1"/>
  <c r="T3863" i="9" s="1"/>
  <c r="T3864" i="9" s="1"/>
  <c r="T3865" i="9" s="1"/>
  <c r="T3866" i="9" s="1"/>
  <c r="T3867" i="9" s="1"/>
  <c r="T3868" i="9" s="1"/>
  <c r="T3869" i="9" s="1"/>
  <c r="T3870" i="9" s="1"/>
  <c r="T3871" i="9" s="1"/>
  <c r="T3872" i="9" s="1"/>
  <c r="T3873" i="9" s="1"/>
  <c r="T3874" i="9" s="1"/>
  <c r="T3875" i="9" s="1"/>
  <c r="T3876" i="9" s="1"/>
  <c r="T3877" i="9" s="1"/>
  <c r="T3878" i="9" s="1"/>
  <c r="T3879" i="9" s="1"/>
  <c r="T3880" i="9" s="1"/>
  <c r="T3881" i="9" s="1"/>
  <c r="T3882" i="9" s="1"/>
  <c r="T3883" i="9" s="1"/>
  <c r="T3884" i="9" s="1"/>
  <c r="T3885" i="9" s="1"/>
  <c r="T3886" i="9" s="1"/>
  <c r="T3887" i="9" s="1"/>
  <c r="T3888" i="9" s="1"/>
  <c r="T3889" i="9" s="1"/>
  <c r="T3890" i="9" s="1"/>
  <c r="T3891" i="9" s="1"/>
  <c r="T3892" i="9" s="1"/>
  <c r="T3893" i="9" s="1"/>
  <c r="T3894" i="9" s="1"/>
  <c r="T3895" i="9" s="1"/>
  <c r="T3896" i="9" s="1"/>
  <c r="T3897" i="9" s="1"/>
  <c r="T3898" i="9" s="1"/>
  <c r="T3899" i="9" s="1"/>
  <c r="T3900" i="9" s="1"/>
  <c r="T3901" i="9" s="1"/>
  <c r="T3902" i="9" s="1"/>
  <c r="T3903" i="9" s="1"/>
  <c r="T3904" i="9" s="1"/>
  <c r="T3905" i="9" s="1"/>
  <c r="T3906" i="9" s="1"/>
  <c r="T3907" i="9" s="1"/>
  <c r="T3908" i="9" s="1"/>
  <c r="T3909" i="9" s="1"/>
  <c r="T3910" i="9" s="1"/>
  <c r="T3911" i="9" s="1"/>
  <c r="T3912" i="9" s="1"/>
  <c r="T3913" i="9" s="1"/>
  <c r="T3914" i="9" s="1"/>
  <c r="T3915" i="9" s="1"/>
  <c r="T3916" i="9" s="1"/>
  <c r="T3917" i="9" s="1"/>
  <c r="T3918" i="9" s="1"/>
  <c r="T3919" i="9" s="1"/>
  <c r="T3920" i="9" s="1"/>
  <c r="T3921" i="9" s="1"/>
  <c r="T3922" i="9" s="1"/>
  <c r="T3923" i="9" s="1"/>
  <c r="T3924" i="9" s="1"/>
  <c r="T3925" i="9" s="1"/>
  <c r="T3926" i="9" s="1"/>
  <c r="T3927" i="9" s="1"/>
  <c r="T3928" i="9" s="1"/>
  <c r="T3929" i="9" s="1"/>
  <c r="T3930" i="9" s="1"/>
  <c r="T3931" i="9" s="1"/>
  <c r="T3932" i="9" s="1"/>
  <c r="T3933" i="9" s="1"/>
  <c r="T3934" i="9" s="1"/>
  <c r="T3935" i="9" s="1"/>
  <c r="T3936" i="9" s="1"/>
  <c r="T3937" i="9" s="1"/>
  <c r="T3938" i="9" s="1"/>
  <c r="T3939" i="9" s="1"/>
  <c r="T3940" i="9" s="1"/>
  <c r="T3941" i="9" s="1"/>
  <c r="T3942" i="9" s="1"/>
  <c r="T3943" i="9" s="1"/>
  <c r="T3944" i="9" s="1"/>
  <c r="T3945" i="9" s="1"/>
  <c r="T3946" i="9" s="1"/>
  <c r="T3947" i="9" s="1"/>
  <c r="T3948" i="9" s="1"/>
  <c r="T3949" i="9" s="1"/>
  <c r="T3950" i="9" s="1"/>
  <c r="T3951" i="9" s="1"/>
  <c r="T3952" i="9" s="1"/>
  <c r="T3953" i="9" s="1"/>
  <c r="T3954" i="9" s="1"/>
  <c r="T3955" i="9" s="1"/>
  <c r="T3956" i="9" s="1"/>
  <c r="T3957" i="9" s="1"/>
  <c r="T3958" i="9" s="1"/>
  <c r="T3959" i="9" s="1"/>
  <c r="T3960" i="9" s="1"/>
  <c r="T3961" i="9" s="1"/>
  <c r="T3962" i="9" s="1"/>
  <c r="T3963" i="9" s="1"/>
  <c r="T3964" i="9" s="1"/>
  <c r="T3965" i="9" s="1"/>
  <c r="T3966" i="9" s="1"/>
  <c r="T3967" i="9" s="1"/>
  <c r="T3968" i="9" s="1"/>
  <c r="T3969" i="9" s="1"/>
  <c r="T3970" i="9" s="1"/>
  <c r="T3971" i="9" s="1"/>
  <c r="T3972" i="9" s="1"/>
  <c r="T3973" i="9" s="1"/>
  <c r="T3974" i="9" s="1"/>
  <c r="T3975" i="9" s="1"/>
  <c r="T3976" i="9" s="1"/>
  <c r="T3977" i="9" s="1"/>
  <c r="T3978" i="9" s="1"/>
  <c r="T3979" i="9" s="1"/>
  <c r="T3980" i="9" s="1"/>
  <c r="T3981" i="9" s="1"/>
  <c r="T3982" i="9" s="1"/>
  <c r="T3983" i="9" s="1"/>
  <c r="T3984" i="9" s="1"/>
  <c r="T3985" i="9" s="1"/>
  <c r="T3986" i="9" s="1"/>
  <c r="T3987" i="9" s="1"/>
  <c r="T3988" i="9" s="1"/>
  <c r="T3989" i="9" s="1"/>
  <c r="T3990" i="9" s="1"/>
  <c r="T3991" i="9" s="1"/>
  <c r="T3992" i="9" s="1"/>
  <c r="T3993" i="9" s="1"/>
  <c r="T3994" i="9" s="1"/>
  <c r="T3995" i="9" s="1"/>
  <c r="T3996" i="9" s="1"/>
  <c r="T3997" i="9" s="1"/>
  <c r="T3998" i="9" s="1"/>
  <c r="T3999" i="9" s="1"/>
  <c r="T4000" i="9" s="1"/>
  <c r="T4001" i="9" s="1"/>
  <c r="T4002" i="9" s="1"/>
  <c r="T4003" i="9" s="1"/>
  <c r="T4004" i="9" s="1"/>
  <c r="T4005" i="9" s="1"/>
  <c r="T4006" i="9" s="1"/>
  <c r="T4007" i="9" s="1"/>
  <c r="T4008" i="9" s="1"/>
  <c r="T4009" i="9" s="1"/>
  <c r="T4010" i="9" s="1"/>
  <c r="T4011" i="9" s="1"/>
  <c r="T4012" i="9" s="1"/>
  <c r="T4013" i="9" s="1"/>
  <c r="T4014" i="9" s="1"/>
  <c r="T4015" i="9" s="1"/>
  <c r="T4016" i="9" s="1"/>
  <c r="T4017" i="9" s="1"/>
  <c r="T4018" i="9" s="1"/>
  <c r="T4019" i="9" s="1"/>
  <c r="T4020" i="9" s="1"/>
  <c r="T4021" i="9" s="1"/>
  <c r="T4022" i="9" s="1"/>
  <c r="T4023" i="9" s="1"/>
  <c r="T4024" i="9" s="1"/>
  <c r="T4025" i="9" s="1"/>
  <c r="T4026" i="9" s="1"/>
  <c r="T4027" i="9" s="1"/>
  <c r="T4028" i="9" s="1"/>
  <c r="T4029" i="9" s="1"/>
  <c r="T4030" i="9" s="1"/>
  <c r="T4031" i="9" s="1"/>
  <c r="T4032" i="9" s="1"/>
  <c r="T4033" i="9" s="1"/>
  <c r="T4034" i="9" s="1"/>
  <c r="T4035" i="9" s="1"/>
  <c r="T4036" i="9" s="1"/>
  <c r="T4037" i="9" s="1"/>
  <c r="T4038" i="9" s="1"/>
  <c r="T4039" i="9" s="1"/>
  <c r="T4040" i="9" s="1"/>
  <c r="T4041" i="9" s="1"/>
  <c r="T4042" i="9" s="1"/>
  <c r="T4043" i="9" s="1"/>
  <c r="T4044" i="9" s="1"/>
  <c r="T4045" i="9" s="1"/>
  <c r="T4046" i="9" s="1"/>
  <c r="T4047" i="9" s="1"/>
  <c r="T4048" i="9" s="1"/>
  <c r="T4049" i="9" s="1"/>
  <c r="T4050" i="9" s="1"/>
  <c r="T4051" i="9" s="1"/>
  <c r="T4052" i="9" s="1"/>
  <c r="T4053" i="9" s="1"/>
  <c r="T4054" i="9" s="1"/>
  <c r="T4055" i="9" s="1"/>
  <c r="T4056" i="9" s="1"/>
  <c r="T4057" i="9" s="1"/>
  <c r="T4058" i="9" s="1"/>
  <c r="T4059" i="9" s="1"/>
  <c r="T4060" i="9" s="1"/>
  <c r="T4061" i="9" s="1"/>
  <c r="T4062" i="9" s="1"/>
  <c r="T4063" i="9" s="1"/>
  <c r="T4064" i="9" s="1"/>
  <c r="T4065" i="9" s="1"/>
  <c r="T4066" i="9" s="1"/>
  <c r="T4067" i="9" s="1"/>
  <c r="T4068" i="9" s="1"/>
  <c r="T4069" i="9" s="1"/>
  <c r="T4070" i="9" s="1"/>
  <c r="T4071" i="9" s="1"/>
  <c r="T4072" i="9" s="1"/>
  <c r="T4073" i="9" s="1"/>
  <c r="T4074" i="9" s="1"/>
  <c r="T4075" i="9" s="1"/>
  <c r="T4076" i="9" s="1"/>
  <c r="T4077" i="9" s="1"/>
  <c r="T4078" i="9" s="1"/>
  <c r="T4079" i="9" s="1"/>
  <c r="T4080" i="9" s="1"/>
  <c r="T4081" i="9" s="1"/>
  <c r="T4082" i="9" s="1"/>
  <c r="T4083" i="9" s="1"/>
  <c r="T4084" i="9" s="1"/>
  <c r="T4085" i="9" s="1"/>
  <c r="T4086" i="9" s="1"/>
  <c r="T4087" i="9" s="1"/>
  <c r="T4088" i="9" s="1"/>
  <c r="T4089" i="9" s="1"/>
  <c r="T4090" i="9" s="1"/>
  <c r="T4091" i="9" s="1"/>
  <c r="T4092" i="9" s="1"/>
  <c r="T4093" i="9" s="1"/>
  <c r="T4094" i="9" s="1"/>
  <c r="T4095" i="9" s="1"/>
  <c r="T4096" i="9" s="1"/>
  <c r="T4097" i="9" s="1"/>
  <c r="T4098" i="9" s="1"/>
  <c r="T4099" i="9" s="1"/>
  <c r="T4100" i="9" s="1"/>
  <c r="T4101" i="9" s="1"/>
  <c r="T4102" i="9" s="1"/>
  <c r="T4103" i="9" s="1"/>
  <c r="T4104" i="9" s="1"/>
  <c r="T4105" i="9" s="1"/>
  <c r="T4106" i="9" s="1"/>
  <c r="T4107" i="9" s="1"/>
  <c r="T4108" i="9" s="1"/>
  <c r="T4109" i="9" s="1"/>
  <c r="T4110" i="9" s="1"/>
  <c r="T4111" i="9" s="1"/>
  <c r="T4112" i="9" s="1"/>
  <c r="T4113" i="9" s="1"/>
  <c r="T4114" i="9" s="1"/>
  <c r="T4115" i="9" s="1"/>
  <c r="T4116" i="9" s="1"/>
  <c r="T4117" i="9" s="1"/>
  <c r="T4118" i="9" s="1"/>
  <c r="T4119" i="9" s="1"/>
  <c r="T4120" i="9" s="1"/>
  <c r="T4121" i="9" s="1"/>
  <c r="T4122" i="9" s="1"/>
  <c r="T4123" i="9" s="1"/>
  <c r="T4124" i="9" s="1"/>
  <c r="T4125" i="9" s="1"/>
  <c r="T4126" i="9" s="1"/>
  <c r="T4127" i="9" s="1"/>
  <c r="T4128" i="9" s="1"/>
  <c r="T4129" i="9" s="1"/>
  <c r="T4130" i="9" s="1"/>
  <c r="T4131" i="9" s="1"/>
  <c r="T4132" i="9" s="1"/>
  <c r="T4133" i="9" s="1"/>
  <c r="T4134" i="9" s="1"/>
  <c r="T4135" i="9" s="1"/>
  <c r="T4136" i="9" s="1"/>
  <c r="T4137" i="9" s="1"/>
  <c r="T4138" i="9" s="1"/>
  <c r="T4139" i="9" s="1"/>
  <c r="T4140" i="9" s="1"/>
  <c r="T4141" i="9" s="1"/>
  <c r="T4142" i="9" s="1"/>
  <c r="T4143" i="9" s="1"/>
  <c r="T4144" i="9" s="1"/>
  <c r="T4145" i="9" s="1"/>
  <c r="T4146" i="9" s="1"/>
  <c r="T4147" i="9" s="1"/>
  <c r="T4148" i="9" s="1"/>
  <c r="T4149" i="9" s="1"/>
  <c r="T4150" i="9" s="1"/>
  <c r="T4151" i="9" s="1"/>
  <c r="T4152" i="9" s="1"/>
  <c r="T4153" i="9" s="1"/>
  <c r="T4154" i="9" s="1"/>
  <c r="T4155" i="9" s="1"/>
  <c r="T4156" i="9" s="1"/>
  <c r="T4157" i="9" s="1"/>
  <c r="T4158" i="9" s="1"/>
  <c r="T4159" i="9" s="1"/>
  <c r="T4160" i="9" s="1"/>
  <c r="T4161" i="9" s="1"/>
  <c r="T4162" i="9" s="1"/>
  <c r="T4163" i="9" s="1"/>
  <c r="T4164" i="9" s="1"/>
  <c r="T4165" i="9" s="1"/>
  <c r="T4166" i="9" s="1"/>
  <c r="T4167" i="9" s="1"/>
  <c r="T4168" i="9" s="1"/>
  <c r="T4169" i="9" s="1"/>
  <c r="T4170" i="9" s="1"/>
  <c r="T4171" i="9" s="1"/>
  <c r="T4172" i="9" s="1"/>
  <c r="T4173" i="9" s="1"/>
  <c r="T4174" i="9" s="1"/>
  <c r="T4175" i="9" s="1"/>
  <c r="T4176" i="9" s="1"/>
  <c r="T4177" i="9" s="1"/>
  <c r="T4178" i="9" s="1"/>
  <c r="T4179" i="9" s="1"/>
  <c r="T4180" i="9" s="1"/>
  <c r="T4181" i="9" s="1"/>
  <c r="T4182" i="9" s="1"/>
  <c r="T4183" i="9" s="1"/>
  <c r="T4184" i="9" s="1"/>
  <c r="T4185" i="9" s="1"/>
  <c r="T4186" i="9" s="1"/>
  <c r="T4187" i="9" s="1"/>
  <c r="T4188" i="9" s="1"/>
  <c r="T4189" i="9" s="1"/>
  <c r="T4190" i="9" s="1"/>
  <c r="T4191" i="9" s="1"/>
  <c r="T4192" i="9" s="1"/>
  <c r="T4193" i="9" s="1"/>
  <c r="T4194" i="9" s="1"/>
  <c r="T4195" i="9" s="1"/>
  <c r="T4196" i="9" s="1"/>
  <c r="T4197" i="9" s="1"/>
  <c r="T4198" i="9" s="1"/>
  <c r="T4199" i="9" s="1"/>
  <c r="T4200" i="9" s="1"/>
  <c r="T4201" i="9" s="1"/>
  <c r="T4202" i="9" s="1"/>
  <c r="T4203" i="9" s="1"/>
  <c r="T4204" i="9" s="1"/>
  <c r="T4205" i="9" s="1"/>
  <c r="T4206" i="9" s="1"/>
  <c r="T4207" i="9" s="1"/>
  <c r="T4208" i="9" s="1"/>
  <c r="T4209" i="9" s="1"/>
  <c r="T4210" i="9" s="1"/>
  <c r="T4211" i="9" s="1"/>
  <c r="T4212" i="9" s="1"/>
  <c r="T4213" i="9" s="1"/>
  <c r="T4214" i="9" s="1"/>
  <c r="T4215" i="9" s="1"/>
  <c r="T4216" i="9" s="1"/>
  <c r="T4217" i="9" s="1"/>
  <c r="T4218" i="9" s="1"/>
  <c r="T4219" i="9" s="1"/>
  <c r="T4220" i="9" s="1"/>
  <c r="T4221" i="9" s="1"/>
  <c r="T4222" i="9" s="1"/>
  <c r="T4223" i="9" s="1"/>
  <c r="T4224" i="9" s="1"/>
  <c r="T4225" i="9" s="1"/>
  <c r="T4226" i="9" s="1"/>
  <c r="T4227" i="9" s="1"/>
  <c r="T4228" i="9" s="1"/>
  <c r="T4229" i="9" s="1"/>
  <c r="T4230" i="9" s="1"/>
  <c r="T4231" i="9" s="1"/>
  <c r="T4232" i="9" s="1"/>
  <c r="T4233" i="9" s="1"/>
  <c r="T4234" i="9" s="1"/>
  <c r="T4235" i="9" s="1"/>
  <c r="T4236" i="9" s="1"/>
  <c r="T4237" i="9" s="1"/>
  <c r="T4238" i="9" s="1"/>
  <c r="T4239" i="9" s="1"/>
  <c r="T4240" i="9" s="1"/>
  <c r="T4241" i="9" s="1"/>
  <c r="T4242" i="9" s="1"/>
  <c r="T4243" i="9" s="1"/>
  <c r="T4244" i="9" s="1"/>
  <c r="T4245" i="9" s="1"/>
  <c r="T4246" i="9" s="1"/>
  <c r="T4247" i="9" s="1"/>
  <c r="T4248" i="9" s="1"/>
  <c r="T4249" i="9" s="1"/>
  <c r="T4250" i="9" s="1"/>
  <c r="T4251" i="9" s="1"/>
  <c r="T4252" i="9" s="1"/>
  <c r="T4253" i="9" s="1"/>
  <c r="T4254" i="9" s="1"/>
  <c r="T4255" i="9" s="1"/>
  <c r="T4256" i="9" s="1"/>
  <c r="T4257" i="9" s="1"/>
  <c r="T4258" i="9" s="1"/>
  <c r="T4259" i="9" s="1"/>
  <c r="T4260" i="9" s="1"/>
  <c r="T4261" i="9" s="1"/>
  <c r="T4262" i="9" s="1"/>
  <c r="T4263" i="9" s="1"/>
  <c r="T4264" i="9" s="1"/>
  <c r="T4265" i="9" s="1"/>
  <c r="T4266" i="9" s="1"/>
  <c r="T4267" i="9" s="1"/>
  <c r="T4268" i="9" s="1"/>
  <c r="T4269" i="9" s="1"/>
  <c r="T4270" i="9" s="1"/>
  <c r="T4271" i="9" s="1"/>
  <c r="T4272" i="9" s="1"/>
  <c r="T4273" i="9" s="1"/>
  <c r="T4274" i="9" s="1"/>
  <c r="T4275" i="9" s="1"/>
  <c r="T4276" i="9" s="1"/>
  <c r="T4277" i="9" s="1"/>
  <c r="T4278" i="9" s="1"/>
  <c r="T4279" i="9" s="1"/>
  <c r="T4280" i="9" s="1"/>
  <c r="T4281" i="9" s="1"/>
  <c r="T4282" i="9" s="1"/>
  <c r="T4283" i="9" s="1"/>
  <c r="T4284" i="9" s="1"/>
  <c r="T4285" i="9" s="1"/>
  <c r="T4286" i="9" s="1"/>
  <c r="T4287" i="9" s="1"/>
  <c r="T4288" i="9" s="1"/>
  <c r="T4289" i="9" s="1"/>
  <c r="T4290" i="9" s="1"/>
  <c r="T4291" i="9" s="1"/>
  <c r="T4292" i="9" s="1"/>
  <c r="T4293" i="9" s="1"/>
  <c r="T4294" i="9" s="1"/>
  <c r="T4295" i="9" s="1"/>
  <c r="T4296" i="9" s="1"/>
  <c r="T4297" i="9" s="1"/>
  <c r="T4298" i="9" s="1"/>
  <c r="T4299" i="9" s="1"/>
  <c r="T4300" i="9" s="1"/>
  <c r="T4301" i="9" s="1"/>
  <c r="T4302" i="9" s="1"/>
  <c r="T4303" i="9" s="1"/>
  <c r="T4304" i="9" s="1"/>
  <c r="T4305" i="9" s="1"/>
  <c r="T4306" i="9" s="1"/>
  <c r="T4307" i="9" s="1"/>
  <c r="T4308" i="9" s="1"/>
  <c r="T4309" i="9" s="1"/>
  <c r="T4310" i="9" s="1"/>
  <c r="T4311" i="9" s="1"/>
  <c r="T4312" i="9" s="1"/>
  <c r="T4313" i="9" s="1"/>
  <c r="T4314" i="9" s="1"/>
  <c r="T4315" i="9" s="1"/>
  <c r="T4316" i="9" s="1"/>
  <c r="T4317" i="9" s="1"/>
  <c r="T4318" i="9" s="1"/>
  <c r="T4319" i="9" s="1"/>
  <c r="T4320" i="9" s="1"/>
  <c r="T4321" i="9" s="1"/>
  <c r="T4322" i="9" s="1"/>
  <c r="T4323" i="9" s="1"/>
  <c r="T4324" i="9" s="1"/>
  <c r="T4325" i="9" s="1"/>
  <c r="T4326" i="9" s="1"/>
  <c r="T4327" i="9" s="1"/>
  <c r="T4328" i="9" s="1"/>
  <c r="T4329" i="9" s="1"/>
  <c r="T4330" i="9" s="1"/>
  <c r="T4331" i="9" s="1"/>
  <c r="T4332" i="9" s="1"/>
  <c r="T4333" i="9" s="1"/>
  <c r="T4334" i="9" s="1"/>
  <c r="T4335" i="9" s="1"/>
  <c r="T4336" i="9" s="1"/>
  <c r="T4337" i="9" s="1"/>
  <c r="T4338" i="9" s="1"/>
  <c r="T4339" i="9" s="1"/>
  <c r="T4340" i="9" s="1"/>
  <c r="T4341" i="9" s="1"/>
  <c r="T4342" i="9" s="1"/>
  <c r="T4343" i="9" s="1"/>
  <c r="T4344" i="9" s="1"/>
  <c r="T4345" i="9" s="1"/>
  <c r="T4346" i="9" s="1"/>
  <c r="T4347" i="9" s="1"/>
  <c r="T4348" i="9" s="1"/>
  <c r="T4349" i="9" s="1"/>
  <c r="T4350" i="9" s="1"/>
  <c r="T4351" i="9" s="1"/>
  <c r="T4352" i="9" s="1"/>
  <c r="T4353" i="9" s="1"/>
  <c r="T4354" i="9" s="1"/>
  <c r="T4355" i="9" s="1"/>
  <c r="T4356" i="9" s="1"/>
  <c r="T4357" i="9" s="1"/>
  <c r="T4358" i="9" s="1"/>
  <c r="T4359" i="9" s="1"/>
  <c r="T4360" i="9" s="1"/>
  <c r="T4361" i="9" s="1"/>
  <c r="T4362" i="9" s="1"/>
  <c r="T4363" i="9" s="1"/>
  <c r="T4364" i="9" s="1"/>
  <c r="T4365" i="9" s="1"/>
  <c r="T4366" i="9" s="1"/>
  <c r="T4367" i="9" s="1"/>
  <c r="T4368" i="9" s="1"/>
  <c r="T4369" i="9" s="1"/>
  <c r="T4370" i="9" s="1"/>
  <c r="T4371" i="9" s="1"/>
  <c r="T4372" i="9" s="1"/>
  <c r="T4373" i="9" s="1"/>
  <c r="T4374" i="9" s="1"/>
  <c r="T4375" i="9" s="1"/>
  <c r="T4376" i="9" s="1"/>
  <c r="T4377" i="9" s="1"/>
  <c r="T4378" i="9" s="1"/>
  <c r="T4379" i="9" s="1"/>
  <c r="T4380" i="9" s="1"/>
  <c r="T4381" i="9" s="1"/>
  <c r="T4382" i="9" s="1"/>
  <c r="T4383" i="9" s="1"/>
  <c r="T4384" i="9" s="1"/>
  <c r="T4385" i="9" s="1"/>
  <c r="T4386" i="9" s="1"/>
  <c r="T4387" i="9" s="1"/>
  <c r="T4388" i="9" s="1"/>
  <c r="T4389" i="9" s="1"/>
  <c r="T4390" i="9" s="1"/>
  <c r="T4391" i="9" s="1"/>
  <c r="T4392" i="9" s="1"/>
  <c r="T4393" i="9" s="1"/>
  <c r="T4394" i="9" s="1"/>
  <c r="T4395" i="9" s="1"/>
  <c r="T4396" i="9" s="1"/>
  <c r="T4397" i="9" s="1"/>
  <c r="T4398" i="9" s="1"/>
  <c r="T4399" i="9" s="1"/>
  <c r="T4400" i="9" s="1"/>
  <c r="T4401" i="9" s="1"/>
  <c r="T4402" i="9" s="1"/>
  <c r="T4403" i="9" s="1"/>
  <c r="T4404" i="9" s="1"/>
  <c r="T4405" i="9" s="1"/>
  <c r="T4406" i="9" s="1"/>
  <c r="T4407" i="9" s="1"/>
  <c r="T4408" i="9" s="1"/>
  <c r="T4409" i="9" s="1"/>
  <c r="T4410" i="9" s="1"/>
  <c r="T4411" i="9" s="1"/>
  <c r="T4412" i="9" s="1"/>
  <c r="T4413" i="9" s="1"/>
  <c r="T4414" i="9" s="1"/>
  <c r="T4415" i="9" s="1"/>
  <c r="T4416" i="9" s="1"/>
  <c r="T4417" i="9" s="1"/>
  <c r="T4418" i="9" s="1"/>
  <c r="T4419" i="9" s="1"/>
  <c r="T4420" i="9" s="1"/>
  <c r="T4421" i="9" s="1"/>
  <c r="T4422" i="9" s="1"/>
  <c r="T4423" i="9" s="1"/>
  <c r="T4424" i="9" s="1"/>
  <c r="T4425" i="9" s="1"/>
  <c r="T4426" i="9" s="1"/>
  <c r="T4427" i="9" s="1"/>
  <c r="T4428" i="9" s="1"/>
  <c r="T4429" i="9" s="1"/>
  <c r="T4430" i="9" s="1"/>
  <c r="T4431" i="9" s="1"/>
  <c r="T4432" i="9" s="1"/>
  <c r="T4433" i="9" s="1"/>
  <c r="T4434" i="9" s="1"/>
  <c r="T4435" i="9" s="1"/>
  <c r="T4436" i="9" s="1"/>
  <c r="T4437" i="9" s="1"/>
  <c r="T4438" i="9" s="1"/>
  <c r="T4439" i="9" s="1"/>
  <c r="T4440" i="9" s="1"/>
  <c r="T4441" i="9" s="1"/>
  <c r="T4442" i="9" s="1"/>
  <c r="T4443" i="9" s="1"/>
  <c r="T4444" i="9" s="1"/>
  <c r="T4445" i="9" s="1"/>
  <c r="T4446" i="9" s="1"/>
  <c r="T4447" i="9" s="1"/>
  <c r="T4448" i="9" s="1"/>
  <c r="T4449" i="9" s="1"/>
  <c r="T4450" i="9" s="1"/>
  <c r="T4451" i="9" s="1"/>
  <c r="T4452" i="9" s="1"/>
  <c r="T4453" i="9" s="1"/>
  <c r="T4454" i="9" s="1"/>
  <c r="T4455" i="9" s="1"/>
  <c r="T4456" i="9" s="1"/>
  <c r="T4457" i="9" s="1"/>
  <c r="T4458" i="9" s="1"/>
  <c r="T4459" i="9" s="1"/>
  <c r="T4460" i="9" s="1"/>
  <c r="T4461" i="9" s="1"/>
  <c r="T4462" i="9" s="1"/>
  <c r="T4463" i="9" s="1"/>
  <c r="T4464" i="9" s="1"/>
  <c r="T4465" i="9" s="1"/>
  <c r="T4466" i="9" s="1"/>
  <c r="T4467" i="9" s="1"/>
  <c r="T4468" i="9" s="1"/>
  <c r="T4469" i="9" s="1"/>
  <c r="T4470" i="9" s="1"/>
  <c r="T4471" i="9" s="1"/>
  <c r="T4472" i="9" s="1"/>
  <c r="T4473" i="9" s="1"/>
  <c r="T4474" i="9" s="1"/>
  <c r="T4475" i="9" s="1"/>
  <c r="T4476" i="9" s="1"/>
  <c r="T4477" i="9" s="1"/>
  <c r="T4478" i="9" s="1"/>
  <c r="T4479" i="9" s="1"/>
  <c r="T4480" i="9" s="1"/>
  <c r="T4481" i="9" s="1"/>
  <c r="T4482" i="9" s="1"/>
  <c r="T4483" i="9" s="1"/>
  <c r="T4484" i="9" s="1"/>
  <c r="T4485" i="9" s="1"/>
  <c r="T4486" i="9" s="1"/>
  <c r="T4487" i="9" s="1"/>
  <c r="T4488" i="9" s="1"/>
  <c r="T4489" i="9" s="1"/>
  <c r="T4490" i="9" s="1"/>
  <c r="T4491" i="9" s="1"/>
  <c r="T4492" i="9" s="1"/>
  <c r="T4493" i="9" s="1"/>
  <c r="T4494" i="9" s="1"/>
  <c r="T4495" i="9" s="1"/>
  <c r="T4496" i="9" s="1"/>
  <c r="T4497" i="9" s="1"/>
  <c r="T4498" i="9" s="1"/>
  <c r="T4499" i="9" s="1"/>
  <c r="T4500" i="9" s="1"/>
  <c r="T4501" i="9" s="1"/>
  <c r="T4502" i="9" s="1"/>
  <c r="T4503" i="9" s="1"/>
  <c r="T4504" i="9" s="1"/>
  <c r="T4505" i="9" s="1"/>
  <c r="T4506" i="9" s="1"/>
  <c r="T4507" i="9" s="1"/>
  <c r="T4508" i="9" s="1"/>
  <c r="T4509" i="9" s="1"/>
  <c r="T4510" i="9" s="1"/>
  <c r="T4511" i="9" s="1"/>
  <c r="T4512" i="9" s="1"/>
  <c r="T4513" i="9" s="1"/>
  <c r="T4514" i="9" s="1"/>
  <c r="T4515" i="9" s="1"/>
  <c r="T4516" i="9" s="1"/>
  <c r="T4517" i="9" s="1"/>
  <c r="T4518" i="9" s="1"/>
  <c r="T4519" i="9" s="1"/>
  <c r="T4520" i="9" s="1"/>
  <c r="T4521" i="9" s="1"/>
  <c r="T4522" i="9" s="1"/>
  <c r="T4523" i="9" s="1"/>
  <c r="T4524" i="9" s="1"/>
  <c r="T4525" i="9" s="1"/>
  <c r="T4526" i="9" s="1"/>
  <c r="T4527" i="9" s="1"/>
  <c r="T4528" i="9" s="1"/>
  <c r="T4529" i="9" s="1"/>
  <c r="T4530" i="9" s="1"/>
  <c r="T4531" i="9" s="1"/>
  <c r="T4532" i="9" s="1"/>
  <c r="T4533" i="9" s="1"/>
  <c r="T4534" i="9" s="1"/>
  <c r="T4535" i="9" s="1"/>
  <c r="T4536" i="9" s="1"/>
  <c r="T4537" i="9" s="1"/>
  <c r="T4538" i="9" s="1"/>
  <c r="T4539" i="9" s="1"/>
  <c r="T4540" i="9" s="1"/>
  <c r="T4541" i="9" s="1"/>
  <c r="T4542" i="9" s="1"/>
  <c r="T4543" i="9" s="1"/>
  <c r="T4544" i="9" s="1"/>
  <c r="T4545" i="9" s="1"/>
  <c r="T4546" i="9" s="1"/>
  <c r="T4547" i="9" s="1"/>
  <c r="T4548" i="9" s="1"/>
  <c r="T4549" i="9" s="1"/>
  <c r="T4550" i="9" s="1"/>
  <c r="T4551" i="9" s="1"/>
  <c r="T4552" i="9" s="1"/>
  <c r="T4553" i="9" s="1"/>
  <c r="T4554" i="9" s="1"/>
  <c r="T4555" i="9" s="1"/>
  <c r="T4556" i="9" s="1"/>
  <c r="T4557" i="9" s="1"/>
  <c r="T4558" i="9" s="1"/>
  <c r="T4559" i="9" s="1"/>
  <c r="T4560" i="9" s="1"/>
  <c r="T4561" i="9" s="1"/>
  <c r="T4562" i="9" s="1"/>
  <c r="T4563" i="9" s="1"/>
  <c r="T4564" i="9" s="1"/>
  <c r="T4565" i="9" s="1"/>
  <c r="T4566" i="9" s="1"/>
  <c r="T4567" i="9" s="1"/>
  <c r="T4568" i="9" s="1"/>
  <c r="T4569" i="9" s="1"/>
  <c r="T4570" i="9" s="1"/>
  <c r="T4571" i="9" s="1"/>
  <c r="T4572" i="9" s="1"/>
  <c r="T4573" i="9" s="1"/>
  <c r="T4574" i="9" s="1"/>
  <c r="T4575" i="9" s="1"/>
  <c r="T4576" i="9" s="1"/>
  <c r="T4577" i="9" s="1"/>
  <c r="T4578" i="9" s="1"/>
  <c r="T4579" i="9" s="1"/>
  <c r="T4580" i="9" s="1"/>
  <c r="T4581" i="9" s="1"/>
  <c r="T4582" i="9" s="1"/>
  <c r="T4583" i="9" s="1"/>
  <c r="T4584" i="9" s="1"/>
  <c r="T4585" i="9" s="1"/>
  <c r="T4586" i="9" s="1"/>
  <c r="T4587" i="9" s="1"/>
  <c r="T4588" i="9" s="1"/>
  <c r="T4589" i="9" s="1"/>
  <c r="T4590" i="9" s="1"/>
  <c r="T4591" i="9" s="1"/>
  <c r="T4592" i="9" s="1"/>
  <c r="T4593" i="9" s="1"/>
  <c r="T4594" i="9" s="1"/>
  <c r="T4595" i="9" s="1"/>
  <c r="T4596" i="9" s="1"/>
  <c r="T4597" i="9" s="1"/>
  <c r="T4598" i="9" s="1"/>
  <c r="T4599" i="9" s="1"/>
  <c r="T4600" i="9" s="1"/>
  <c r="T4601" i="9" s="1"/>
  <c r="T4602" i="9" s="1"/>
  <c r="T4603" i="9" s="1"/>
  <c r="T4604" i="9" s="1"/>
  <c r="T4605" i="9" s="1"/>
  <c r="T4606" i="9" s="1"/>
  <c r="T4607" i="9" s="1"/>
  <c r="T4608" i="9" s="1"/>
  <c r="T4609" i="9" s="1"/>
  <c r="T4610" i="9" s="1"/>
  <c r="T4611" i="9" s="1"/>
  <c r="T4612" i="9" s="1"/>
  <c r="T4613" i="9" s="1"/>
  <c r="T4614" i="9" s="1"/>
  <c r="T4615" i="9" s="1"/>
  <c r="T4616" i="9" s="1"/>
  <c r="T4617" i="9" s="1"/>
  <c r="T4618" i="9" s="1"/>
  <c r="T4619" i="9" s="1"/>
  <c r="T4620" i="9" s="1"/>
  <c r="T4621" i="9" s="1"/>
  <c r="T4622" i="9" s="1"/>
  <c r="T4623" i="9" s="1"/>
  <c r="T4624" i="9" s="1"/>
  <c r="T4625" i="9" s="1"/>
  <c r="T4626" i="9" s="1"/>
  <c r="T4627" i="9" s="1"/>
  <c r="T4628" i="9" s="1"/>
  <c r="T4629" i="9" s="1"/>
  <c r="T4630" i="9" s="1"/>
  <c r="T4631" i="9" s="1"/>
  <c r="T4632" i="9" s="1"/>
  <c r="T4633" i="9" s="1"/>
  <c r="T4634" i="9" s="1"/>
  <c r="T4635" i="9" s="1"/>
  <c r="T4636" i="9" s="1"/>
  <c r="T4637" i="9" s="1"/>
  <c r="T4638" i="9" s="1"/>
  <c r="T4639" i="9" s="1"/>
  <c r="T4640" i="9" s="1"/>
  <c r="T4641" i="9" s="1"/>
  <c r="T4642" i="9" s="1"/>
  <c r="T4643" i="9" s="1"/>
  <c r="T4644" i="9" s="1"/>
  <c r="T4645" i="9" s="1"/>
  <c r="T4646" i="9" s="1"/>
  <c r="T4647" i="9" s="1"/>
  <c r="T4648" i="9" s="1"/>
  <c r="T4649" i="9" s="1"/>
  <c r="T4650" i="9" s="1"/>
  <c r="T4651" i="9" s="1"/>
  <c r="T4652" i="9" s="1"/>
  <c r="T4653" i="9" s="1"/>
  <c r="T4654" i="9" s="1"/>
  <c r="T4655" i="9" s="1"/>
  <c r="T4656" i="9" s="1"/>
  <c r="T4657" i="9" s="1"/>
  <c r="T4658" i="9" s="1"/>
  <c r="T4659" i="9" s="1"/>
  <c r="T4660" i="9" s="1"/>
  <c r="T4661" i="9" s="1"/>
  <c r="T4662" i="9" s="1"/>
  <c r="T4663" i="9" s="1"/>
  <c r="T4664" i="9" s="1"/>
  <c r="T4665" i="9" s="1"/>
  <c r="T4666" i="9" s="1"/>
  <c r="T4667" i="9" s="1"/>
  <c r="T4668" i="9" s="1"/>
  <c r="T4669" i="9" s="1"/>
  <c r="T4670" i="9" s="1"/>
  <c r="T4671" i="9" s="1"/>
  <c r="T4672" i="9" s="1"/>
  <c r="T4673" i="9" s="1"/>
  <c r="T4674" i="9" s="1"/>
  <c r="T4675" i="9" s="1"/>
  <c r="T4676" i="9" s="1"/>
  <c r="T4677" i="9" s="1"/>
  <c r="T4678" i="9" s="1"/>
  <c r="T4679" i="9" s="1"/>
  <c r="T4680" i="9" s="1"/>
  <c r="T4681" i="9" s="1"/>
  <c r="T4682" i="9" s="1"/>
  <c r="T4683" i="9" s="1"/>
  <c r="T4684" i="9" s="1"/>
  <c r="T4685" i="9" s="1"/>
  <c r="T4686" i="9" s="1"/>
  <c r="T4687" i="9" s="1"/>
  <c r="T4688" i="9" s="1"/>
  <c r="T4689" i="9" s="1"/>
  <c r="T4690" i="9" s="1"/>
  <c r="T4691" i="9" s="1"/>
  <c r="T4692" i="9" s="1"/>
  <c r="T4693" i="9" s="1"/>
  <c r="T4694" i="9" s="1"/>
  <c r="T4695" i="9" s="1"/>
  <c r="T4696" i="9" s="1"/>
  <c r="T4697" i="9" s="1"/>
  <c r="T4698" i="9" s="1"/>
  <c r="T4699" i="9" s="1"/>
  <c r="T4700" i="9" s="1"/>
  <c r="T4701" i="9" s="1"/>
  <c r="T4702" i="9" s="1"/>
  <c r="T4703" i="9" s="1"/>
  <c r="T4704" i="9" s="1"/>
  <c r="T4705" i="9" s="1"/>
  <c r="T4706" i="9" s="1"/>
  <c r="T4707" i="9" s="1"/>
  <c r="T4708" i="9" s="1"/>
  <c r="T4709" i="9" s="1"/>
  <c r="T4710" i="9" s="1"/>
  <c r="T4711" i="9" s="1"/>
  <c r="T4712" i="9" s="1"/>
  <c r="T4713" i="9" s="1"/>
  <c r="T4714" i="9" s="1"/>
  <c r="T4715" i="9" s="1"/>
  <c r="T4716" i="9" s="1"/>
  <c r="T4717" i="9" s="1"/>
  <c r="T4718" i="9" s="1"/>
  <c r="T4719" i="9" s="1"/>
  <c r="T4720" i="9" s="1"/>
  <c r="T4721" i="9" s="1"/>
  <c r="T4722" i="9" s="1"/>
  <c r="T4723" i="9" s="1"/>
  <c r="T4724" i="9" s="1"/>
  <c r="T4725" i="9" s="1"/>
  <c r="T4726" i="9" s="1"/>
  <c r="T4727" i="9" s="1"/>
  <c r="T4728" i="9" s="1"/>
  <c r="T4729" i="9" s="1"/>
  <c r="T4730" i="9" s="1"/>
  <c r="T4731" i="9" s="1"/>
  <c r="T4732" i="9" s="1"/>
  <c r="T4733" i="9" s="1"/>
  <c r="T4734" i="9" s="1"/>
  <c r="T4735" i="9" s="1"/>
  <c r="T4736" i="9" s="1"/>
  <c r="T4737" i="9" s="1"/>
  <c r="T4738" i="9" s="1"/>
  <c r="T4739" i="9" s="1"/>
  <c r="T4740" i="9" s="1"/>
  <c r="T4741" i="9" s="1"/>
  <c r="T4742" i="9" s="1"/>
  <c r="T4743" i="9" s="1"/>
  <c r="T4744" i="9" s="1"/>
  <c r="T4745" i="9" s="1"/>
  <c r="T4746" i="9" s="1"/>
  <c r="T4747" i="9" s="1"/>
  <c r="T4748" i="9" s="1"/>
  <c r="T4749" i="9" s="1"/>
  <c r="T4750" i="9" s="1"/>
  <c r="T4751" i="9" s="1"/>
  <c r="T4752" i="9" s="1"/>
  <c r="T4753" i="9" s="1"/>
  <c r="T4754" i="9" s="1"/>
  <c r="T4755" i="9" s="1"/>
  <c r="T4756" i="9" s="1"/>
  <c r="T4757" i="9" s="1"/>
  <c r="T4758" i="9" s="1"/>
  <c r="T4759" i="9" s="1"/>
  <c r="T4760" i="9" s="1"/>
  <c r="T4761" i="9" s="1"/>
  <c r="T4762" i="9" s="1"/>
  <c r="T4763" i="9" s="1"/>
  <c r="T4764" i="9" s="1"/>
  <c r="T4765" i="9" s="1"/>
  <c r="T4766" i="9" s="1"/>
  <c r="T4767" i="9" s="1"/>
  <c r="T4768" i="9" s="1"/>
  <c r="T4769" i="9" s="1"/>
  <c r="T4770" i="9" s="1"/>
  <c r="T4771" i="9" s="1"/>
  <c r="T4772" i="9" s="1"/>
  <c r="T4773" i="9" s="1"/>
  <c r="T4774" i="9" s="1"/>
  <c r="T4775" i="9" s="1"/>
  <c r="T4776" i="9" s="1"/>
  <c r="T4777" i="9" s="1"/>
  <c r="T4778" i="9" s="1"/>
  <c r="T4779" i="9" s="1"/>
  <c r="T4780" i="9" s="1"/>
  <c r="T4781" i="9" s="1"/>
  <c r="T4782" i="9" s="1"/>
  <c r="T4783" i="9" s="1"/>
  <c r="T4784" i="9" s="1"/>
  <c r="T4785" i="9" s="1"/>
  <c r="T4786" i="9" s="1"/>
  <c r="T4787" i="9" s="1"/>
  <c r="T4788" i="9" s="1"/>
  <c r="T4789" i="9" s="1"/>
  <c r="T4790" i="9" s="1"/>
  <c r="T4791" i="9" s="1"/>
  <c r="T4792" i="9" s="1"/>
  <c r="T4793" i="9" s="1"/>
  <c r="T4794" i="9" s="1"/>
  <c r="T4795" i="9" s="1"/>
  <c r="T4796" i="9" s="1"/>
  <c r="T4797" i="9" s="1"/>
  <c r="T4798" i="9" s="1"/>
  <c r="T4799" i="9" s="1"/>
  <c r="T4800" i="9" s="1"/>
  <c r="T4801" i="9" s="1"/>
  <c r="T4802" i="9" s="1"/>
  <c r="T4803" i="9" s="1"/>
  <c r="T4804" i="9" s="1"/>
  <c r="T4805" i="9" s="1"/>
  <c r="T4806" i="9" s="1"/>
  <c r="T4807" i="9" s="1"/>
  <c r="T4808" i="9" s="1"/>
  <c r="T4809" i="9" s="1"/>
  <c r="T4810" i="9" s="1"/>
  <c r="T4811" i="9" s="1"/>
  <c r="T4812" i="9" s="1"/>
  <c r="T4813" i="9" s="1"/>
  <c r="T4814" i="9" s="1"/>
  <c r="T4815" i="9" s="1"/>
  <c r="T4816" i="9" s="1"/>
  <c r="T4817" i="9" s="1"/>
  <c r="T4818" i="9" s="1"/>
  <c r="T4819" i="9" s="1"/>
  <c r="T4820" i="9" s="1"/>
  <c r="T4821" i="9" s="1"/>
  <c r="T4822" i="9" s="1"/>
  <c r="T4823" i="9" s="1"/>
  <c r="T4824" i="9" s="1"/>
  <c r="T4825" i="9" s="1"/>
  <c r="T4826" i="9" s="1"/>
  <c r="T4827" i="9" s="1"/>
  <c r="T4828" i="9" s="1"/>
  <c r="T4829" i="9" s="1"/>
  <c r="T4830" i="9" s="1"/>
  <c r="T4831" i="9" s="1"/>
  <c r="T4832" i="9" s="1"/>
  <c r="T4833" i="9" s="1"/>
  <c r="T4834" i="9" s="1"/>
  <c r="T4835" i="9" s="1"/>
  <c r="T4836" i="9" s="1"/>
  <c r="T4837" i="9" s="1"/>
  <c r="T4838" i="9" s="1"/>
  <c r="T4839" i="9" s="1"/>
  <c r="T4840" i="9" s="1"/>
  <c r="T4841" i="9" s="1"/>
  <c r="T4842" i="9" s="1"/>
  <c r="T4843" i="9" s="1"/>
  <c r="T4844" i="9" s="1"/>
  <c r="T4845" i="9" s="1"/>
  <c r="T4846" i="9" s="1"/>
  <c r="T4847" i="9" s="1"/>
  <c r="T4848" i="9" s="1"/>
  <c r="T4849" i="9" s="1"/>
  <c r="T4850" i="9" s="1"/>
  <c r="T4851" i="9" s="1"/>
  <c r="T4852" i="9" s="1"/>
  <c r="T4853" i="9" s="1"/>
  <c r="T4854" i="9" s="1"/>
  <c r="T4855" i="9" s="1"/>
  <c r="T4856" i="9" s="1"/>
  <c r="T4857" i="9" s="1"/>
  <c r="T4858" i="9" s="1"/>
  <c r="T4859" i="9" s="1"/>
  <c r="T4860" i="9" s="1"/>
  <c r="T4861" i="9" s="1"/>
  <c r="T4862" i="9" s="1"/>
  <c r="T4863" i="9" s="1"/>
  <c r="T4864" i="9" s="1"/>
  <c r="T4865" i="9" s="1"/>
  <c r="T4866" i="9" s="1"/>
  <c r="T4867" i="9" s="1"/>
  <c r="T4868" i="9" s="1"/>
  <c r="T4869" i="9" s="1"/>
  <c r="T4870" i="9" s="1"/>
  <c r="T4871" i="9" s="1"/>
  <c r="T4872" i="9" s="1"/>
  <c r="T4873" i="9" s="1"/>
  <c r="T4874" i="9" s="1"/>
  <c r="T4875" i="9" s="1"/>
  <c r="T4876" i="9" s="1"/>
  <c r="T4877" i="9" s="1"/>
  <c r="T4878" i="9" s="1"/>
  <c r="T4879" i="9" s="1"/>
  <c r="T4880" i="9" s="1"/>
  <c r="T4881" i="9" s="1"/>
  <c r="T4882" i="9" s="1"/>
  <c r="T4883" i="9" s="1"/>
  <c r="T4884" i="9" s="1"/>
  <c r="T4885" i="9" s="1"/>
  <c r="T4886" i="9" s="1"/>
  <c r="T4887" i="9" s="1"/>
  <c r="T4888" i="9" s="1"/>
  <c r="T4889" i="9" s="1"/>
  <c r="T4890" i="9" s="1"/>
  <c r="T4891" i="9" s="1"/>
  <c r="T4892" i="9" s="1"/>
  <c r="T4893" i="9" s="1"/>
  <c r="T4894" i="9" s="1"/>
  <c r="T4895" i="9" s="1"/>
  <c r="T4896" i="9" s="1"/>
  <c r="T4897" i="9" s="1"/>
  <c r="T4898" i="9" s="1"/>
  <c r="T4899" i="9" s="1"/>
  <c r="T4900" i="9" s="1"/>
  <c r="T4901" i="9" s="1"/>
  <c r="T4902" i="9" s="1"/>
  <c r="T4903" i="9" s="1"/>
  <c r="T4904" i="9" s="1"/>
  <c r="T4905" i="9" s="1"/>
  <c r="T4906" i="9" s="1"/>
  <c r="T4907" i="9" s="1"/>
  <c r="T4908" i="9" s="1"/>
  <c r="T4909" i="9" s="1"/>
  <c r="T4910" i="9" s="1"/>
  <c r="T4911" i="9" s="1"/>
  <c r="T4912" i="9" s="1"/>
  <c r="T4913" i="9" s="1"/>
  <c r="T4914" i="9" s="1"/>
  <c r="T4915" i="9" s="1"/>
  <c r="T4916" i="9" s="1"/>
  <c r="T4917" i="9" s="1"/>
  <c r="T4918" i="9" s="1"/>
  <c r="T4919" i="9" s="1"/>
  <c r="T4920" i="9" s="1"/>
  <c r="T4921" i="9" s="1"/>
  <c r="T4922" i="9" s="1"/>
  <c r="T4923" i="9" s="1"/>
  <c r="T4924" i="9" s="1"/>
  <c r="T4925" i="9" s="1"/>
  <c r="T4926" i="9" s="1"/>
  <c r="T4927" i="9" s="1"/>
  <c r="T4928" i="9" s="1"/>
  <c r="T4929" i="9" s="1"/>
  <c r="T4930" i="9" s="1"/>
  <c r="T4931" i="9" s="1"/>
  <c r="T4932" i="9" s="1"/>
  <c r="T4933" i="9" s="1"/>
  <c r="T4934" i="9" s="1"/>
  <c r="T4935" i="9" s="1"/>
  <c r="T4936" i="9" s="1"/>
  <c r="T4937" i="9" s="1"/>
  <c r="T4938" i="9" s="1"/>
  <c r="T4939" i="9" s="1"/>
  <c r="T4940" i="9" s="1"/>
  <c r="T4941" i="9" s="1"/>
  <c r="T4942" i="9" s="1"/>
  <c r="T4943" i="9" s="1"/>
  <c r="T4944" i="9" s="1"/>
  <c r="T4945" i="9" s="1"/>
  <c r="T4946" i="9" s="1"/>
  <c r="T4947" i="9" s="1"/>
  <c r="T4948" i="9" s="1"/>
  <c r="T4949" i="9" s="1"/>
  <c r="T4950" i="9" s="1"/>
  <c r="T4951" i="9" s="1"/>
  <c r="T4952" i="9" s="1"/>
  <c r="T4953" i="9" s="1"/>
  <c r="T4954" i="9" s="1"/>
  <c r="T4955" i="9" s="1"/>
  <c r="T4956" i="9" s="1"/>
  <c r="T4957" i="9" s="1"/>
  <c r="T4958" i="9" s="1"/>
  <c r="T4959" i="9" s="1"/>
  <c r="T4960" i="9" s="1"/>
  <c r="T4961" i="9" s="1"/>
  <c r="T4962" i="9" s="1"/>
  <c r="T4963" i="9" s="1"/>
  <c r="T4964" i="9" s="1"/>
  <c r="T4965" i="9" s="1"/>
  <c r="T4966" i="9" s="1"/>
  <c r="T4967" i="9" s="1"/>
  <c r="T4968" i="9" s="1"/>
  <c r="T4969" i="9" s="1"/>
  <c r="T4970" i="9" s="1"/>
  <c r="T4971" i="9" s="1"/>
  <c r="T4972" i="9" s="1"/>
  <c r="T4973" i="9" s="1"/>
  <c r="T4974" i="9" s="1"/>
  <c r="T4975" i="9" s="1"/>
  <c r="T4976" i="9" s="1"/>
  <c r="T4977" i="9" s="1"/>
  <c r="T4978" i="9" s="1"/>
  <c r="T4979" i="9" s="1"/>
  <c r="T4980" i="9" s="1"/>
  <c r="T4981" i="9" s="1"/>
  <c r="T4982" i="9" s="1"/>
  <c r="T4983" i="9" s="1"/>
  <c r="T4984" i="9" s="1"/>
  <c r="T4985" i="9" s="1"/>
  <c r="T4986" i="9" s="1"/>
  <c r="T4987" i="9" s="1"/>
  <c r="T4988" i="9" s="1"/>
  <c r="T4989" i="9" s="1"/>
  <c r="T4990" i="9" s="1"/>
  <c r="T4991" i="9" s="1"/>
  <c r="T4992" i="9" s="1"/>
  <c r="T4993" i="9" s="1"/>
  <c r="T4994" i="9" s="1"/>
  <c r="T4995" i="9" s="1"/>
  <c r="T4996" i="9" s="1"/>
  <c r="T4997" i="9" s="1"/>
  <c r="T4998" i="9" s="1"/>
  <c r="T4999" i="9" s="1"/>
  <c r="T5000" i="9" s="1"/>
  <c r="T5001" i="9" s="1"/>
  <c r="T5002" i="9" s="1"/>
  <c r="T5003" i="9" s="1"/>
  <c r="T5004" i="9" s="1"/>
  <c r="T5005" i="9" s="1"/>
  <c r="T5006" i="9" s="1"/>
  <c r="T5007" i="9" s="1"/>
  <c r="T5008" i="9" s="1"/>
  <c r="T5009" i="9" s="1"/>
  <c r="T5010" i="9" s="1"/>
  <c r="T5011" i="9" s="1"/>
  <c r="T5012" i="9" s="1"/>
  <c r="T5013" i="9" s="1"/>
  <c r="T5014" i="9" s="1"/>
  <c r="T5015" i="9" s="1"/>
  <c r="T5016" i="9" s="1"/>
  <c r="T5017" i="9" s="1"/>
  <c r="T5018" i="9" s="1"/>
  <c r="T5019" i="9" s="1"/>
  <c r="T5020" i="9" s="1"/>
  <c r="T5021" i="9" s="1"/>
  <c r="T5022" i="9" s="1"/>
  <c r="T5023" i="9" s="1"/>
  <c r="T5024" i="9" s="1"/>
  <c r="T5025" i="9" s="1"/>
  <c r="T5026" i="9" s="1"/>
  <c r="T5027" i="9" s="1"/>
  <c r="T5028" i="9" s="1"/>
  <c r="T5029" i="9" s="1"/>
  <c r="T5030" i="9" s="1"/>
  <c r="T5031" i="9" s="1"/>
  <c r="T5032" i="9" s="1"/>
  <c r="T5033" i="9" s="1"/>
  <c r="T5034" i="9" s="1"/>
  <c r="T5035" i="9" s="1"/>
  <c r="T5036" i="9" s="1"/>
  <c r="T5037" i="9" s="1"/>
  <c r="T5038" i="9" s="1"/>
  <c r="T5039" i="9" s="1"/>
  <c r="T5040" i="9" s="1"/>
  <c r="T5041" i="9" s="1"/>
  <c r="T5042" i="9" s="1"/>
  <c r="T5043" i="9" s="1"/>
  <c r="T5044" i="9" s="1"/>
  <c r="T5045" i="9" s="1"/>
  <c r="T5046" i="9" s="1"/>
  <c r="T5047" i="9" s="1"/>
  <c r="T5048" i="9" s="1"/>
  <c r="T5049" i="9" s="1"/>
  <c r="T5050" i="9" s="1"/>
  <c r="T5051" i="9" s="1"/>
  <c r="T5052" i="9" s="1"/>
  <c r="T5053" i="9" s="1"/>
  <c r="T5054" i="9" s="1"/>
  <c r="T5055" i="9" s="1"/>
  <c r="T5056" i="9" s="1"/>
  <c r="T5057" i="9" s="1"/>
  <c r="T5058" i="9" s="1"/>
  <c r="T5059" i="9" s="1"/>
  <c r="T5060" i="9" s="1"/>
  <c r="T5061" i="9" s="1"/>
  <c r="T5062" i="9" s="1"/>
  <c r="T5063" i="9" s="1"/>
  <c r="T5064" i="9" s="1"/>
  <c r="T5065" i="9" s="1"/>
  <c r="T5066" i="9" s="1"/>
  <c r="T5067" i="9" s="1"/>
  <c r="T5068" i="9" s="1"/>
  <c r="T5069" i="9" s="1"/>
  <c r="T5070" i="9" s="1"/>
  <c r="T5071" i="9" s="1"/>
  <c r="T5072" i="9" s="1"/>
  <c r="T5073" i="9" s="1"/>
  <c r="T5074" i="9" s="1"/>
  <c r="T5075" i="9" s="1"/>
  <c r="T5076" i="9" s="1"/>
  <c r="T5077" i="9" s="1"/>
  <c r="T5078" i="9" s="1"/>
  <c r="T5079" i="9" s="1"/>
  <c r="T5080" i="9" s="1"/>
  <c r="T5081" i="9" s="1"/>
  <c r="T5082" i="9" s="1"/>
  <c r="T5083" i="9" s="1"/>
  <c r="T5084" i="9" s="1"/>
  <c r="T5085" i="9" s="1"/>
  <c r="T5086" i="9" s="1"/>
  <c r="T5087" i="9" s="1"/>
  <c r="T5088" i="9" s="1"/>
  <c r="T5089" i="9" s="1"/>
  <c r="T5090" i="9" s="1"/>
  <c r="T5091" i="9" s="1"/>
  <c r="T5092" i="9" s="1"/>
  <c r="T5093" i="9" s="1"/>
  <c r="T5094" i="9" s="1"/>
  <c r="T5095" i="9" s="1"/>
  <c r="T5096" i="9" s="1"/>
  <c r="T5097" i="9" s="1"/>
  <c r="T5098" i="9" s="1"/>
  <c r="T5099" i="9" s="1"/>
  <c r="T5100" i="9" s="1"/>
  <c r="T5101" i="9" s="1"/>
  <c r="T5102" i="9" s="1"/>
  <c r="T5103" i="9" s="1"/>
  <c r="T5104" i="9" s="1"/>
  <c r="T5105" i="9" s="1"/>
  <c r="T5106" i="9" s="1"/>
  <c r="T5107" i="9" s="1"/>
  <c r="T5108" i="9" s="1"/>
  <c r="T5109" i="9" s="1"/>
  <c r="T5110" i="9" s="1"/>
  <c r="T5111" i="9" s="1"/>
  <c r="T5112" i="9" s="1"/>
  <c r="T5113" i="9" s="1"/>
  <c r="T5114" i="9" s="1"/>
  <c r="T5115" i="9" s="1"/>
  <c r="T5116" i="9" s="1"/>
  <c r="T5117" i="9" s="1"/>
  <c r="T5118" i="9" s="1"/>
  <c r="T5119" i="9" s="1"/>
  <c r="T5120" i="9" s="1"/>
  <c r="T5121" i="9" s="1"/>
  <c r="T5122" i="9" s="1"/>
  <c r="T5123" i="9" s="1"/>
  <c r="T5124" i="9" s="1"/>
  <c r="T5125" i="9" s="1"/>
  <c r="T5126" i="9" s="1"/>
  <c r="T5127" i="9" s="1"/>
  <c r="T5128" i="9" s="1"/>
  <c r="T5129" i="9" s="1"/>
  <c r="T5130" i="9" s="1"/>
  <c r="T5131" i="9" s="1"/>
  <c r="T5132" i="9" s="1"/>
  <c r="T5133" i="9" s="1"/>
  <c r="T5134" i="9" s="1"/>
  <c r="T5135" i="9" s="1"/>
  <c r="T5136" i="9" s="1"/>
  <c r="T5137" i="9" s="1"/>
  <c r="T5138" i="9" s="1"/>
  <c r="T5139" i="9" s="1"/>
  <c r="T5140" i="9" s="1"/>
  <c r="T5141" i="9" s="1"/>
  <c r="T5142" i="9" s="1"/>
  <c r="T5143" i="9" s="1"/>
  <c r="T5144" i="9" s="1"/>
  <c r="T5145" i="9" s="1"/>
  <c r="T5146" i="9" s="1"/>
  <c r="T5147" i="9" s="1"/>
  <c r="T5148" i="9" s="1"/>
  <c r="T5149" i="9" s="1"/>
  <c r="T5150" i="9" s="1"/>
  <c r="T5151" i="9" s="1"/>
  <c r="T5152" i="9" s="1"/>
  <c r="T5153" i="9" s="1"/>
  <c r="T5154" i="9" s="1"/>
  <c r="T5155" i="9" s="1"/>
  <c r="T5156" i="9" s="1"/>
  <c r="T5157" i="9" s="1"/>
  <c r="T5158" i="9" s="1"/>
  <c r="T5159" i="9" s="1"/>
  <c r="T5160" i="9" s="1"/>
  <c r="T5161" i="9" s="1"/>
  <c r="T5162" i="9" s="1"/>
  <c r="T5163" i="9" s="1"/>
  <c r="T5164" i="9" s="1"/>
  <c r="T5165" i="9" s="1"/>
  <c r="T5166" i="9" s="1"/>
  <c r="T5167" i="9" s="1"/>
  <c r="T5168" i="9" s="1"/>
  <c r="T5169" i="9" s="1"/>
  <c r="T5170" i="9" s="1"/>
  <c r="T5171" i="9" s="1"/>
  <c r="T5172" i="9" s="1"/>
  <c r="T5173" i="9" s="1"/>
  <c r="T5174" i="9" s="1"/>
  <c r="T5175" i="9" s="1"/>
  <c r="T5176" i="9" s="1"/>
  <c r="T5177" i="9" s="1"/>
  <c r="T5178" i="9" s="1"/>
  <c r="T5179" i="9" s="1"/>
  <c r="T5180" i="9" s="1"/>
  <c r="T5181" i="9" s="1"/>
  <c r="T5182" i="9" s="1"/>
  <c r="T5183" i="9" s="1"/>
  <c r="T5184" i="9" s="1"/>
  <c r="T5185" i="9" s="1"/>
  <c r="T5186" i="9" s="1"/>
  <c r="T5187" i="9" s="1"/>
  <c r="T5188" i="9" s="1"/>
  <c r="T5189" i="9" s="1"/>
  <c r="T5190" i="9" s="1"/>
  <c r="T5191" i="9" s="1"/>
  <c r="T5192" i="9" s="1"/>
  <c r="T5193" i="9" s="1"/>
  <c r="T5194" i="9" s="1"/>
  <c r="T5195" i="9" s="1"/>
  <c r="T5196" i="9" s="1"/>
  <c r="T5197" i="9" s="1"/>
  <c r="T5198" i="9" s="1"/>
  <c r="T5199" i="9" s="1"/>
  <c r="T5200" i="9" s="1"/>
  <c r="T5201" i="9" s="1"/>
  <c r="T5202" i="9" s="1"/>
  <c r="T5203" i="9" s="1"/>
  <c r="T5204" i="9" s="1"/>
  <c r="T5205" i="9" s="1"/>
  <c r="T5206" i="9" s="1"/>
  <c r="T5207" i="9" s="1"/>
  <c r="T5208" i="9" s="1"/>
  <c r="T5209" i="9" s="1"/>
  <c r="T5210" i="9" s="1"/>
  <c r="T5211" i="9" s="1"/>
  <c r="T5212" i="9" s="1"/>
  <c r="T5213" i="9" s="1"/>
  <c r="T5214" i="9" s="1"/>
  <c r="T5215" i="9" s="1"/>
  <c r="T5216" i="9" s="1"/>
  <c r="T5217" i="9" s="1"/>
  <c r="T5218" i="9" s="1"/>
  <c r="T5219" i="9" s="1"/>
  <c r="T5220" i="9" s="1"/>
  <c r="T5221" i="9" s="1"/>
  <c r="T5222" i="9" s="1"/>
  <c r="T5223" i="9" s="1"/>
  <c r="T5224" i="9" s="1"/>
  <c r="T5225" i="9" s="1"/>
  <c r="T5226" i="9" s="1"/>
  <c r="T5227" i="9" s="1"/>
  <c r="T5228" i="9" s="1"/>
  <c r="T5229" i="9" s="1"/>
  <c r="T5230" i="9" s="1"/>
  <c r="T5231" i="9" s="1"/>
  <c r="T5232" i="9" s="1"/>
  <c r="T5233" i="9" s="1"/>
  <c r="T5234" i="9" s="1"/>
  <c r="T5235" i="9" s="1"/>
  <c r="T5236" i="9" s="1"/>
  <c r="T5237" i="9" s="1"/>
  <c r="T5238" i="9" s="1"/>
  <c r="T5239" i="9" s="1"/>
  <c r="T5240" i="9" s="1"/>
  <c r="T5241" i="9" s="1"/>
  <c r="T5242" i="9" s="1"/>
  <c r="T5243" i="9" s="1"/>
  <c r="T5244" i="9" s="1"/>
  <c r="T5245" i="9" s="1"/>
  <c r="T5246" i="9" s="1"/>
  <c r="T5247" i="9" s="1"/>
  <c r="T5248" i="9" s="1"/>
  <c r="T5249" i="9" s="1"/>
  <c r="T5250" i="9" s="1"/>
  <c r="T5251" i="9" s="1"/>
  <c r="T5252" i="9" s="1"/>
  <c r="T5253" i="9" s="1"/>
  <c r="T5254" i="9" s="1"/>
  <c r="T5255" i="9" s="1"/>
  <c r="T5256" i="9" s="1"/>
  <c r="T5257" i="9" s="1"/>
  <c r="T5258" i="9" s="1"/>
  <c r="T5259" i="9" s="1"/>
  <c r="T5260" i="9" s="1"/>
  <c r="T5261" i="9" s="1"/>
  <c r="T5262" i="9" s="1"/>
  <c r="T5263" i="9" s="1"/>
  <c r="T5264" i="9" s="1"/>
  <c r="T5265" i="9" s="1"/>
  <c r="T5266" i="9" s="1"/>
  <c r="T5267" i="9" s="1"/>
  <c r="T5268" i="9" s="1"/>
  <c r="T5269" i="9" s="1"/>
  <c r="T5270" i="9" s="1"/>
  <c r="T5271" i="9" s="1"/>
  <c r="T5272" i="9" s="1"/>
  <c r="T5273" i="9" s="1"/>
  <c r="T5274" i="9" s="1"/>
  <c r="T5275" i="9" s="1"/>
  <c r="T5276" i="9" s="1"/>
  <c r="T5277" i="9" s="1"/>
  <c r="T5278" i="9" s="1"/>
  <c r="T5279" i="9" s="1"/>
  <c r="T5280" i="9" s="1"/>
  <c r="T5281" i="9" s="1"/>
  <c r="T5282" i="9" s="1"/>
  <c r="T5283" i="9" s="1"/>
  <c r="T5284" i="9" s="1"/>
  <c r="T5285" i="9" s="1"/>
  <c r="T5286" i="9" s="1"/>
  <c r="T5287" i="9" s="1"/>
  <c r="T5288" i="9" s="1"/>
  <c r="T5289" i="9" s="1"/>
  <c r="T5290" i="9" s="1"/>
  <c r="T5291" i="9" s="1"/>
  <c r="T5292" i="9" s="1"/>
  <c r="T5293" i="9" s="1"/>
  <c r="T5294" i="9" s="1"/>
  <c r="T5295" i="9" s="1"/>
  <c r="T5296" i="9" s="1"/>
  <c r="T5297" i="9" s="1"/>
  <c r="T5298" i="9" s="1"/>
  <c r="T5299" i="9" s="1"/>
  <c r="T5300" i="9" s="1"/>
  <c r="T5301" i="9" s="1"/>
  <c r="T5302" i="9" s="1"/>
  <c r="T5303" i="9" s="1"/>
  <c r="T5304" i="9" s="1"/>
  <c r="T5305" i="9" s="1"/>
  <c r="T5306" i="9" s="1"/>
  <c r="T5307" i="9" s="1"/>
  <c r="T5308" i="9" s="1"/>
  <c r="T5309" i="9" s="1"/>
  <c r="T5310" i="9" s="1"/>
  <c r="T5311" i="9" s="1"/>
  <c r="T5312" i="9" s="1"/>
  <c r="T5313" i="9" s="1"/>
  <c r="T5314" i="9" s="1"/>
  <c r="T5315" i="9" s="1"/>
  <c r="T5316" i="9" s="1"/>
  <c r="T5317" i="9" s="1"/>
  <c r="T5318" i="9" s="1"/>
  <c r="T5319" i="9" s="1"/>
  <c r="T5320" i="9" s="1"/>
  <c r="T5321" i="9" s="1"/>
  <c r="T5322" i="9" s="1"/>
  <c r="T5323" i="9" s="1"/>
  <c r="T5324" i="9" s="1"/>
  <c r="T5325" i="9" s="1"/>
  <c r="T5326" i="9" s="1"/>
  <c r="T5327" i="9" s="1"/>
  <c r="T5328" i="9" s="1"/>
  <c r="T5329" i="9" s="1"/>
  <c r="T5330" i="9" s="1"/>
  <c r="T5331" i="9" s="1"/>
  <c r="T5332" i="9" s="1"/>
  <c r="T5333" i="9" s="1"/>
  <c r="T5334" i="9" s="1"/>
  <c r="T5335" i="9" s="1"/>
  <c r="T5336" i="9" s="1"/>
  <c r="T5337" i="9" s="1"/>
  <c r="T5338" i="9" s="1"/>
  <c r="T5339" i="9" s="1"/>
  <c r="T5340" i="9" s="1"/>
  <c r="T5341" i="9" s="1"/>
  <c r="T5342" i="9" s="1"/>
  <c r="T5343" i="9" s="1"/>
  <c r="T5344" i="9" s="1"/>
  <c r="T5345" i="9" s="1"/>
  <c r="T5346" i="9" s="1"/>
  <c r="T5347" i="9" s="1"/>
  <c r="T5348" i="9" s="1"/>
  <c r="T5349" i="9" s="1"/>
  <c r="T5350" i="9" s="1"/>
  <c r="T5351" i="9" s="1"/>
  <c r="T5352" i="9" s="1"/>
  <c r="T5353" i="9" s="1"/>
  <c r="T5354" i="9" s="1"/>
  <c r="T5355" i="9" s="1"/>
  <c r="T5356" i="9" s="1"/>
  <c r="T5357" i="9" s="1"/>
  <c r="T5358" i="9" s="1"/>
  <c r="T5359" i="9" s="1"/>
  <c r="T5360" i="9" s="1"/>
  <c r="T5361" i="9" s="1"/>
  <c r="T5362" i="9" s="1"/>
  <c r="T5363" i="9" s="1"/>
  <c r="T5364" i="9" s="1"/>
  <c r="T5365" i="9" s="1"/>
  <c r="T5366" i="9" s="1"/>
  <c r="T5367" i="9" s="1"/>
  <c r="T5368" i="9" s="1"/>
  <c r="T5369" i="9" s="1"/>
  <c r="T5370" i="9" s="1"/>
  <c r="T5371" i="9" s="1"/>
  <c r="T5372" i="9" s="1"/>
  <c r="T5373" i="9" s="1"/>
  <c r="T5374" i="9" s="1"/>
  <c r="T5375" i="9" s="1"/>
  <c r="T5376" i="9" s="1"/>
  <c r="T5377" i="9" s="1"/>
  <c r="T5378" i="9" s="1"/>
  <c r="T5379" i="9" s="1"/>
  <c r="T5380" i="9" s="1"/>
  <c r="T5381" i="9" s="1"/>
  <c r="T5382" i="9" s="1"/>
  <c r="T5383" i="9" s="1"/>
  <c r="T5384" i="9" s="1"/>
  <c r="T5385" i="9" s="1"/>
  <c r="T5386" i="9" s="1"/>
  <c r="T5387" i="9" s="1"/>
  <c r="T5388" i="9" s="1"/>
  <c r="T5389" i="9" s="1"/>
  <c r="T5390" i="9" s="1"/>
  <c r="T5391" i="9" s="1"/>
  <c r="T5392" i="9" s="1"/>
  <c r="T5393" i="9" s="1"/>
  <c r="T5394" i="9" s="1"/>
  <c r="T5395" i="9" s="1"/>
  <c r="T5396" i="9" s="1"/>
  <c r="T5397" i="9" s="1"/>
  <c r="T5398" i="9" s="1"/>
  <c r="T5399" i="9" s="1"/>
  <c r="T5400" i="9" s="1"/>
  <c r="T5401" i="9" s="1"/>
  <c r="T5402" i="9" s="1"/>
  <c r="T5403" i="9" s="1"/>
  <c r="T5404" i="9" s="1"/>
  <c r="T5405" i="9" s="1"/>
  <c r="T5406" i="9" s="1"/>
  <c r="T5407" i="9" s="1"/>
  <c r="T5408" i="9" s="1"/>
  <c r="T5409" i="9" s="1"/>
  <c r="T5410" i="9" s="1"/>
  <c r="T5411" i="9" s="1"/>
  <c r="T5412" i="9" s="1"/>
  <c r="T5413" i="9" s="1"/>
  <c r="T5414" i="9" s="1"/>
  <c r="T5415" i="9" s="1"/>
  <c r="T5416" i="9" s="1"/>
  <c r="T5417" i="9" s="1"/>
  <c r="T5418" i="9" s="1"/>
  <c r="T5419" i="9" s="1"/>
  <c r="T5420" i="9" s="1"/>
  <c r="T5421" i="9" s="1"/>
  <c r="T5422" i="9" s="1"/>
  <c r="T5423" i="9" s="1"/>
  <c r="T5424" i="9" s="1"/>
  <c r="T5425" i="9" s="1"/>
  <c r="T5426" i="9" s="1"/>
  <c r="T5427" i="9" s="1"/>
  <c r="T5428" i="9" s="1"/>
  <c r="T5429" i="9" s="1"/>
  <c r="T5430" i="9" s="1"/>
  <c r="T5431" i="9" s="1"/>
  <c r="T5432" i="9" s="1"/>
  <c r="T5433" i="9" s="1"/>
  <c r="T5434" i="9" s="1"/>
  <c r="T5435" i="9" s="1"/>
  <c r="T5436" i="9" s="1"/>
  <c r="T5437" i="9" s="1"/>
  <c r="T5438" i="9" s="1"/>
  <c r="T5439" i="9" s="1"/>
  <c r="T5440" i="9" s="1"/>
  <c r="T5441" i="9" s="1"/>
  <c r="T5442" i="9" s="1"/>
  <c r="T5443" i="9" s="1"/>
  <c r="T5444" i="9" s="1"/>
  <c r="T5445" i="9" s="1"/>
  <c r="T5446" i="9" s="1"/>
  <c r="T5447" i="9" s="1"/>
  <c r="T5448" i="9" s="1"/>
  <c r="T5449" i="9" s="1"/>
  <c r="T5450" i="9" s="1"/>
  <c r="T5451" i="9" s="1"/>
  <c r="T5452" i="9" s="1"/>
  <c r="T5453" i="9" s="1"/>
  <c r="T5454" i="9" s="1"/>
  <c r="T5455" i="9" s="1"/>
  <c r="T5456" i="9" s="1"/>
  <c r="T5457" i="9" s="1"/>
  <c r="T5458" i="9" s="1"/>
  <c r="T5459" i="9" s="1"/>
  <c r="T5460" i="9" s="1"/>
  <c r="T5461" i="9" s="1"/>
  <c r="T5462" i="9" s="1"/>
  <c r="T5463" i="9" s="1"/>
  <c r="T5464" i="9" s="1"/>
  <c r="T5465" i="9" s="1"/>
  <c r="T5466" i="9" s="1"/>
  <c r="T5467" i="9" s="1"/>
  <c r="T5468" i="9" s="1"/>
  <c r="T5469" i="9" s="1"/>
  <c r="T5470" i="9" s="1"/>
  <c r="T5471" i="9" s="1"/>
  <c r="T5472" i="9" s="1"/>
  <c r="T5473" i="9" s="1"/>
  <c r="T5474" i="9" s="1"/>
  <c r="T5475" i="9" s="1"/>
  <c r="T5476" i="9" s="1"/>
  <c r="T5477" i="9" s="1"/>
  <c r="T5478" i="9" s="1"/>
  <c r="T5479" i="9" s="1"/>
  <c r="T5480" i="9" s="1"/>
  <c r="T5481" i="9" s="1"/>
  <c r="T5482" i="9" s="1"/>
  <c r="T5483" i="9" s="1"/>
  <c r="T5484" i="9" s="1"/>
  <c r="T5485" i="9" s="1"/>
  <c r="T5486" i="9" s="1"/>
  <c r="T5487" i="9" s="1"/>
  <c r="T5488" i="9" s="1"/>
  <c r="T5489" i="9" s="1"/>
  <c r="T5490" i="9" s="1"/>
  <c r="T5491" i="9" s="1"/>
  <c r="T5492" i="9" s="1"/>
  <c r="T5493" i="9" s="1"/>
  <c r="T5494" i="9" s="1"/>
  <c r="T5495" i="9" s="1"/>
  <c r="T5496" i="9" s="1"/>
  <c r="T5497" i="9" s="1"/>
  <c r="T5498" i="9" s="1"/>
  <c r="T5499" i="9" s="1"/>
  <c r="T5500" i="9" s="1"/>
  <c r="T5501" i="9" s="1"/>
  <c r="T5502" i="9" s="1"/>
  <c r="T5503" i="9" s="1"/>
  <c r="T5504" i="9" s="1"/>
  <c r="T5505" i="9" s="1"/>
  <c r="T5506" i="9" s="1"/>
  <c r="T5507" i="9" s="1"/>
  <c r="T5508" i="9" s="1"/>
  <c r="T5509" i="9" s="1"/>
  <c r="T5510" i="9" s="1"/>
  <c r="T5511" i="9" s="1"/>
  <c r="T5512" i="9" s="1"/>
  <c r="T5513" i="9" s="1"/>
  <c r="T5514" i="9" s="1"/>
  <c r="T5515" i="9" s="1"/>
  <c r="T5516" i="9" s="1"/>
  <c r="T5517" i="9" s="1"/>
  <c r="T5518" i="9" s="1"/>
  <c r="T5519" i="9" s="1"/>
  <c r="T5520" i="9" s="1"/>
  <c r="T5521" i="9" s="1"/>
  <c r="T5522" i="9" s="1"/>
  <c r="T5523" i="9" s="1"/>
  <c r="T5524" i="9" s="1"/>
  <c r="T5525" i="9" s="1"/>
  <c r="T5526" i="9" s="1"/>
  <c r="T5527" i="9" s="1"/>
  <c r="T5528" i="9" s="1"/>
  <c r="T5529" i="9" s="1"/>
  <c r="T5530" i="9" s="1"/>
  <c r="T5531" i="9" s="1"/>
  <c r="T5532" i="9" s="1"/>
  <c r="T5533" i="9" s="1"/>
  <c r="T5534" i="9" s="1"/>
  <c r="T5535" i="9" s="1"/>
  <c r="T5536" i="9" s="1"/>
  <c r="T5537" i="9" s="1"/>
  <c r="T5538" i="9" s="1"/>
  <c r="T5539" i="9" s="1"/>
  <c r="T5540" i="9" s="1"/>
  <c r="T5541" i="9" s="1"/>
  <c r="T5542" i="9" s="1"/>
  <c r="T5543" i="9" s="1"/>
  <c r="T5544" i="9" s="1"/>
  <c r="T5545" i="9" s="1"/>
  <c r="T5546" i="9" s="1"/>
  <c r="T5547" i="9" s="1"/>
  <c r="T5548" i="9" s="1"/>
  <c r="T5549" i="9" s="1"/>
  <c r="T5550" i="9" s="1"/>
  <c r="T5551" i="9" s="1"/>
  <c r="T5552" i="9" s="1"/>
  <c r="T5553" i="9" s="1"/>
  <c r="T5554" i="9" s="1"/>
  <c r="T5555" i="9" s="1"/>
  <c r="T5556" i="9" s="1"/>
  <c r="T5557" i="9" s="1"/>
  <c r="T5558" i="9" s="1"/>
  <c r="T5559" i="9" s="1"/>
  <c r="T5560" i="9" s="1"/>
  <c r="T5561" i="9" s="1"/>
  <c r="T5562" i="9" s="1"/>
  <c r="T5563" i="9" s="1"/>
  <c r="T5564" i="9" s="1"/>
  <c r="T5565" i="9" s="1"/>
  <c r="T5566" i="9" s="1"/>
  <c r="T5567" i="9" s="1"/>
  <c r="T5568" i="9" s="1"/>
  <c r="T5569" i="9" s="1"/>
  <c r="T5570" i="9" s="1"/>
  <c r="T5571" i="9" s="1"/>
  <c r="T5572" i="9" s="1"/>
  <c r="T5573" i="9" s="1"/>
  <c r="T5574" i="9" s="1"/>
  <c r="T5575" i="9" s="1"/>
  <c r="T5576" i="9" s="1"/>
  <c r="T5577" i="9" s="1"/>
  <c r="T5578" i="9" s="1"/>
  <c r="T5579" i="9" s="1"/>
  <c r="T5580" i="9" s="1"/>
  <c r="T5581" i="9" s="1"/>
  <c r="T5582" i="9" s="1"/>
  <c r="T5583" i="9" s="1"/>
  <c r="T5584" i="9" s="1"/>
  <c r="T5585" i="9" s="1"/>
  <c r="T5586" i="9" s="1"/>
  <c r="T5587" i="9" s="1"/>
  <c r="T5588" i="9" s="1"/>
  <c r="T5589" i="9" s="1"/>
  <c r="T5590" i="9" s="1"/>
  <c r="T5591" i="9" s="1"/>
  <c r="T5592" i="9" s="1"/>
  <c r="T5593" i="9" s="1"/>
  <c r="T5594" i="9" s="1"/>
  <c r="T5595" i="9" s="1"/>
  <c r="T5596" i="9" s="1"/>
  <c r="T5597" i="9" s="1"/>
  <c r="T5598" i="9" s="1"/>
  <c r="T5599" i="9" s="1"/>
  <c r="T5600" i="9" s="1"/>
  <c r="T5601" i="9" s="1"/>
  <c r="T5602" i="9" s="1"/>
  <c r="T5603" i="9" s="1"/>
  <c r="T5604" i="9" s="1"/>
  <c r="T5605" i="9" s="1"/>
  <c r="T5606" i="9" s="1"/>
  <c r="T5607" i="9" s="1"/>
  <c r="T5608" i="9" s="1"/>
  <c r="T5609" i="9" s="1"/>
  <c r="T5610" i="9" s="1"/>
  <c r="T5611" i="9" s="1"/>
  <c r="T5612" i="9" s="1"/>
  <c r="T5613" i="9" s="1"/>
  <c r="T5614" i="9" s="1"/>
  <c r="T5615" i="9" s="1"/>
  <c r="T5616" i="9" s="1"/>
  <c r="T5617" i="9" s="1"/>
  <c r="T5618" i="9" s="1"/>
  <c r="T5619" i="9" s="1"/>
  <c r="T5620" i="9" s="1"/>
  <c r="T5621" i="9" s="1"/>
  <c r="T5622" i="9" s="1"/>
  <c r="T5623" i="9" s="1"/>
  <c r="T5624" i="9" s="1"/>
  <c r="T5625" i="9" s="1"/>
  <c r="T5626" i="9" s="1"/>
  <c r="T5627" i="9" s="1"/>
  <c r="T5628" i="9" s="1"/>
  <c r="T5629" i="9" s="1"/>
  <c r="T5630" i="9" s="1"/>
  <c r="T5631" i="9" s="1"/>
  <c r="T5632" i="9" s="1"/>
  <c r="T5633" i="9" s="1"/>
  <c r="T5634" i="9" s="1"/>
  <c r="T5635" i="9" s="1"/>
  <c r="T5636" i="9" s="1"/>
  <c r="T5637" i="9" s="1"/>
  <c r="T5638" i="9" s="1"/>
  <c r="T5639" i="9" s="1"/>
  <c r="T5640" i="9" s="1"/>
  <c r="T5641" i="9" s="1"/>
  <c r="T5642" i="9" s="1"/>
  <c r="T5643" i="9" s="1"/>
  <c r="T5644" i="9" s="1"/>
  <c r="T5645" i="9" s="1"/>
  <c r="T5646" i="9" s="1"/>
  <c r="T5647" i="9" s="1"/>
  <c r="T5648" i="9" s="1"/>
  <c r="T5649" i="9" s="1"/>
  <c r="T5650" i="9" s="1"/>
  <c r="T5651" i="9" s="1"/>
  <c r="T5652" i="9" s="1"/>
  <c r="T5653" i="9" s="1"/>
  <c r="T5654" i="9" s="1"/>
  <c r="T5655" i="9" s="1"/>
  <c r="T5656" i="9" s="1"/>
  <c r="T5657" i="9" s="1"/>
  <c r="T5658" i="9" s="1"/>
  <c r="T5659" i="9" s="1"/>
  <c r="T5660" i="9" s="1"/>
  <c r="T5661" i="9" s="1"/>
  <c r="T5662" i="9" s="1"/>
  <c r="T5663" i="9" s="1"/>
  <c r="T5664" i="9" s="1"/>
  <c r="T5665" i="9" s="1"/>
  <c r="T5666" i="9" s="1"/>
  <c r="T5667" i="9" s="1"/>
  <c r="T5668" i="9" s="1"/>
  <c r="T5669" i="9" s="1"/>
  <c r="T5670" i="9" s="1"/>
  <c r="T5671" i="9" s="1"/>
  <c r="T5672" i="9" s="1"/>
  <c r="T5673" i="9" s="1"/>
  <c r="T5674" i="9" s="1"/>
  <c r="T5675" i="9" s="1"/>
  <c r="T5676" i="9" s="1"/>
  <c r="T5677" i="9" s="1"/>
  <c r="T5678" i="9" s="1"/>
  <c r="T5679" i="9" s="1"/>
  <c r="T5680" i="9" s="1"/>
  <c r="T5681" i="9" s="1"/>
  <c r="T5682" i="9" s="1"/>
  <c r="T5683" i="9" s="1"/>
  <c r="T5684" i="9" s="1"/>
  <c r="T5685" i="9" s="1"/>
  <c r="T5686" i="9" s="1"/>
  <c r="T5687" i="9" s="1"/>
  <c r="T5688" i="9" s="1"/>
  <c r="T5689" i="9" s="1"/>
  <c r="T5690" i="9" s="1"/>
  <c r="T5691" i="9" s="1"/>
  <c r="T5692" i="9" s="1"/>
  <c r="T5693" i="9" s="1"/>
  <c r="T5694" i="9" s="1"/>
  <c r="T5695" i="9" s="1"/>
  <c r="T5696" i="9" s="1"/>
  <c r="T5697" i="9" s="1"/>
  <c r="T5698" i="9" s="1"/>
  <c r="T5699" i="9" s="1"/>
  <c r="T5700" i="9" s="1"/>
  <c r="T5701" i="9" s="1"/>
  <c r="T5702" i="9" s="1"/>
  <c r="T5703" i="9" s="1"/>
  <c r="T5704" i="9" s="1"/>
  <c r="T5705" i="9" s="1"/>
  <c r="T5706" i="9" s="1"/>
  <c r="T5707" i="9" s="1"/>
  <c r="T5708" i="9" s="1"/>
  <c r="T5709" i="9" s="1"/>
  <c r="T5710" i="9" s="1"/>
  <c r="T5711" i="9" s="1"/>
  <c r="T5712" i="9" s="1"/>
  <c r="T5713" i="9" s="1"/>
  <c r="T5714" i="9" s="1"/>
  <c r="T5715" i="9" s="1"/>
  <c r="T5716" i="9" s="1"/>
  <c r="T5717" i="9" s="1"/>
  <c r="T5718" i="9" s="1"/>
  <c r="T5719" i="9" s="1"/>
  <c r="T5720" i="9" s="1"/>
  <c r="T5721" i="9" s="1"/>
  <c r="T5722" i="9" s="1"/>
  <c r="T5723" i="9" s="1"/>
  <c r="T5724" i="9" s="1"/>
  <c r="T5725" i="9" s="1"/>
  <c r="T5726" i="9" s="1"/>
  <c r="T5727" i="9" s="1"/>
  <c r="T5728" i="9" s="1"/>
  <c r="T5729" i="9" s="1"/>
  <c r="T5730" i="9" s="1"/>
  <c r="T5731" i="9" s="1"/>
  <c r="T5732" i="9" s="1"/>
  <c r="T5733" i="9" s="1"/>
  <c r="T5734" i="9" s="1"/>
  <c r="T5735" i="9" s="1"/>
  <c r="T5736" i="9" s="1"/>
  <c r="T5737" i="9" s="1"/>
  <c r="T5738" i="9" s="1"/>
  <c r="T5739" i="9" s="1"/>
  <c r="T5740" i="9" s="1"/>
  <c r="T5741" i="9" s="1"/>
  <c r="T5742" i="9" s="1"/>
  <c r="T5743" i="9" s="1"/>
  <c r="T5744" i="9" s="1"/>
  <c r="T5745" i="9" s="1"/>
  <c r="T5746" i="9" s="1"/>
  <c r="T5747" i="9" s="1"/>
  <c r="T5748" i="9" s="1"/>
  <c r="T5749" i="9" s="1"/>
  <c r="T5750" i="9" s="1"/>
  <c r="T5751" i="9" s="1"/>
  <c r="T5752" i="9" s="1"/>
  <c r="T5753" i="9" s="1"/>
  <c r="T5754" i="9" s="1"/>
  <c r="T5755" i="9" s="1"/>
  <c r="T5756" i="9" s="1"/>
  <c r="T5757" i="9" s="1"/>
  <c r="T5758" i="9" s="1"/>
  <c r="T5759" i="9" s="1"/>
  <c r="T5760" i="9" s="1"/>
  <c r="T5761" i="9" s="1"/>
  <c r="T5762" i="9" s="1"/>
  <c r="T5763" i="9" s="1"/>
  <c r="T5764" i="9" s="1"/>
  <c r="T5765" i="9" s="1"/>
  <c r="T5766" i="9" s="1"/>
  <c r="T5767" i="9" s="1"/>
  <c r="T5768" i="9" s="1"/>
  <c r="T5769" i="9" s="1"/>
  <c r="T5770" i="9" s="1"/>
  <c r="T5771" i="9" s="1"/>
  <c r="T5772" i="9" s="1"/>
  <c r="T5773" i="9" s="1"/>
  <c r="T5774" i="9" s="1"/>
  <c r="T5775" i="9" s="1"/>
  <c r="T5776" i="9" s="1"/>
  <c r="T5777" i="9" s="1"/>
  <c r="T5778" i="9" s="1"/>
  <c r="T5779" i="9" s="1"/>
  <c r="T5780" i="9" s="1"/>
  <c r="T5781" i="9" s="1"/>
  <c r="T5782" i="9" s="1"/>
  <c r="T5783" i="9" s="1"/>
  <c r="T5784" i="9" s="1"/>
  <c r="T5785" i="9" s="1"/>
  <c r="T5786" i="9" s="1"/>
  <c r="T5787" i="9" s="1"/>
  <c r="T5788" i="9" s="1"/>
  <c r="T5789" i="9" s="1"/>
  <c r="T5790" i="9" s="1"/>
  <c r="T5791" i="9" s="1"/>
  <c r="T5792" i="9" s="1"/>
  <c r="T5793" i="9" s="1"/>
  <c r="T5794" i="9" s="1"/>
  <c r="T5795" i="9" s="1"/>
  <c r="T5796" i="9" s="1"/>
  <c r="T5797" i="9" s="1"/>
  <c r="T5798" i="9" s="1"/>
  <c r="T5799" i="9" s="1"/>
  <c r="T5800" i="9" s="1"/>
  <c r="T5801" i="9" s="1"/>
  <c r="T5802" i="9" s="1"/>
  <c r="T5803" i="9" s="1"/>
  <c r="T5804" i="9" s="1"/>
  <c r="T5805" i="9" s="1"/>
  <c r="T5806" i="9" s="1"/>
  <c r="T5807" i="9" s="1"/>
  <c r="T5808" i="9" s="1"/>
  <c r="T5809" i="9" s="1"/>
  <c r="T5810" i="9" s="1"/>
  <c r="T5811" i="9" s="1"/>
  <c r="T5812" i="9" s="1"/>
  <c r="T5813" i="9" s="1"/>
  <c r="T5814" i="9" s="1"/>
  <c r="T5815" i="9" s="1"/>
  <c r="T5816" i="9" s="1"/>
  <c r="T5817" i="9" s="1"/>
  <c r="T5818" i="9" s="1"/>
  <c r="T5819" i="9" s="1"/>
  <c r="T5820" i="9" s="1"/>
  <c r="T5821" i="9" s="1"/>
  <c r="T5822" i="9" s="1"/>
  <c r="T5823" i="9" s="1"/>
  <c r="T5824" i="9" s="1"/>
  <c r="T5825" i="9" s="1"/>
  <c r="T5826" i="9" s="1"/>
  <c r="T5827" i="9" s="1"/>
  <c r="T5828" i="9" s="1"/>
  <c r="T5829" i="9" s="1"/>
  <c r="T5830" i="9" s="1"/>
  <c r="T5831" i="9" s="1"/>
  <c r="T5832" i="9" s="1"/>
  <c r="T5833" i="9" s="1"/>
  <c r="T5834" i="9" s="1"/>
  <c r="T5835" i="9" s="1"/>
  <c r="T5836" i="9" s="1"/>
  <c r="T5837" i="9" s="1"/>
  <c r="T5838" i="9" s="1"/>
  <c r="T5839" i="9" s="1"/>
  <c r="T5840" i="9" s="1"/>
  <c r="T5841" i="9" s="1"/>
  <c r="T5842" i="9" s="1"/>
  <c r="T5843" i="9" s="1"/>
  <c r="T5844" i="9" s="1"/>
  <c r="T5845" i="9" s="1"/>
  <c r="T5846" i="9" s="1"/>
  <c r="T5847" i="9" s="1"/>
  <c r="T5848" i="9" s="1"/>
  <c r="T5849" i="9" s="1"/>
  <c r="T5850" i="9" s="1"/>
  <c r="T5851" i="9" s="1"/>
  <c r="T5852" i="9" s="1"/>
  <c r="T5853" i="9" s="1"/>
  <c r="T5854" i="9" s="1"/>
  <c r="T5855" i="9" s="1"/>
  <c r="T5856" i="9" s="1"/>
  <c r="T5857" i="9" s="1"/>
  <c r="T5858" i="9" s="1"/>
  <c r="T5859" i="9" s="1"/>
  <c r="T5860" i="9" s="1"/>
  <c r="T5861" i="9" s="1"/>
  <c r="T5862" i="9" s="1"/>
  <c r="T5863" i="9" s="1"/>
  <c r="T5864" i="9" s="1"/>
  <c r="T5865" i="9" s="1"/>
  <c r="T5866" i="9" s="1"/>
  <c r="T5867" i="9" s="1"/>
  <c r="T5868" i="9" s="1"/>
  <c r="T5869" i="9" s="1"/>
  <c r="T5870" i="9" s="1"/>
  <c r="T5871" i="9" s="1"/>
  <c r="T5872" i="9" s="1"/>
  <c r="T5873" i="9" s="1"/>
  <c r="T5874" i="9" s="1"/>
  <c r="T5875" i="9" s="1"/>
  <c r="T5876" i="9" s="1"/>
  <c r="T5877" i="9" s="1"/>
  <c r="T5878" i="9" s="1"/>
  <c r="T5879" i="9" s="1"/>
  <c r="T5880" i="9" s="1"/>
  <c r="T5881" i="9" s="1"/>
  <c r="T5882" i="9" s="1"/>
  <c r="T5883" i="9" s="1"/>
  <c r="T5884" i="9" s="1"/>
  <c r="T5885" i="9" s="1"/>
  <c r="T5886" i="9" s="1"/>
  <c r="T5887" i="9" s="1"/>
  <c r="T5888" i="9" s="1"/>
  <c r="T5889" i="9" s="1"/>
  <c r="T5890" i="9" s="1"/>
  <c r="T5891" i="9" s="1"/>
  <c r="T5892" i="9" s="1"/>
  <c r="T5893" i="9" s="1"/>
  <c r="T5894" i="9" s="1"/>
  <c r="T5895" i="9" s="1"/>
  <c r="T5896" i="9" s="1"/>
  <c r="T5897" i="9" s="1"/>
  <c r="T5898" i="9" s="1"/>
  <c r="T5899" i="9" s="1"/>
  <c r="T5900" i="9" s="1"/>
  <c r="T5901" i="9" s="1"/>
  <c r="T5902" i="9" s="1"/>
  <c r="T5903" i="9" s="1"/>
  <c r="T5904" i="9" s="1"/>
  <c r="T5905" i="9" s="1"/>
  <c r="T5906" i="9" s="1"/>
  <c r="T5907" i="9" s="1"/>
  <c r="T5908" i="9" s="1"/>
  <c r="T5909" i="9" s="1"/>
  <c r="T5910" i="9" s="1"/>
  <c r="T5911" i="9" s="1"/>
  <c r="T5912" i="9" s="1"/>
  <c r="T5913" i="9" s="1"/>
  <c r="T5914" i="9" s="1"/>
  <c r="T5915" i="9" s="1"/>
  <c r="T5916" i="9" s="1"/>
  <c r="T5917" i="9" s="1"/>
  <c r="T5918" i="9" s="1"/>
  <c r="T5919" i="9" s="1"/>
  <c r="T5920" i="9" s="1"/>
  <c r="T5921" i="9" s="1"/>
  <c r="T5922" i="9" s="1"/>
  <c r="T5923" i="9" s="1"/>
  <c r="T5924" i="9" s="1"/>
  <c r="T5925" i="9" s="1"/>
  <c r="T5926" i="9" s="1"/>
  <c r="T5927" i="9" s="1"/>
  <c r="T5928" i="9" s="1"/>
  <c r="T5929" i="9" s="1"/>
  <c r="T5930" i="9" s="1"/>
  <c r="T5931" i="9" s="1"/>
  <c r="T5932" i="9" s="1"/>
  <c r="T5933" i="9" s="1"/>
  <c r="T5934" i="9" s="1"/>
  <c r="T5935" i="9" s="1"/>
  <c r="T5936" i="9" s="1"/>
  <c r="T5937" i="9" s="1"/>
  <c r="T5938" i="9" s="1"/>
  <c r="T5939" i="9" s="1"/>
  <c r="T5940" i="9" s="1"/>
  <c r="T5941" i="9" s="1"/>
  <c r="T5942" i="9" s="1"/>
  <c r="T5943" i="9" s="1"/>
  <c r="T5944" i="9" s="1"/>
  <c r="T5945" i="9" s="1"/>
  <c r="T5946" i="9" s="1"/>
  <c r="T5947" i="9" s="1"/>
  <c r="T5948" i="9" s="1"/>
  <c r="T5949" i="9" s="1"/>
  <c r="T5950" i="9" s="1"/>
  <c r="T5951" i="9" s="1"/>
  <c r="T5952" i="9" s="1"/>
  <c r="T5953" i="9" s="1"/>
  <c r="T5954" i="9" s="1"/>
  <c r="T5955" i="9" s="1"/>
  <c r="T5956" i="9" s="1"/>
  <c r="T5957" i="9" s="1"/>
  <c r="T5958" i="9" s="1"/>
  <c r="T5959" i="9" s="1"/>
  <c r="T5960" i="9" s="1"/>
  <c r="T5961" i="9" s="1"/>
  <c r="T5962" i="9" s="1"/>
  <c r="T5963" i="9" s="1"/>
  <c r="T5964" i="9" s="1"/>
  <c r="T5965" i="9" s="1"/>
  <c r="T5966" i="9" s="1"/>
  <c r="T5967" i="9" s="1"/>
  <c r="T5968" i="9" s="1"/>
  <c r="T5969" i="9" s="1"/>
  <c r="T5970" i="9" s="1"/>
  <c r="T5971" i="9" s="1"/>
  <c r="T5972" i="9" s="1"/>
  <c r="T5973" i="9" s="1"/>
  <c r="T5974" i="9" s="1"/>
  <c r="T5975" i="9" s="1"/>
  <c r="T5976" i="9" s="1"/>
  <c r="T5977" i="9" s="1"/>
  <c r="T5978" i="9" s="1"/>
  <c r="T5979" i="9" s="1"/>
  <c r="T5980" i="9" s="1"/>
  <c r="T5981" i="9" s="1"/>
  <c r="T5982" i="9" s="1"/>
  <c r="T5983" i="9" s="1"/>
  <c r="T5984" i="9" s="1"/>
  <c r="T5985" i="9" s="1"/>
  <c r="T5986" i="9" s="1"/>
  <c r="T5987" i="9" s="1"/>
  <c r="T5988" i="9" s="1"/>
  <c r="T5989" i="9" s="1"/>
  <c r="T5990" i="9" s="1"/>
  <c r="T5991" i="9" s="1"/>
  <c r="T5992" i="9" s="1"/>
  <c r="T5993" i="9" s="1"/>
  <c r="T5994" i="9" s="1"/>
  <c r="T5995" i="9" s="1"/>
  <c r="T5996" i="9" s="1"/>
  <c r="T5997" i="9" s="1"/>
  <c r="T5998" i="9" s="1"/>
  <c r="T5999" i="9" s="1"/>
  <c r="T6000" i="9" s="1"/>
  <c r="T6001" i="9" s="1"/>
  <c r="T6002" i="9" s="1"/>
  <c r="T6003" i="9" s="1"/>
  <c r="T6004" i="9" s="1"/>
  <c r="T6005" i="9" s="1"/>
  <c r="T6006" i="9" s="1"/>
  <c r="T6007" i="9" s="1"/>
  <c r="T6008" i="9" s="1"/>
  <c r="T6009" i="9" s="1"/>
  <c r="T6010" i="9" s="1"/>
  <c r="T6011" i="9" s="1"/>
  <c r="T6012" i="9" s="1"/>
  <c r="T6013" i="9" s="1"/>
  <c r="T6014" i="9" s="1"/>
  <c r="T6015" i="9" s="1"/>
  <c r="T6016" i="9" s="1"/>
  <c r="T6017" i="9" s="1"/>
  <c r="T6018" i="9" s="1"/>
  <c r="T6019" i="9" s="1"/>
  <c r="T6020" i="9" s="1"/>
  <c r="T6021" i="9" s="1"/>
  <c r="T6022" i="9" s="1"/>
  <c r="T6023" i="9" s="1"/>
  <c r="T6024" i="9" s="1"/>
  <c r="T6025" i="9" s="1"/>
  <c r="T6026" i="9" s="1"/>
  <c r="T6027" i="9" s="1"/>
  <c r="T6028" i="9" s="1"/>
  <c r="T6029" i="9" s="1"/>
  <c r="T6030" i="9" s="1"/>
  <c r="T6031" i="9" s="1"/>
  <c r="T6032" i="9" s="1"/>
  <c r="T6033" i="9" s="1"/>
  <c r="T6034" i="9" s="1"/>
  <c r="T6035" i="9" s="1"/>
  <c r="T6036" i="9" s="1"/>
  <c r="T6037" i="9" s="1"/>
  <c r="T6038" i="9" s="1"/>
  <c r="T6039" i="9" s="1"/>
  <c r="T6040" i="9" s="1"/>
  <c r="T6041" i="9" s="1"/>
  <c r="T6042" i="9" s="1"/>
  <c r="T6043" i="9" s="1"/>
  <c r="T6044" i="9" s="1"/>
  <c r="T6045" i="9" s="1"/>
  <c r="T6046" i="9" s="1"/>
  <c r="T6047" i="9" s="1"/>
  <c r="T6048" i="9" s="1"/>
  <c r="T6049" i="9" s="1"/>
  <c r="T6050" i="9" s="1"/>
  <c r="T6051" i="9" s="1"/>
  <c r="T6052" i="9" s="1"/>
  <c r="T6053" i="9" s="1"/>
  <c r="T6054" i="9" s="1"/>
  <c r="T6055" i="9" s="1"/>
  <c r="T6056" i="9" s="1"/>
  <c r="T6057" i="9" s="1"/>
  <c r="T6058" i="9" s="1"/>
  <c r="T6059" i="9" s="1"/>
  <c r="T6060" i="9" s="1"/>
  <c r="T6061" i="9" s="1"/>
  <c r="T6062" i="9" s="1"/>
  <c r="T6063" i="9" s="1"/>
  <c r="T6064" i="9" s="1"/>
  <c r="T6065" i="9" s="1"/>
  <c r="T6066" i="9" s="1"/>
  <c r="T6067" i="9" s="1"/>
  <c r="T6068" i="9" s="1"/>
  <c r="T6069" i="9" s="1"/>
  <c r="T6070" i="9" s="1"/>
  <c r="T6071" i="9" s="1"/>
  <c r="T6072" i="9" s="1"/>
  <c r="T6073" i="9" s="1"/>
  <c r="T6074" i="9" s="1"/>
  <c r="T6075" i="9" s="1"/>
  <c r="T6076" i="9" s="1"/>
  <c r="T6077" i="9" s="1"/>
  <c r="T6078" i="9" s="1"/>
  <c r="T6079" i="9" s="1"/>
  <c r="T6080" i="9" s="1"/>
  <c r="T6081" i="9" s="1"/>
  <c r="T6082" i="9" s="1"/>
  <c r="T6083" i="9" s="1"/>
  <c r="T6084" i="9" s="1"/>
  <c r="T6085" i="9" s="1"/>
  <c r="T6086" i="9" s="1"/>
  <c r="T6087" i="9" s="1"/>
  <c r="T6088" i="9" s="1"/>
  <c r="T6089" i="9" s="1"/>
  <c r="T6090" i="9" s="1"/>
  <c r="T6091" i="9" s="1"/>
  <c r="T6092" i="9" s="1"/>
  <c r="T6093" i="9" s="1"/>
  <c r="T6094" i="9" s="1"/>
  <c r="T6095" i="9" s="1"/>
  <c r="T6096" i="9" s="1"/>
  <c r="T6097" i="9" s="1"/>
  <c r="T6098" i="9" s="1"/>
  <c r="T6099" i="9" s="1"/>
  <c r="T6100" i="9" s="1"/>
  <c r="T6101" i="9" s="1"/>
  <c r="T6102" i="9" s="1"/>
  <c r="T6103" i="9" s="1"/>
  <c r="T6104" i="9" s="1"/>
  <c r="T6105" i="9" s="1"/>
  <c r="T6106" i="9" s="1"/>
  <c r="T6107" i="9" s="1"/>
  <c r="T6108" i="9" s="1"/>
  <c r="T6109" i="9" s="1"/>
  <c r="T6110" i="9" s="1"/>
  <c r="T6111" i="9" s="1"/>
  <c r="T6112" i="9" s="1"/>
  <c r="T6113" i="9" s="1"/>
  <c r="T6114" i="9" s="1"/>
  <c r="T6115" i="9" s="1"/>
  <c r="T6116" i="9" s="1"/>
  <c r="T6117" i="9" s="1"/>
  <c r="T6118" i="9" s="1"/>
  <c r="T6119" i="9" s="1"/>
  <c r="T6120" i="9" s="1"/>
  <c r="T6121" i="9" s="1"/>
  <c r="T6122" i="9" s="1"/>
  <c r="T6123" i="9" s="1"/>
  <c r="T6124" i="9" s="1"/>
  <c r="T6125" i="9" s="1"/>
  <c r="T6126" i="9" s="1"/>
  <c r="T6127" i="9" s="1"/>
  <c r="T6128" i="9" s="1"/>
  <c r="T6129" i="9" s="1"/>
  <c r="T6130" i="9" s="1"/>
  <c r="T6131" i="9" s="1"/>
  <c r="T6132" i="9" s="1"/>
  <c r="T6133" i="9" s="1"/>
  <c r="T6134" i="9" s="1"/>
  <c r="T6135" i="9" s="1"/>
  <c r="T6136" i="9" s="1"/>
  <c r="T6137" i="9" s="1"/>
  <c r="T6138" i="9" s="1"/>
  <c r="T6139" i="9" s="1"/>
  <c r="T6140" i="9" s="1"/>
  <c r="T6141" i="9" s="1"/>
  <c r="T6142" i="9" s="1"/>
  <c r="T6143" i="9" s="1"/>
  <c r="T6144" i="9" s="1"/>
  <c r="T6145" i="9" s="1"/>
  <c r="T6146" i="9" s="1"/>
  <c r="T6147" i="9" s="1"/>
  <c r="T6148" i="9" s="1"/>
  <c r="T6149" i="9" s="1"/>
  <c r="T6150" i="9" s="1"/>
  <c r="T6151" i="9" s="1"/>
  <c r="T6152" i="9" s="1"/>
  <c r="T6153" i="9" s="1"/>
  <c r="T6154" i="9" s="1"/>
  <c r="T6155" i="9" s="1"/>
  <c r="T6156" i="9" s="1"/>
  <c r="T6157" i="9" s="1"/>
  <c r="T6158" i="9" s="1"/>
  <c r="T6159" i="9" s="1"/>
  <c r="T6160" i="9" s="1"/>
  <c r="T6161" i="9" s="1"/>
  <c r="T6162" i="9" s="1"/>
  <c r="T6163" i="9" s="1"/>
  <c r="T6164" i="9" s="1"/>
  <c r="T6165" i="9" s="1"/>
  <c r="T6166" i="9" s="1"/>
  <c r="T6167" i="9" s="1"/>
  <c r="T6168" i="9" s="1"/>
  <c r="T6169" i="9" s="1"/>
  <c r="T6170" i="9" s="1"/>
  <c r="T6171" i="9" s="1"/>
  <c r="T6172" i="9" s="1"/>
  <c r="T6173" i="9" s="1"/>
  <c r="T6174" i="9" s="1"/>
  <c r="T6175" i="9" s="1"/>
  <c r="T6176" i="9" s="1"/>
  <c r="T6177" i="9" s="1"/>
  <c r="T6178" i="9" s="1"/>
  <c r="T6179" i="9" s="1"/>
  <c r="T6180" i="9" s="1"/>
  <c r="T6181" i="9" s="1"/>
  <c r="T6182" i="9" s="1"/>
  <c r="T6183" i="9" s="1"/>
  <c r="T6184" i="9" s="1"/>
  <c r="T6185" i="9" s="1"/>
  <c r="T6186" i="9" s="1"/>
  <c r="T6187" i="9" s="1"/>
  <c r="T6188" i="9" s="1"/>
  <c r="T6189" i="9" s="1"/>
  <c r="T6190" i="9" s="1"/>
  <c r="T6191" i="9" s="1"/>
  <c r="T6192" i="9" s="1"/>
  <c r="T6193" i="9" s="1"/>
  <c r="T6194" i="9" s="1"/>
  <c r="T6195" i="9" s="1"/>
  <c r="T6196" i="9" s="1"/>
  <c r="T6197" i="9" s="1"/>
  <c r="T6198" i="9" s="1"/>
  <c r="T6199" i="9" s="1"/>
  <c r="T6200" i="9" s="1"/>
  <c r="T6201" i="9" s="1"/>
  <c r="T6202" i="9" s="1"/>
  <c r="T6203" i="9" s="1"/>
  <c r="T6204" i="9" s="1"/>
  <c r="T6205" i="9" s="1"/>
  <c r="T6206" i="9" s="1"/>
  <c r="T6207" i="9" s="1"/>
  <c r="T6208" i="9" s="1"/>
  <c r="T6209" i="9" s="1"/>
  <c r="T6210" i="9" s="1"/>
  <c r="T6211" i="9" s="1"/>
  <c r="T6212" i="9" s="1"/>
  <c r="T6213" i="9" s="1"/>
  <c r="T6214" i="9" s="1"/>
  <c r="T6215" i="9" s="1"/>
  <c r="T6216" i="9" s="1"/>
  <c r="T6217" i="9" s="1"/>
  <c r="T6218" i="9" s="1"/>
  <c r="T6219" i="9" s="1"/>
  <c r="T6220" i="9" s="1"/>
  <c r="T6221" i="9" s="1"/>
  <c r="T6222" i="9" s="1"/>
  <c r="T6223" i="9" s="1"/>
  <c r="T6224" i="9" s="1"/>
  <c r="T6225" i="9" s="1"/>
  <c r="T6226" i="9" s="1"/>
  <c r="T6227" i="9" s="1"/>
  <c r="T6228" i="9" s="1"/>
  <c r="T6229" i="9" s="1"/>
  <c r="T6230" i="9" s="1"/>
  <c r="T6231" i="9" s="1"/>
  <c r="T6232" i="9" s="1"/>
  <c r="T6233" i="9" s="1"/>
  <c r="T6234" i="9" s="1"/>
  <c r="T6235" i="9" s="1"/>
  <c r="T6236" i="9" s="1"/>
  <c r="T6237" i="9" s="1"/>
  <c r="T6238" i="9" s="1"/>
  <c r="T6239" i="9" s="1"/>
  <c r="T6240" i="9" s="1"/>
  <c r="T6241" i="9" s="1"/>
  <c r="T6242" i="9" s="1"/>
  <c r="T6243" i="9" s="1"/>
  <c r="T6244" i="9" s="1"/>
  <c r="T6245" i="9" s="1"/>
  <c r="T6246" i="9" s="1"/>
  <c r="T6247" i="9" s="1"/>
  <c r="T6248" i="9" s="1"/>
  <c r="T6249" i="9" s="1"/>
  <c r="T6250" i="9" s="1"/>
  <c r="T6251" i="9" s="1"/>
  <c r="T6252" i="9" s="1"/>
  <c r="T6253" i="9" s="1"/>
  <c r="T6254" i="9" s="1"/>
  <c r="T6255" i="9" s="1"/>
  <c r="T6256" i="9" s="1"/>
  <c r="T6257" i="9" s="1"/>
  <c r="T6258" i="9" s="1"/>
  <c r="T6259" i="9" s="1"/>
  <c r="T6260" i="9" s="1"/>
  <c r="T6261" i="9" s="1"/>
  <c r="T6262" i="9" s="1"/>
  <c r="T6263" i="9" s="1"/>
  <c r="T6264" i="9" s="1"/>
  <c r="T6265" i="9" s="1"/>
  <c r="T6266" i="9" s="1"/>
  <c r="T6267" i="9" s="1"/>
  <c r="T6268" i="9" s="1"/>
  <c r="T6269" i="9" s="1"/>
  <c r="T6270" i="9" s="1"/>
  <c r="T6271" i="9" s="1"/>
  <c r="T6272" i="9" s="1"/>
  <c r="T6273" i="9" s="1"/>
  <c r="T6274" i="9" s="1"/>
  <c r="T6275" i="9" s="1"/>
  <c r="T6276" i="9" s="1"/>
  <c r="T6277" i="9" s="1"/>
  <c r="T6278" i="9" s="1"/>
  <c r="T6279" i="9" s="1"/>
  <c r="T6280" i="9" s="1"/>
  <c r="T6281" i="9" s="1"/>
  <c r="T6282" i="9" s="1"/>
  <c r="T6283" i="9" s="1"/>
  <c r="T6284" i="9" s="1"/>
  <c r="T6285" i="9" s="1"/>
  <c r="T6286" i="9" s="1"/>
  <c r="T6287" i="9" s="1"/>
  <c r="T6288" i="9" s="1"/>
  <c r="T6289" i="9" s="1"/>
  <c r="T6290" i="9" s="1"/>
  <c r="T6291" i="9" s="1"/>
  <c r="T6292" i="9" s="1"/>
  <c r="T6293" i="9" s="1"/>
  <c r="T6294" i="9" s="1"/>
  <c r="T6295" i="9" s="1"/>
  <c r="T6296" i="9" s="1"/>
  <c r="T6297" i="9" s="1"/>
  <c r="T6298" i="9" s="1"/>
  <c r="T6299" i="9" s="1"/>
  <c r="T6300" i="9" s="1"/>
  <c r="T6301" i="9" s="1"/>
  <c r="T6302" i="9" s="1"/>
  <c r="T6303" i="9" s="1"/>
  <c r="T6304" i="9" s="1"/>
  <c r="T6305" i="9" s="1"/>
  <c r="T6306" i="9" s="1"/>
  <c r="T6307" i="9" s="1"/>
  <c r="T6308" i="9" s="1"/>
  <c r="T6309" i="9" s="1"/>
  <c r="T6310" i="9" s="1"/>
  <c r="T6311" i="9" s="1"/>
  <c r="T6312" i="9" s="1"/>
  <c r="T6313" i="9" s="1"/>
  <c r="T6314" i="9" s="1"/>
  <c r="T6315" i="9" s="1"/>
  <c r="T6316" i="9" s="1"/>
  <c r="T6317" i="9" s="1"/>
  <c r="T6318" i="9" s="1"/>
  <c r="T6319" i="9" s="1"/>
  <c r="T6320" i="9" s="1"/>
  <c r="T6321" i="9" s="1"/>
  <c r="T6322" i="9" s="1"/>
  <c r="T6323" i="9" s="1"/>
  <c r="T6324" i="9" s="1"/>
  <c r="T6325" i="9" s="1"/>
  <c r="T6326" i="9" s="1"/>
  <c r="T6327" i="9" s="1"/>
  <c r="T6328" i="9" s="1"/>
  <c r="T6329" i="9" s="1"/>
  <c r="T6330" i="9" s="1"/>
  <c r="T6331" i="9" s="1"/>
  <c r="T6332" i="9" s="1"/>
  <c r="T6333" i="9" s="1"/>
  <c r="T6334" i="9" s="1"/>
  <c r="T6335" i="9" s="1"/>
  <c r="T6336" i="9" s="1"/>
  <c r="T6337" i="9" s="1"/>
  <c r="T6338" i="9" s="1"/>
  <c r="T6339" i="9" s="1"/>
  <c r="T6340" i="9" s="1"/>
  <c r="T6341" i="9" s="1"/>
  <c r="T6342" i="9" s="1"/>
  <c r="T6343" i="9" s="1"/>
  <c r="T6344" i="9" s="1"/>
  <c r="T6345" i="9" s="1"/>
  <c r="T6346" i="9" s="1"/>
  <c r="T6347" i="9" s="1"/>
  <c r="T6348" i="9" s="1"/>
  <c r="T6349" i="9" s="1"/>
  <c r="T6350" i="9" s="1"/>
  <c r="T6351" i="9" s="1"/>
  <c r="T6352" i="9" s="1"/>
  <c r="T6353" i="9" s="1"/>
  <c r="T6354" i="9" s="1"/>
  <c r="T6355" i="9" s="1"/>
  <c r="T6356" i="9" s="1"/>
  <c r="T6357" i="9" s="1"/>
  <c r="T6358" i="9" s="1"/>
  <c r="T6359" i="9" s="1"/>
  <c r="T6360" i="9" s="1"/>
  <c r="T6361" i="9" s="1"/>
  <c r="T6362" i="9" s="1"/>
  <c r="T6363" i="9" s="1"/>
  <c r="T6364" i="9" s="1"/>
  <c r="T6365" i="9" s="1"/>
  <c r="T6366" i="9" s="1"/>
  <c r="T6367" i="9" s="1"/>
  <c r="T6368" i="9" s="1"/>
  <c r="T6369" i="9" s="1"/>
  <c r="T6370" i="9" s="1"/>
  <c r="T6371" i="9" s="1"/>
  <c r="T6372" i="9" s="1"/>
  <c r="T6373" i="9" s="1"/>
  <c r="T6374" i="9" s="1"/>
  <c r="T6375" i="9" s="1"/>
  <c r="T6376" i="9" s="1"/>
  <c r="T6377" i="9" s="1"/>
  <c r="T6378" i="9" s="1"/>
  <c r="T6379" i="9" s="1"/>
  <c r="T6380" i="9" s="1"/>
  <c r="T6381" i="9" s="1"/>
  <c r="T6382" i="9" s="1"/>
  <c r="T6383" i="9" s="1"/>
  <c r="T6384" i="9" s="1"/>
  <c r="T6385" i="9" s="1"/>
  <c r="T6386" i="9" s="1"/>
  <c r="T6387" i="9" s="1"/>
  <c r="T6388" i="9" s="1"/>
  <c r="T6389" i="9" s="1"/>
  <c r="T6390" i="9" s="1"/>
  <c r="T6391" i="9" s="1"/>
  <c r="T6392" i="9" s="1"/>
  <c r="T6393" i="9" s="1"/>
  <c r="T6394" i="9" s="1"/>
  <c r="T6395" i="9" s="1"/>
  <c r="T6396" i="9" s="1"/>
  <c r="T6397" i="9" s="1"/>
  <c r="T6398" i="9" s="1"/>
  <c r="T6399" i="9" s="1"/>
  <c r="T6400" i="9" s="1"/>
  <c r="T6401" i="9" s="1"/>
  <c r="T6402" i="9" s="1"/>
  <c r="T6403" i="9" s="1"/>
  <c r="T6404" i="9" s="1"/>
  <c r="T6405" i="9" s="1"/>
  <c r="T6406" i="9" s="1"/>
  <c r="T6407" i="9" s="1"/>
  <c r="T6408" i="9" s="1"/>
  <c r="T6409" i="9" s="1"/>
  <c r="T6410" i="9" s="1"/>
  <c r="T6411" i="9" s="1"/>
  <c r="T6412" i="9" s="1"/>
  <c r="T6413" i="9" s="1"/>
  <c r="T6414" i="9" s="1"/>
  <c r="T6415" i="9" s="1"/>
  <c r="T6416" i="9" s="1"/>
  <c r="T6417" i="9" s="1"/>
  <c r="T6418" i="9" s="1"/>
  <c r="T6419" i="9" s="1"/>
  <c r="T6420" i="9" s="1"/>
  <c r="T6421" i="9" s="1"/>
  <c r="T6422" i="9" s="1"/>
  <c r="T6423" i="9" s="1"/>
  <c r="T6424" i="9" s="1"/>
  <c r="T6425" i="9" s="1"/>
  <c r="T6426" i="9" s="1"/>
  <c r="T6427" i="9" s="1"/>
  <c r="T6428" i="9" s="1"/>
  <c r="T6429" i="9" s="1"/>
  <c r="T6430" i="9" s="1"/>
  <c r="T6431" i="9" s="1"/>
  <c r="T6432" i="9" s="1"/>
  <c r="T6433" i="9" s="1"/>
  <c r="T6434" i="9" s="1"/>
  <c r="T6435" i="9" s="1"/>
  <c r="T6436" i="9" s="1"/>
  <c r="T6437" i="9" s="1"/>
  <c r="T6438" i="9" s="1"/>
  <c r="T6439" i="9" s="1"/>
  <c r="T6440" i="9" s="1"/>
  <c r="T6441" i="9" s="1"/>
  <c r="T6442" i="9" s="1"/>
  <c r="T6443" i="9" s="1"/>
  <c r="T6444" i="9" s="1"/>
  <c r="T6445" i="9" s="1"/>
  <c r="T6446" i="9" s="1"/>
  <c r="T6447" i="9" s="1"/>
  <c r="T6448" i="9" s="1"/>
  <c r="T6449" i="9" s="1"/>
  <c r="T6450" i="9" s="1"/>
  <c r="T6451" i="9" s="1"/>
  <c r="T6452" i="9" s="1"/>
  <c r="T6453" i="9" s="1"/>
  <c r="T6454" i="9" s="1"/>
  <c r="T6455" i="9" s="1"/>
  <c r="T6456" i="9" s="1"/>
  <c r="T6457" i="9" s="1"/>
  <c r="T6458" i="9" s="1"/>
  <c r="T6459" i="9" s="1"/>
  <c r="T6460" i="9" s="1"/>
  <c r="T6461" i="9" s="1"/>
  <c r="T6462" i="9" s="1"/>
  <c r="T6463" i="9" s="1"/>
  <c r="T6464" i="9" s="1"/>
  <c r="T6465" i="9" s="1"/>
  <c r="T6466" i="9" s="1"/>
  <c r="T6467" i="9" s="1"/>
  <c r="T6468" i="9" s="1"/>
  <c r="T6469" i="9" s="1"/>
  <c r="T6470" i="9" s="1"/>
  <c r="T6471" i="9" s="1"/>
  <c r="T6472" i="9" s="1"/>
  <c r="T6473" i="9" s="1"/>
  <c r="T6474" i="9" s="1"/>
  <c r="T6475" i="9" s="1"/>
  <c r="T6476" i="9" s="1"/>
  <c r="T6477" i="9" s="1"/>
  <c r="T6478" i="9" s="1"/>
  <c r="T6479" i="9" s="1"/>
  <c r="T6480" i="9" s="1"/>
  <c r="T6481" i="9" s="1"/>
  <c r="T6482" i="9" s="1"/>
  <c r="T6483" i="9" s="1"/>
  <c r="T6484" i="9" s="1"/>
  <c r="T6485" i="9" s="1"/>
  <c r="T6486" i="9" s="1"/>
  <c r="T6487" i="9" s="1"/>
  <c r="T6488" i="9" s="1"/>
  <c r="T6489" i="9" s="1"/>
  <c r="T6490" i="9" s="1"/>
  <c r="T6491" i="9" s="1"/>
  <c r="T6492" i="9" s="1"/>
  <c r="T6493" i="9" s="1"/>
  <c r="T6494" i="9" s="1"/>
  <c r="T6495" i="9" s="1"/>
  <c r="T6496" i="9" s="1"/>
  <c r="T6497" i="9" s="1"/>
  <c r="T6498" i="9" s="1"/>
  <c r="T6499" i="9" s="1"/>
  <c r="T6500" i="9" s="1"/>
  <c r="T6501" i="9" s="1"/>
  <c r="T6502" i="9" s="1"/>
  <c r="T6503" i="9" s="1"/>
  <c r="T6504" i="9" s="1"/>
  <c r="T6505" i="9" s="1"/>
  <c r="T6506" i="9" s="1"/>
  <c r="T6507" i="9" s="1"/>
  <c r="T6508" i="9" s="1"/>
  <c r="T6509" i="9" s="1"/>
  <c r="T6510" i="9" s="1"/>
  <c r="T6511" i="9" s="1"/>
  <c r="T6512" i="9" s="1"/>
  <c r="T6513" i="9" s="1"/>
  <c r="T6514" i="9" s="1"/>
  <c r="T6515" i="9" s="1"/>
  <c r="T6516" i="9" s="1"/>
  <c r="T6517" i="9" s="1"/>
  <c r="T6518" i="9" s="1"/>
  <c r="T6519" i="9" s="1"/>
  <c r="T6520" i="9" s="1"/>
  <c r="T6521" i="9" s="1"/>
  <c r="T6522" i="9" s="1"/>
  <c r="T6523" i="9" s="1"/>
  <c r="T6524" i="9" s="1"/>
  <c r="T6525" i="9" s="1"/>
  <c r="T6526" i="9" s="1"/>
  <c r="T6527" i="9" s="1"/>
  <c r="T6528" i="9" s="1"/>
  <c r="T6529" i="9" s="1"/>
  <c r="T6530" i="9" s="1"/>
  <c r="T6531" i="9" s="1"/>
  <c r="T6532" i="9" s="1"/>
  <c r="T6533" i="9" s="1"/>
  <c r="T6534" i="9" s="1"/>
  <c r="T6535" i="9" s="1"/>
  <c r="T6536" i="9" s="1"/>
  <c r="T6537" i="9" s="1"/>
  <c r="T6538" i="9" s="1"/>
  <c r="T6539" i="9" s="1"/>
  <c r="T6540" i="9" s="1"/>
  <c r="T6541" i="9" s="1"/>
  <c r="T6542" i="9" s="1"/>
  <c r="T6543" i="9" s="1"/>
  <c r="T6544" i="9" s="1"/>
  <c r="T6545" i="9" s="1"/>
  <c r="T6546" i="9" s="1"/>
  <c r="T6547" i="9" s="1"/>
  <c r="T6548" i="9" s="1"/>
  <c r="T6549" i="9" s="1"/>
  <c r="T6550" i="9" s="1"/>
  <c r="T6551" i="9" s="1"/>
  <c r="T6552" i="9" s="1"/>
  <c r="T6553" i="9" s="1"/>
  <c r="T6554" i="9" s="1"/>
  <c r="T6555" i="9" s="1"/>
  <c r="T6556" i="9" s="1"/>
  <c r="T6557" i="9" s="1"/>
  <c r="T6558" i="9" s="1"/>
  <c r="T6559" i="9" s="1"/>
  <c r="T6560" i="9" s="1"/>
  <c r="T6561" i="9" s="1"/>
  <c r="T6562" i="9" s="1"/>
  <c r="T6563" i="9" s="1"/>
  <c r="T6564" i="9" s="1"/>
  <c r="T6565" i="9" s="1"/>
  <c r="T6566" i="9" s="1"/>
  <c r="T6567" i="9" s="1"/>
  <c r="T6568" i="9" s="1"/>
  <c r="T6569" i="9" s="1"/>
  <c r="T6570" i="9" s="1"/>
  <c r="T6571" i="9" s="1"/>
  <c r="T6572" i="9" s="1"/>
  <c r="T6573" i="9" s="1"/>
  <c r="T6574" i="9" s="1"/>
  <c r="T6575" i="9" s="1"/>
  <c r="T6576" i="9" s="1"/>
  <c r="T6577" i="9" s="1"/>
  <c r="T6578" i="9" s="1"/>
  <c r="T6579" i="9" s="1"/>
  <c r="T6580" i="9" s="1"/>
  <c r="T6581" i="9" s="1"/>
  <c r="T6582" i="9" s="1"/>
  <c r="T6583" i="9" s="1"/>
  <c r="T6584" i="9" s="1"/>
  <c r="T6585" i="9" s="1"/>
  <c r="T6586" i="9" s="1"/>
  <c r="T6587" i="9" s="1"/>
  <c r="T6588" i="9" s="1"/>
  <c r="T6589" i="9" s="1"/>
  <c r="T6590" i="9" s="1"/>
  <c r="T6591" i="9" s="1"/>
  <c r="T6592" i="9" s="1"/>
  <c r="T6593" i="9" s="1"/>
  <c r="T6594" i="9" s="1"/>
  <c r="T6595" i="9" s="1"/>
  <c r="T6596" i="9" s="1"/>
  <c r="T6597" i="9" s="1"/>
  <c r="T6598" i="9" s="1"/>
  <c r="T6599" i="9" s="1"/>
  <c r="T6600" i="9" s="1"/>
  <c r="T6601" i="9" s="1"/>
  <c r="T6602" i="9" s="1"/>
  <c r="T6603" i="9" s="1"/>
  <c r="T6604" i="9" s="1"/>
  <c r="T6605" i="9" s="1"/>
  <c r="T6606" i="9" s="1"/>
  <c r="T6607" i="9" s="1"/>
  <c r="T6608" i="9" s="1"/>
  <c r="T6609" i="9" s="1"/>
  <c r="T6610" i="9" s="1"/>
  <c r="T6611" i="9" s="1"/>
  <c r="T6612" i="9" s="1"/>
  <c r="T6613" i="9" s="1"/>
  <c r="T6614" i="9" s="1"/>
  <c r="T6615" i="9" s="1"/>
  <c r="T6616" i="9" s="1"/>
  <c r="T6617" i="9" s="1"/>
  <c r="T6618" i="9" s="1"/>
  <c r="T6619" i="9" s="1"/>
  <c r="T6620" i="9" s="1"/>
  <c r="T6621" i="9" s="1"/>
  <c r="T6622" i="9" s="1"/>
  <c r="T6623" i="9" s="1"/>
  <c r="T6624" i="9" s="1"/>
  <c r="T6625" i="9" s="1"/>
  <c r="T6626" i="9" s="1"/>
  <c r="T6627" i="9" s="1"/>
  <c r="T6628" i="9" s="1"/>
  <c r="T6629" i="9" s="1"/>
  <c r="T6630" i="9" s="1"/>
  <c r="T6631" i="9" s="1"/>
  <c r="T6632" i="9" s="1"/>
  <c r="T6633" i="9" s="1"/>
  <c r="T6634" i="9" s="1"/>
  <c r="T6635" i="9" s="1"/>
  <c r="T6636" i="9" s="1"/>
  <c r="T6637" i="9" s="1"/>
  <c r="T6638" i="9" s="1"/>
  <c r="T6639" i="9" s="1"/>
  <c r="T6640" i="9" s="1"/>
  <c r="T6641" i="9" s="1"/>
  <c r="T6642" i="9" s="1"/>
  <c r="T6643" i="9" s="1"/>
  <c r="T6644" i="9" s="1"/>
  <c r="T6645" i="9" s="1"/>
  <c r="T6646" i="9" s="1"/>
  <c r="T6647" i="9" s="1"/>
  <c r="T6648" i="9" s="1"/>
  <c r="T6649" i="9" s="1"/>
  <c r="T6650" i="9" s="1"/>
  <c r="T6651" i="9" s="1"/>
  <c r="T6652" i="9" s="1"/>
  <c r="T6653" i="9" s="1"/>
  <c r="T6654" i="9" s="1"/>
  <c r="T6655" i="9" s="1"/>
  <c r="T6656" i="9" s="1"/>
  <c r="T6657" i="9" s="1"/>
  <c r="T6658" i="9" s="1"/>
  <c r="T6659" i="9" s="1"/>
  <c r="T6660" i="9" s="1"/>
  <c r="T6661" i="9" s="1"/>
  <c r="T6662" i="9" s="1"/>
  <c r="T6663" i="9" s="1"/>
  <c r="T6664" i="9" s="1"/>
  <c r="T6665" i="9" s="1"/>
  <c r="T6666" i="9" s="1"/>
  <c r="T6667" i="9" s="1"/>
  <c r="T6668" i="9" s="1"/>
  <c r="T6669" i="9" s="1"/>
  <c r="T6670" i="9" s="1"/>
  <c r="T6671" i="9" s="1"/>
  <c r="T6672" i="9" s="1"/>
  <c r="T6673" i="9" s="1"/>
  <c r="T6674" i="9" s="1"/>
  <c r="T6675" i="9" s="1"/>
  <c r="T6676" i="9" s="1"/>
  <c r="T6677" i="9" s="1"/>
  <c r="T6678" i="9" s="1"/>
  <c r="T6679" i="9" s="1"/>
  <c r="T6680" i="9" s="1"/>
  <c r="T6681" i="9" s="1"/>
  <c r="T6682" i="9" s="1"/>
  <c r="T6683" i="9" s="1"/>
  <c r="T6684" i="9" s="1"/>
  <c r="T6685" i="9" s="1"/>
  <c r="T6686" i="9" s="1"/>
  <c r="T6687" i="9" s="1"/>
  <c r="T6688" i="9" s="1"/>
  <c r="T6689" i="9" s="1"/>
  <c r="T6690" i="9" s="1"/>
  <c r="T6691" i="9" s="1"/>
  <c r="T6692" i="9" s="1"/>
  <c r="T6693" i="9" s="1"/>
  <c r="T6694" i="9" s="1"/>
  <c r="T6695" i="9" s="1"/>
  <c r="T6696" i="9" s="1"/>
  <c r="T6697" i="9" s="1"/>
  <c r="T6698" i="9" s="1"/>
  <c r="T6699" i="9" s="1"/>
  <c r="T6700" i="9" s="1"/>
  <c r="T6701" i="9" s="1"/>
  <c r="T6702" i="9" s="1"/>
  <c r="T6703" i="9" s="1"/>
  <c r="T6704" i="9" s="1"/>
  <c r="T6705" i="9" s="1"/>
  <c r="T6706" i="9" s="1"/>
  <c r="T6707" i="9" s="1"/>
  <c r="T6708" i="9" s="1"/>
  <c r="T6709" i="9" s="1"/>
  <c r="T6710" i="9" s="1"/>
  <c r="T6711" i="9" s="1"/>
  <c r="T6712" i="9" s="1"/>
  <c r="T6713" i="9" s="1"/>
  <c r="T6714" i="9" s="1"/>
  <c r="T6715" i="9" s="1"/>
  <c r="T6716" i="9" s="1"/>
  <c r="T6717" i="9" s="1"/>
  <c r="T6718" i="9" s="1"/>
  <c r="T6719" i="9" s="1"/>
  <c r="T6720" i="9" s="1"/>
  <c r="T6721" i="9" s="1"/>
  <c r="T6722" i="9" s="1"/>
  <c r="T6723" i="9" s="1"/>
  <c r="T6724" i="9" s="1"/>
  <c r="T6725" i="9" s="1"/>
  <c r="T6726" i="9" s="1"/>
  <c r="T6727" i="9" s="1"/>
  <c r="T6728" i="9" s="1"/>
  <c r="T6729" i="9" s="1"/>
  <c r="T6730" i="9" s="1"/>
  <c r="T6731" i="9" s="1"/>
  <c r="T6732" i="9" s="1"/>
  <c r="T6733" i="9" s="1"/>
  <c r="T6734" i="9" s="1"/>
  <c r="T6735" i="9" s="1"/>
  <c r="T6736" i="9" s="1"/>
  <c r="T6737" i="9" s="1"/>
  <c r="T6738" i="9" s="1"/>
  <c r="T6739" i="9" s="1"/>
  <c r="T6740" i="9" s="1"/>
  <c r="T6741" i="9" s="1"/>
  <c r="T6742" i="9" s="1"/>
  <c r="T6743" i="9" s="1"/>
  <c r="T6744" i="9" s="1"/>
  <c r="T6745" i="9" s="1"/>
  <c r="T6746" i="9" s="1"/>
  <c r="T6747" i="9" s="1"/>
  <c r="T6748" i="9" s="1"/>
  <c r="T6749" i="9" s="1"/>
  <c r="T6750" i="9" s="1"/>
  <c r="T6751" i="9" s="1"/>
  <c r="T6752" i="9" s="1"/>
  <c r="T6753" i="9" s="1"/>
  <c r="T6754" i="9" s="1"/>
  <c r="T6755" i="9" s="1"/>
  <c r="T6756" i="9" s="1"/>
  <c r="T6757" i="9" s="1"/>
  <c r="T6758" i="9" s="1"/>
  <c r="T6759" i="9" s="1"/>
  <c r="T6760" i="9" s="1"/>
  <c r="T6761" i="9" s="1"/>
  <c r="T6762" i="9" s="1"/>
  <c r="T6763" i="9" s="1"/>
  <c r="T6764" i="9" s="1"/>
  <c r="T6765" i="9" s="1"/>
  <c r="T6766" i="9" s="1"/>
  <c r="T6767" i="9" s="1"/>
  <c r="T6768" i="9" s="1"/>
  <c r="T6769" i="9" s="1"/>
  <c r="T6770" i="9" s="1"/>
  <c r="T6771" i="9" s="1"/>
  <c r="T6772" i="9" s="1"/>
  <c r="T6773" i="9" s="1"/>
  <c r="T6774" i="9" s="1"/>
  <c r="T6775" i="9" s="1"/>
  <c r="T6776" i="9" s="1"/>
  <c r="T6777" i="9" s="1"/>
  <c r="T6778" i="9" s="1"/>
  <c r="T6779" i="9" s="1"/>
  <c r="T6780" i="9" s="1"/>
  <c r="T6781" i="9" s="1"/>
  <c r="T6782" i="9" s="1"/>
  <c r="T6783" i="9" s="1"/>
  <c r="T6784" i="9" s="1"/>
  <c r="T6785" i="9" s="1"/>
  <c r="T6786" i="9" s="1"/>
  <c r="T6787" i="9" s="1"/>
  <c r="T6788" i="9" s="1"/>
  <c r="T6789" i="9" s="1"/>
  <c r="T6790" i="9" s="1"/>
  <c r="T6791" i="9" s="1"/>
  <c r="T6792" i="9" s="1"/>
  <c r="T6793" i="9" s="1"/>
  <c r="T6794" i="9" s="1"/>
  <c r="T6795" i="9" s="1"/>
  <c r="T6796" i="9" s="1"/>
  <c r="T6797" i="9" s="1"/>
  <c r="T6798" i="9" s="1"/>
  <c r="T6799" i="9" s="1"/>
  <c r="T6800" i="9" s="1"/>
  <c r="T6801" i="9" s="1"/>
  <c r="T6802" i="9" s="1"/>
  <c r="T6803" i="9" s="1"/>
  <c r="T6804" i="9" s="1"/>
  <c r="T6805" i="9" s="1"/>
  <c r="T6806" i="9" s="1"/>
  <c r="T6807" i="9" s="1"/>
  <c r="T6808" i="9" s="1"/>
  <c r="T6809" i="9" s="1"/>
  <c r="T6810" i="9" s="1"/>
  <c r="T6811" i="9" s="1"/>
  <c r="T6812" i="9" s="1"/>
  <c r="T6813" i="9" s="1"/>
  <c r="T6814" i="9" s="1"/>
  <c r="T6815" i="9" s="1"/>
  <c r="T6816" i="9" s="1"/>
  <c r="T6817" i="9" s="1"/>
  <c r="T6818" i="9" s="1"/>
  <c r="T6819" i="9" s="1"/>
  <c r="T6820" i="9" s="1"/>
  <c r="T6821" i="9" s="1"/>
  <c r="T6822" i="9" s="1"/>
  <c r="T6823" i="9" s="1"/>
  <c r="T6824" i="9" s="1"/>
  <c r="T6825" i="9" s="1"/>
  <c r="T6826" i="9" s="1"/>
  <c r="T6827" i="9" s="1"/>
  <c r="T6828" i="9" s="1"/>
  <c r="T6829" i="9" s="1"/>
  <c r="T6830" i="9" s="1"/>
  <c r="T6831" i="9" s="1"/>
  <c r="T6832" i="9" s="1"/>
  <c r="T6833" i="9" s="1"/>
  <c r="T6834" i="9" s="1"/>
  <c r="T6835" i="9" s="1"/>
  <c r="T6836" i="9" s="1"/>
  <c r="T6837" i="9" s="1"/>
  <c r="T6838" i="9" s="1"/>
  <c r="T6839" i="9" s="1"/>
  <c r="T6840" i="9" s="1"/>
  <c r="T6841" i="9" s="1"/>
  <c r="T6842" i="9" s="1"/>
  <c r="T6843" i="9" s="1"/>
  <c r="T6844" i="9" s="1"/>
  <c r="T6845" i="9" s="1"/>
  <c r="T6846" i="9" s="1"/>
  <c r="T6847" i="9" s="1"/>
  <c r="T6848" i="9" s="1"/>
  <c r="T6849" i="9" s="1"/>
  <c r="T6850" i="9" s="1"/>
  <c r="T6851" i="9" s="1"/>
  <c r="T6852" i="9" s="1"/>
  <c r="T6853" i="9" s="1"/>
  <c r="T6854" i="9" s="1"/>
  <c r="T6855" i="9" s="1"/>
  <c r="T6856" i="9" s="1"/>
  <c r="T6857" i="9" s="1"/>
  <c r="T6858" i="9" s="1"/>
  <c r="T6859" i="9" s="1"/>
  <c r="T6860" i="9" s="1"/>
  <c r="T6861" i="9" s="1"/>
  <c r="T6862" i="9" s="1"/>
  <c r="T6863" i="9" s="1"/>
  <c r="T6864" i="9" s="1"/>
  <c r="T6865" i="9" s="1"/>
  <c r="T6866" i="9" s="1"/>
  <c r="T6867" i="9" s="1"/>
  <c r="T6868" i="9" s="1"/>
  <c r="T6869" i="9" s="1"/>
  <c r="T6870" i="9" s="1"/>
  <c r="T6871" i="9" s="1"/>
  <c r="T6872" i="9" s="1"/>
  <c r="T6873" i="9" s="1"/>
  <c r="T6874" i="9" s="1"/>
  <c r="T6875" i="9" s="1"/>
  <c r="T6876" i="9" s="1"/>
  <c r="T6877" i="9" s="1"/>
  <c r="T6878" i="9" s="1"/>
  <c r="T6879" i="9" s="1"/>
  <c r="T6880" i="9" s="1"/>
  <c r="T6881" i="9" s="1"/>
  <c r="T6882" i="9" s="1"/>
  <c r="T6883" i="9" s="1"/>
  <c r="T6884" i="9" s="1"/>
  <c r="T6885" i="9" s="1"/>
  <c r="T6886" i="9" s="1"/>
  <c r="T6887" i="9" s="1"/>
  <c r="T6888" i="9" s="1"/>
  <c r="T6889" i="9" s="1"/>
  <c r="T6890" i="9" s="1"/>
  <c r="T6891" i="9" s="1"/>
  <c r="T6892" i="9" s="1"/>
  <c r="T6893" i="9" s="1"/>
  <c r="T6894" i="9" s="1"/>
  <c r="T6895" i="9" s="1"/>
  <c r="T6896" i="9" s="1"/>
  <c r="T6897" i="9" s="1"/>
  <c r="T6898" i="9" s="1"/>
  <c r="T6899" i="9" s="1"/>
  <c r="T6900" i="9" s="1"/>
  <c r="T6901" i="9" s="1"/>
  <c r="T6902" i="9" s="1"/>
  <c r="T6903" i="9" s="1"/>
  <c r="T6904" i="9" s="1"/>
  <c r="T6905" i="9" s="1"/>
  <c r="T6906" i="9" s="1"/>
  <c r="T6907" i="9" s="1"/>
  <c r="T6908" i="9" s="1"/>
  <c r="T6909" i="9" s="1"/>
  <c r="T6910" i="9" s="1"/>
  <c r="T6911" i="9" s="1"/>
  <c r="T6912" i="9" s="1"/>
  <c r="T6913" i="9" s="1"/>
  <c r="T6914" i="9" s="1"/>
  <c r="T6915" i="9" s="1"/>
  <c r="T6916" i="9" s="1"/>
  <c r="T6917" i="9" s="1"/>
  <c r="T6918" i="9" s="1"/>
  <c r="T6919" i="9" s="1"/>
  <c r="T6920" i="9" s="1"/>
  <c r="T6921" i="9" s="1"/>
  <c r="T6922" i="9" s="1"/>
  <c r="T6923" i="9" s="1"/>
  <c r="T6924" i="9" s="1"/>
  <c r="T6925" i="9" s="1"/>
  <c r="T6926" i="9" s="1"/>
  <c r="T6927" i="9" s="1"/>
  <c r="T6928" i="9" s="1"/>
  <c r="T6929" i="9" s="1"/>
  <c r="T6930" i="9" s="1"/>
  <c r="T6931" i="9" s="1"/>
  <c r="T6932" i="9" s="1"/>
  <c r="T6933" i="9" s="1"/>
  <c r="T6934" i="9" s="1"/>
  <c r="T6935" i="9" s="1"/>
  <c r="T6936" i="9" s="1"/>
  <c r="T6937" i="9" s="1"/>
  <c r="T6938" i="9" s="1"/>
  <c r="T6939" i="9" s="1"/>
  <c r="T6940" i="9" s="1"/>
  <c r="T6941" i="9" s="1"/>
  <c r="T6942" i="9" s="1"/>
  <c r="T6943" i="9" s="1"/>
  <c r="T6944" i="9" s="1"/>
  <c r="T6945" i="9" s="1"/>
  <c r="T6946" i="9" s="1"/>
  <c r="T6947" i="9" s="1"/>
  <c r="T6948" i="9" s="1"/>
  <c r="T6949" i="9" s="1"/>
  <c r="T6950" i="9" s="1"/>
  <c r="T6951" i="9" s="1"/>
  <c r="T6952" i="9" s="1"/>
  <c r="T6953" i="9" s="1"/>
  <c r="T6954" i="9" s="1"/>
  <c r="T6955" i="9" s="1"/>
  <c r="T6956" i="9" s="1"/>
  <c r="T6957" i="9" s="1"/>
  <c r="T6958" i="9" s="1"/>
  <c r="T6959" i="9" s="1"/>
  <c r="T6960" i="9" s="1"/>
  <c r="T6961" i="9" s="1"/>
  <c r="T6962" i="9" s="1"/>
  <c r="T6963" i="9" s="1"/>
  <c r="T6964" i="9" s="1"/>
  <c r="T6965" i="9" s="1"/>
  <c r="T6966" i="9" s="1"/>
  <c r="T6967" i="9" s="1"/>
  <c r="T6968" i="9" s="1"/>
  <c r="T6969" i="9" s="1"/>
  <c r="T6970" i="9" s="1"/>
  <c r="T6971" i="9" s="1"/>
  <c r="T6972" i="9" s="1"/>
  <c r="T6973" i="9" s="1"/>
  <c r="T6974" i="9" s="1"/>
  <c r="T6975" i="9" s="1"/>
  <c r="T6976" i="9" s="1"/>
  <c r="T6977" i="9" s="1"/>
  <c r="T6978" i="9" s="1"/>
  <c r="T6979" i="9" s="1"/>
  <c r="T6980" i="9" s="1"/>
  <c r="T6981" i="9" s="1"/>
  <c r="T6982" i="9" s="1"/>
  <c r="T6983" i="9" s="1"/>
  <c r="T6984" i="9" s="1"/>
  <c r="T6985" i="9" s="1"/>
  <c r="T6986" i="9" s="1"/>
  <c r="T6987" i="9" s="1"/>
  <c r="T6988" i="9" s="1"/>
  <c r="T6989" i="9" s="1"/>
  <c r="T6990" i="9" s="1"/>
  <c r="T6991" i="9" s="1"/>
  <c r="T6992" i="9" s="1"/>
  <c r="T6993" i="9" s="1"/>
  <c r="T6994" i="9" s="1"/>
  <c r="T6995" i="9" s="1"/>
  <c r="T6996" i="9" s="1"/>
  <c r="T6997" i="9" s="1"/>
  <c r="T6998" i="9" s="1"/>
  <c r="T6999" i="9" s="1"/>
  <c r="T7000" i="9" s="1"/>
  <c r="T7001" i="9" s="1"/>
  <c r="T7002" i="9" s="1"/>
  <c r="T7003" i="9" s="1"/>
  <c r="T7004" i="9" s="1"/>
  <c r="T7005" i="9" s="1"/>
  <c r="T7006" i="9" s="1"/>
  <c r="T7007" i="9" s="1"/>
  <c r="T7008" i="9" s="1"/>
  <c r="T7009" i="9" s="1"/>
  <c r="T7010" i="9" s="1"/>
  <c r="T7011" i="9" s="1"/>
  <c r="T7012" i="9" s="1"/>
  <c r="T7013" i="9" s="1"/>
  <c r="T7014" i="9" s="1"/>
  <c r="T7015" i="9" s="1"/>
  <c r="T7016" i="9" s="1"/>
  <c r="T7017" i="9" s="1"/>
  <c r="T7018" i="9" s="1"/>
  <c r="T7019" i="9" s="1"/>
  <c r="T7020" i="9" s="1"/>
  <c r="T7021" i="9" s="1"/>
  <c r="T7022" i="9" s="1"/>
  <c r="T7023" i="9" s="1"/>
  <c r="T7024" i="9" s="1"/>
  <c r="T7025" i="9" s="1"/>
  <c r="T7026" i="9" s="1"/>
  <c r="T7027" i="9" s="1"/>
  <c r="T7028" i="9" s="1"/>
  <c r="T7029" i="9" s="1"/>
  <c r="T7030" i="9" s="1"/>
  <c r="T7031" i="9" s="1"/>
  <c r="T7032" i="9" s="1"/>
  <c r="T7033" i="9" s="1"/>
  <c r="T7034" i="9" s="1"/>
  <c r="T7035" i="9" s="1"/>
  <c r="T7036" i="9" s="1"/>
  <c r="T7037" i="9" s="1"/>
  <c r="T7038" i="9" s="1"/>
  <c r="T7039" i="9" s="1"/>
  <c r="T7040" i="9" s="1"/>
  <c r="T7041" i="9" s="1"/>
  <c r="T7042" i="9" s="1"/>
  <c r="T7043" i="9" s="1"/>
  <c r="T7044" i="9" s="1"/>
  <c r="T7045" i="9" s="1"/>
  <c r="T7046" i="9" s="1"/>
  <c r="T7047" i="9" s="1"/>
  <c r="T7048" i="9" s="1"/>
  <c r="T7049" i="9" s="1"/>
  <c r="T7050" i="9" s="1"/>
  <c r="T7051" i="9" s="1"/>
  <c r="T7052" i="9" s="1"/>
  <c r="T7053" i="9" s="1"/>
  <c r="T7054" i="9" s="1"/>
  <c r="T7055" i="9" s="1"/>
  <c r="T7056" i="9" s="1"/>
  <c r="T7057" i="9" s="1"/>
  <c r="T7058" i="9" s="1"/>
  <c r="T7059" i="9" s="1"/>
  <c r="T7060" i="9" s="1"/>
  <c r="T7061" i="9" s="1"/>
  <c r="T7062" i="9" s="1"/>
  <c r="T7063" i="9" s="1"/>
  <c r="T7064" i="9" s="1"/>
  <c r="T7065" i="9" s="1"/>
  <c r="T7066" i="9" s="1"/>
  <c r="T7067" i="9" s="1"/>
  <c r="T7068" i="9" s="1"/>
  <c r="T7069" i="9" s="1"/>
  <c r="T7070" i="9" s="1"/>
  <c r="T7071" i="9" s="1"/>
  <c r="T7072" i="9" s="1"/>
  <c r="T7073" i="9" s="1"/>
  <c r="T7074" i="9" s="1"/>
  <c r="T7075" i="9" s="1"/>
  <c r="T7076" i="9" s="1"/>
  <c r="T7077" i="9" s="1"/>
  <c r="T7078" i="9" s="1"/>
  <c r="T7079" i="9" s="1"/>
  <c r="T7080" i="9" s="1"/>
  <c r="T7081" i="9" s="1"/>
  <c r="T7082" i="9" s="1"/>
  <c r="T7083" i="9" s="1"/>
  <c r="T7084" i="9" s="1"/>
  <c r="T7085" i="9" s="1"/>
  <c r="T7086" i="9" s="1"/>
  <c r="T7087" i="9" s="1"/>
  <c r="T7088" i="9" s="1"/>
  <c r="T7089" i="9" s="1"/>
  <c r="T7090" i="9" s="1"/>
  <c r="T7091" i="9" s="1"/>
  <c r="T7092" i="9" s="1"/>
  <c r="T7093" i="9" s="1"/>
  <c r="T7094" i="9" s="1"/>
  <c r="T7095" i="9" s="1"/>
  <c r="T7096" i="9" s="1"/>
  <c r="T7097" i="9" s="1"/>
  <c r="T7098" i="9" s="1"/>
  <c r="T7099" i="9" s="1"/>
  <c r="T7100" i="9" s="1"/>
  <c r="T7101" i="9" s="1"/>
  <c r="T7102" i="9" s="1"/>
  <c r="T7103" i="9" s="1"/>
  <c r="T7104" i="9" s="1"/>
  <c r="T7105" i="9" s="1"/>
  <c r="T7106" i="9" s="1"/>
  <c r="T7107" i="9" s="1"/>
  <c r="T7108" i="9" s="1"/>
  <c r="T7109" i="9" s="1"/>
  <c r="T7110" i="9" s="1"/>
  <c r="T7111" i="9" s="1"/>
  <c r="T7112" i="9" s="1"/>
  <c r="T7113" i="9" s="1"/>
  <c r="T7114" i="9" s="1"/>
  <c r="T7115" i="9" s="1"/>
  <c r="T7116" i="9" s="1"/>
  <c r="T7117" i="9" s="1"/>
  <c r="T7118" i="9" s="1"/>
  <c r="T7119" i="9" s="1"/>
  <c r="T7120" i="9" s="1"/>
  <c r="T7121" i="9" s="1"/>
  <c r="T7122" i="9" s="1"/>
  <c r="T7123" i="9" s="1"/>
  <c r="T7124" i="9" s="1"/>
  <c r="T7125" i="9" s="1"/>
  <c r="T7126" i="9" s="1"/>
  <c r="T7127" i="9" s="1"/>
  <c r="T7128" i="9" s="1"/>
  <c r="T7129" i="9" s="1"/>
  <c r="T7130" i="9" s="1"/>
  <c r="T7131" i="9" s="1"/>
  <c r="T7132" i="9" s="1"/>
  <c r="T7133" i="9" s="1"/>
  <c r="T7134" i="9" s="1"/>
  <c r="T7135" i="9" s="1"/>
  <c r="T7136" i="9" s="1"/>
  <c r="T7137" i="9" s="1"/>
  <c r="T7138" i="9" s="1"/>
  <c r="T7139" i="9" s="1"/>
  <c r="T7140" i="9" s="1"/>
  <c r="T7141" i="9" s="1"/>
  <c r="T7142" i="9" s="1"/>
  <c r="T7143" i="9" s="1"/>
  <c r="T7144" i="9" s="1"/>
  <c r="T7145" i="9" s="1"/>
  <c r="T7146" i="9" s="1"/>
  <c r="T7147" i="9" s="1"/>
  <c r="T7148" i="9" s="1"/>
  <c r="T7149" i="9" s="1"/>
  <c r="T7150" i="9" s="1"/>
  <c r="T7151" i="9" s="1"/>
  <c r="T7152" i="9" s="1"/>
  <c r="T7153" i="9" s="1"/>
  <c r="T7154" i="9" s="1"/>
  <c r="T7155" i="9" s="1"/>
  <c r="T7156" i="9" s="1"/>
  <c r="T7157" i="9" s="1"/>
  <c r="T7158" i="9" s="1"/>
  <c r="T7159" i="9" s="1"/>
  <c r="T7160" i="9" s="1"/>
  <c r="T7161" i="9" s="1"/>
  <c r="T7162" i="9" s="1"/>
  <c r="T7163" i="9" s="1"/>
  <c r="T7164" i="9" s="1"/>
  <c r="T7165" i="9" s="1"/>
  <c r="T7166" i="9" s="1"/>
  <c r="T7167" i="9" s="1"/>
  <c r="T7168" i="9" s="1"/>
  <c r="T7169" i="9" s="1"/>
  <c r="T7170" i="9" s="1"/>
  <c r="T7171" i="9" s="1"/>
  <c r="T7172" i="9" s="1"/>
  <c r="T7173" i="9" s="1"/>
  <c r="T7174" i="9" s="1"/>
  <c r="T7175" i="9" s="1"/>
  <c r="T7176" i="9" s="1"/>
  <c r="T7177" i="9" s="1"/>
  <c r="T7178" i="9" s="1"/>
  <c r="T7179" i="9" s="1"/>
  <c r="T7180" i="9" s="1"/>
  <c r="T7181" i="9" s="1"/>
  <c r="T7182" i="9" s="1"/>
  <c r="T7183" i="9" s="1"/>
  <c r="T7184" i="9" s="1"/>
  <c r="T7185" i="9" s="1"/>
  <c r="T7186" i="9" s="1"/>
  <c r="T7187" i="9" s="1"/>
  <c r="T7188" i="9" s="1"/>
  <c r="T7189" i="9" s="1"/>
  <c r="T7190" i="9" s="1"/>
  <c r="T7191" i="9" s="1"/>
  <c r="T7192" i="9" s="1"/>
  <c r="T7193" i="9" s="1"/>
  <c r="T7194" i="9" s="1"/>
  <c r="T7195" i="9" s="1"/>
  <c r="T7196" i="9" s="1"/>
  <c r="T7197" i="9" s="1"/>
  <c r="T7198" i="9" s="1"/>
  <c r="T7199" i="9" s="1"/>
  <c r="T7200" i="9" s="1"/>
  <c r="T7201" i="9" s="1"/>
  <c r="T7202" i="9" s="1"/>
  <c r="T7203" i="9" s="1"/>
  <c r="T7204" i="9" s="1"/>
  <c r="T7205" i="9" s="1"/>
  <c r="T7206" i="9" s="1"/>
  <c r="T7207" i="9" s="1"/>
  <c r="T7208" i="9" s="1"/>
  <c r="T7209" i="9" s="1"/>
  <c r="T7210" i="9" s="1"/>
  <c r="T7211" i="9" s="1"/>
  <c r="T7212" i="9" s="1"/>
  <c r="T7213" i="9" s="1"/>
  <c r="T7214" i="9" s="1"/>
  <c r="T7215" i="9" s="1"/>
  <c r="T7216" i="9" s="1"/>
  <c r="T7217" i="9" s="1"/>
  <c r="T7218" i="9" s="1"/>
  <c r="T7219" i="9" s="1"/>
  <c r="T7220" i="9" s="1"/>
  <c r="T7221" i="9" s="1"/>
  <c r="T7222" i="9" s="1"/>
  <c r="T7223" i="9" s="1"/>
  <c r="T7224" i="9" s="1"/>
  <c r="T7225" i="9" s="1"/>
  <c r="T7226" i="9" s="1"/>
  <c r="T7227" i="9" s="1"/>
  <c r="T7228" i="9" s="1"/>
  <c r="T7229" i="9" s="1"/>
  <c r="T7230" i="9" s="1"/>
  <c r="T7231" i="9" s="1"/>
  <c r="T7232" i="9" s="1"/>
  <c r="T7233" i="9" s="1"/>
  <c r="T7234" i="9" s="1"/>
  <c r="T7235" i="9" s="1"/>
  <c r="T7236" i="9" s="1"/>
  <c r="T7237" i="9" s="1"/>
  <c r="T7238" i="9" s="1"/>
  <c r="T7239" i="9" s="1"/>
  <c r="T7240" i="9" s="1"/>
  <c r="T7241" i="9" s="1"/>
  <c r="T7242" i="9" s="1"/>
  <c r="T7243" i="9" s="1"/>
  <c r="T7244" i="9" s="1"/>
  <c r="T7245" i="9" s="1"/>
  <c r="T7246" i="9" s="1"/>
  <c r="T7247" i="9" s="1"/>
  <c r="T7248" i="9" s="1"/>
  <c r="T7249" i="9" s="1"/>
  <c r="T7250" i="9" s="1"/>
  <c r="T7251" i="9" s="1"/>
  <c r="T7252" i="9" s="1"/>
  <c r="T7253" i="9" s="1"/>
  <c r="T7254" i="9" s="1"/>
  <c r="T7255" i="9" s="1"/>
  <c r="T7256" i="9" s="1"/>
  <c r="T7257" i="9" s="1"/>
  <c r="T7258" i="9" s="1"/>
  <c r="T7259" i="9" s="1"/>
  <c r="T7260" i="9" s="1"/>
  <c r="T7261" i="9" s="1"/>
  <c r="T7262" i="9" s="1"/>
  <c r="T7263" i="9" s="1"/>
  <c r="T7264" i="9" s="1"/>
  <c r="T7265" i="9" s="1"/>
  <c r="T7266" i="9" s="1"/>
  <c r="T7267" i="9" s="1"/>
  <c r="T7268" i="9" s="1"/>
  <c r="T7269" i="9" s="1"/>
  <c r="T7270" i="9" s="1"/>
  <c r="T7271" i="9" s="1"/>
  <c r="T7272" i="9" s="1"/>
  <c r="T7273" i="9" s="1"/>
  <c r="T7274" i="9" s="1"/>
  <c r="T7275" i="9" s="1"/>
  <c r="T7276" i="9" s="1"/>
  <c r="T7277" i="9" s="1"/>
  <c r="T7278" i="9" s="1"/>
  <c r="T7279" i="9" s="1"/>
  <c r="T7280" i="9" s="1"/>
  <c r="T7281" i="9" s="1"/>
  <c r="T7282" i="9" s="1"/>
  <c r="T7283" i="9" s="1"/>
  <c r="T7284" i="9" s="1"/>
  <c r="T7285" i="9" s="1"/>
  <c r="T7286" i="9" s="1"/>
  <c r="T7287" i="9" s="1"/>
  <c r="T7288" i="9" s="1"/>
  <c r="T7289" i="9" s="1"/>
  <c r="T7290" i="9" s="1"/>
  <c r="T7291" i="9" s="1"/>
  <c r="T7292" i="9" s="1"/>
  <c r="T7293" i="9" s="1"/>
  <c r="T7294" i="9" s="1"/>
  <c r="T7295" i="9" s="1"/>
  <c r="T7296" i="9" s="1"/>
  <c r="T7297" i="9" s="1"/>
  <c r="T7298" i="9" s="1"/>
  <c r="T7299" i="9" s="1"/>
  <c r="T7300" i="9" s="1"/>
  <c r="T7301" i="9" s="1"/>
  <c r="T7302" i="9" s="1"/>
  <c r="T7303" i="9" s="1"/>
  <c r="T7304" i="9" s="1"/>
  <c r="T7305" i="9" s="1"/>
  <c r="T7306" i="9" s="1"/>
  <c r="T7307" i="9" s="1"/>
  <c r="T7308" i="9" s="1"/>
  <c r="T7309" i="9" s="1"/>
  <c r="T7310" i="9" s="1"/>
  <c r="T7311" i="9" s="1"/>
  <c r="T7312" i="9" s="1"/>
  <c r="T7313" i="9" s="1"/>
  <c r="T7314" i="9" s="1"/>
  <c r="T7315" i="9" s="1"/>
  <c r="T7316" i="9" s="1"/>
  <c r="T7317" i="9" s="1"/>
  <c r="T7318" i="9" s="1"/>
  <c r="T7319" i="9" s="1"/>
  <c r="T7320" i="9" s="1"/>
  <c r="T7321" i="9" s="1"/>
  <c r="T7322" i="9" s="1"/>
  <c r="T7323" i="9" s="1"/>
  <c r="T7324" i="9" s="1"/>
  <c r="T7325" i="9" s="1"/>
  <c r="T7326" i="9" s="1"/>
  <c r="T7327" i="9" s="1"/>
  <c r="T7328" i="9" s="1"/>
  <c r="T7329" i="9" s="1"/>
  <c r="T7330" i="9" s="1"/>
  <c r="T7331" i="9" s="1"/>
  <c r="T7332" i="9" s="1"/>
  <c r="T7333" i="9" s="1"/>
  <c r="T7334" i="9" s="1"/>
  <c r="T7335" i="9" s="1"/>
  <c r="T7336" i="9" s="1"/>
  <c r="T7337" i="9" s="1"/>
  <c r="T7338" i="9" s="1"/>
  <c r="T7339" i="9" s="1"/>
  <c r="T7340" i="9" s="1"/>
  <c r="T7341" i="9" s="1"/>
  <c r="T7342" i="9" s="1"/>
  <c r="T7343" i="9" s="1"/>
  <c r="T7344" i="9" s="1"/>
  <c r="T7345" i="9" s="1"/>
  <c r="T7346" i="9" s="1"/>
  <c r="T7347" i="9" s="1"/>
  <c r="T7348" i="9" s="1"/>
  <c r="T7349" i="9" s="1"/>
  <c r="T7350" i="9" s="1"/>
  <c r="T7351" i="9" s="1"/>
  <c r="T7352" i="9" s="1"/>
  <c r="T7353" i="9" s="1"/>
  <c r="T7354" i="9" s="1"/>
  <c r="T7355" i="9" s="1"/>
  <c r="T7356" i="9" s="1"/>
  <c r="T7357" i="9" s="1"/>
  <c r="T7358" i="9" s="1"/>
  <c r="T7359" i="9" s="1"/>
  <c r="T7360" i="9" s="1"/>
  <c r="T7361" i="9" s="1"/>
  <c r="T7362" i="9" s="1"/>
  <c r="T7363" i="9" s="1"/>
  <c r="T7364" i="9" s="1"/>
  <c r="T7365" i="9" s="1"/>
  <c r="T7366" i="9" s="1"/>
  <c r="T7367" i="9" s="1"/>
  <c r="T7368" i="9" s="1"/>
  <c r="T7369" i="9" s="1"/>
  <c r="T7370" i="9" s="1"/>
  <c r="T7371" i="9" s="1"/>
  <c r="T7372" i="9" s="1"/>
  <c r="T7373" i="9" s="1"/>
  <c r="T7374" i="9" s="1"/>
  <c r="T7375" i="9" s="1"/>
  <c r="T7376" i="9" s="1"/>
  <c r="T7377" i="9" s="1"/>
  <c r="T7378" i="9" s="1"/>
  <c r="T7379" i="9" s="1"/>
  <c r="T7380" i="9" s="1"/>
  <c r="T7381" i="9" s="1"/>
  <c r="T7382" i="9" s="1"/>
  <c r="T7383" i="9" s="1"/>
  <c r="T7384" i="9" s="1"/>
  <c r="T7385" i="9" s="1"/>
  <c r="T7386" i="9" s="1"/>
  <c r="T7387" i="9" s="1"/>
  <c r="T7388" i="9" s="1"/>
  <c r="T7389" i="9" s="1"/>
  <c r="T7390" i="9" s="1"/>
  <c r="T7391" i="9" s="1"/>
  <c r="T7392" i="9" s="1"/>
  <c r="T7393" i="9" s="1"/>
  <c r="T7394" i="9" s="1"/>
  <c r="T7395" i="9" s="1"/>
  <c r="T7396" i="9" s="1"/>
  <c r="T7397" i="9" s="1"/>
  <c r="T7398" i="9" s="1"/>
  <c r="T7399" i="9" s="1"/>
  <c r="T7400" i="9" s="1"/>
  <c r="T7401" i="9" s="1"/>
  <c r="T7402" i="9" s="1"/>
  <c r="T7403" i="9" s="1"/>
  <c r="T7404" i="9" s="1"/>
  <c r="T7405" i="9" s="1"/>
  <c r="T7406" i="9" s="1"/>
  <c r="T7407" i="9" s="1"/>
  <c r="T7408" i="9" s="1"/>
  <c r="T7409" i="9" s="1"/>
  <c r="T7410" i="9" s="1"/>
  <c r="T7411" i="9" s="1"/>
  <c r="T7412" i="9" s="1"/>
  <c r="T7413" i="9" s="1"/>
  <c r="T7414" i="9" s="1"/>
  <c r="T7415" i="9" s="1"/>
  <c r="T7416" i="9" s="1"/>
  <c r="T7417" i="9" s="1"/>
  <c r="T7418" i="9" s="1"/>
  <c r="T7419" i="9" s="1"/>
  <c r="T7420" i="9" s="1"/>
  <c r="T7421" i="9" s="1"/>
  <c r="T7422" i="9" s="1"/>
  <c r="T7423" i="9" s="1"/>
  <c r="T7424" i="9" s="1"/>
  <c r="T7425" i="9" s="1"/>
  <c r="T7426" i="9" s="1"/>
  <c r="T7427" i="9" s="1"/>
  <c r="T7428" i="9" s="1"/>
  <c r="T7429" i="9" s="1"/>
  <c r="T7430" i="9" s="1"/>
  <c r="T7431" i="9" s="1"/>
  <c r="T7432" i="9" s="1"/>
  <c r="T7433" i="9" s="1"/>
  <c r="T7434" i="9" s="1"/>
  <c r="T7435" i="9" s="1"/>
  <c r="T7436" i="9" s="1"/>
  <c r="T7437" i="9" s="1"/>
  <c r="T7438" i="9" s="1"/>
  <c r="T7439" i="9" s="1"/>
  <c r="T7440" i="9" s="1"/>
  <c r="T7441" i="9" s="1"/>
  <c r="T7442" i="9" s="1"/>
  <c r="T7443" i="9" s="1"/>
  <c r="T7444" i="9" s="1"/>
  <c r="T7445" i="9" s="1"/>
  <c r="T7446" i="9" s="1"/>
  <c r="T7447" i="9" s="1"/>
  <c r="T7448" i="9" s="1"/>
  <c r="T7449" i="9" s="1"/>
  <c r="T7450" i="9" s="1"/>
  <c r="T7451" i="9" s="1"/>
  <c r="T7452" i="9" s="1"/>
  <c r="T7453" i="9" s="1"/>
  <c r="T7454" i="9" s="1"/>
  <c r="T7455" i="9" s="1"/>
  <c r="T7456" i="9" s="1"/>
  <c r="T7457" i="9" s="1"/>
  <c r="T7458" i="9" s="1"/>
  <c r="T7459" i="9" s="1"/>
  <c r="T7460" i="9" s="1"/>
  <c r="T7461" i="9" s="1"/>
  <c r="T7462" i="9" s="1"/>
  <c r="T7463" i="9" s="1"/>
  <c r="T7464" i="9" s="1"/>
  <c r="T7465" i="9" s="1"/>
  <c r="T7466" i="9" s="1"/>
  <c r="T7467" i="9" s="1"/>
  <c r="T7468" i="9" s="1"/>
  <c r="T7469" i="9" s="1"/>
  <c r="T7470" i="9" s="1"/>
  <c r="T7471" i="9" s="1"/>
  <c r="T7472" i="9" s="1"/>
  <c r="T7473" i="9" s="1"/>
  <c r="T7474" i="9" s="1"/>
  <c r="T7475" i="9" s="1"/>
  <c r="T7476" i="9" s="1"/>
  <c r="T7477" i="9" s="1"/>
  <c r="T7478" i="9" s="1"/>
  <c r="T7479" i="9" s="1"/>
  <c r="T7480" i="9" s="1"/>
  <c r="T7481" i="9" s="1"/>
  <c r="T7482" i="9" s="1"/>
  <c r="T7483" i="9" s="1"/>
  <c r="T7484" i="9" s="1"/>
  <c r="T7485" i="9" s="1"/>
  <c r="T7486" i="9" s="1"/>
  <c r="T7487" i="9" s="1"/>
  <c r="T7488" i="9" s="1"/>
  <c r="T7489" i="9" s="1"/>
  <c r="T7490" i="9" s="1"/>
  <c r="T7491" i="9" s="1"/>
  <c r="T7492" i="9" s="1"/>
  <c r="T7493" i="9" s="1"/>
  <c r="T7494" i="9" s="1"/>
  <c r="T7495" i="9" s="1"/>
  <c r="T7496" i="9" s="1"/>
  <c r="T7497" i="9" s="1"/>
  <c r="T7498" i="9" s="1"/>
  <c r="T7499" i="9" s="1"/>
  <c r="T7500" i="9" s="1"/>
  <c r="T7501" i="9" s="1"/>
  <c r="T7502" i="9" s="1"/>
  <c r="T7503" i="9" s="1"/>
  <c r="T7504" i="9" s="1"/>
  <c r="T7505" i="9" s="1"/>
  <c r="T7506" i="9" s="1"/>
  <c r="T7507" i="9" s="1"/>
  <c r="T7508" i="9" s="1"/>
  <c r="T7509" i="9" s="1"/>
  <c r="T7510" i="9" s="1"/>
  <c r="T7511" i="9" s="1"/>
  <c r="T7512" i="9" s="1"/>
  <c r="T7513" i="9" s="1"/>
  <c r="T7514" i="9" s="1"/>
  <c r="T7515" i="9" s="1"/>
  <c r="T7516" i="9" s="1"/>
  <c r="T7517" i="9" s="1"/>
  <c r="T7518" i="9" s="1"/>
  <c r="T7519" i="9" s="1"/>
  <c r="T7520" i="9" s="1"/>
  <c r="T7521" i="9" s="1"/>
  <c r="T7522" i="9" s="1"/>
  <c r="T7523" i="9" s="1"/>
  <c r="T7524" i="9" s="1"/>
  <c r="T7525" i="9" s="1"/>
  <c r="T7526" i="9" s="1"/>
  <c r="T7527" i="9" s="1"/>
  <c r="T7528" i="9" s="1"/>
  <c r="T7529" i="9" s="1"/>
  <c r="T7530" i="9" s="1"/>
  <c r="T7531" i="9" s="1"/>
  <c r="T7532" i="9" s="1"/>
  <c r="T7533" i="9" s="1"/>
  <c r="T7534" i="9" s="1"/>
  <c r="T7535" i="9" s="1"/>
  <c r="T7536" i="9" s="1"/>
  <c r="T7537" i="9" s="1"/>
  <c r="T7538" i="9" s="1"/>
  <c r="T7539" i="9" s="1"/>
  <c r="T7540" i="9" s="1"/>
  <c r="T7541" i="9" s="1"/>
  <c r="T7542" i="9" s="1"/>
  <c r="T7543" i="9" s="1"/>
  <c r="T7544" i="9" s="1"/>
  <c r="T7545" i="9" s="1"/>
  <c r="T7546" i="9" s="1"/>
  <c r="T7547" i="9" s="1"/>
  <c r="T7548" i="9" s="1"/>
  <c r="T7549" i="9" s="1"/>
  <c r="T7550" i="9" s="1"/>
  <c r="T7551" i="9" s="1"/>
  <c r="T7552" i="9" s="1"/>
  <c r="T7553" i="9" s="1"/>
  <c r="T7554" i="9" s="1"/>
  <c r="T7555" i="9" s="1"/>
  <c r="T7556" i="9" s="1"/>
  <c r="T7557" i="9" s="1"/>
  <c r="T7558" i="9" s="1"/>
  <c r="T7559" i="9" s="1"/>
  <c r="T7560" i="9" s="1"/>
  <c r="T7561" i="9" s="1"/>
  <c r="T7562" i="9" s="1"/>
  <c r="T7563" i="9" s="1"/>
  <c r="T7564" i="9" s="1"/>
  <c r="T7565" i="9" s="1"/>
  <c r="T7566" i="9" s="1"/>
  <c r="T7567" i="9" s="1"/>
  <c r="T7568" i="9" s="1"/>
  <c r="T7569" i="9" s="1"/>
  <c r="T7570" i="9" s="1"/>
  <c r="T7571" i="9" s="1"/>
  <c r="T7572" i="9" s="1"/>
  <c r="T7573" i="9" s="1"/>
  <c r="T7574" i="9" s="1"/>
  <c r="T7575" i="9" s="1"/>
  <c r="T7576" i="9" s="1"/>
  <c r="T7577" i="9" s="1"/>
  <c r="T7578" i="9" s="1"/>
  <c r="T7579" i="9" s="1"/>
  <c r="T7580" i="9" s="1"/>
  <c r="T7581" i="9" s="1"/>
  <c r="T7582" i="9" s="1"/>
  <c r="T7583" i="9" s="1"/>
  <c r="T7584" i="9" s="1"/>
  <c r="T7585" i="9" s="1"/>
  <c r="T7586" i="9" s="1"/>
  <c r="T7587" i="9" s="1"/>
  <c r="T7588" i="9" s="1"/>
  <c r="T7589" i="9" s="1"/>
  <c r="T7590" i="9" s="1"/>
  <c r="T7591" i="9" s="1"/>
  <c r="T7592" i="9" s="1"/>
  <c r="T7593" i="9" s="1"/>
  <c r="T7594" i="9" s="1"/>
  <c r="T7595" i="9" s="1"/>
  <c r="T7596" i="9" s="1"/>
  <c r="T7597" i="9" s="1"/>
  <c r="T7598" i="9" s="1"/>
  <c r="T7599" i="9" s="1"/>
  <c r="T7600" i="9" s="1"/>
  <c r="T7601" i="9" s="1"/>
  <c r="T7602" i="9" s="1"/>
  <c r="T7603" i="9" s="1"/>
  <c r="T7604" i="9" s="1"/>
  <c r="T7605" i="9" s="1"/>
  <c r="T7606" i="9" s="1"/>
  <c r="T7607" i="9" s="1"/>
  <c r="T7608" i="9" s="1"/>
  <c r="T7609" i="9" s="1"/>
  <c r="T7610" i="9" s="1"/>
  <c r="T7611" i="9" s="1"/>
  <c r="T7612" i="9" s="1"/>
  <c r="T7613" i="9" s="1"/>
  <c r="T7614" i="9" s="1"/>
  <c r="T7615" i="9" s="1"/>
  <c r="T7616" i="9" s="1"/>
  <c r="T7617" i="9" s="1"/>
  <c r="T7618" i="9" s="1"/>
  <c r="T7619" i="9" s="1"/>
  <c r="T7620" i="9" s="1"/>
  <c r="T7621" i="9" s="1"/>
  <c r="T7622" i="9" s="1"/>
  <c r="T7623" i="9" s="1"/>
  <c r="T7624" i="9" s="1"/>
  <c r="T7625" i="9" s="1"/>
  <c r="T7626" i="9" s="1"/>
  <c r="T7627" i="9" s="1"/>
  <c r="T7628" i="9" s="1"/>
  <c r="T7629" i="9" s="1"/>
  <c r="T7630" i="9" s="1"/>
  <c r="T7631" i="9" s="1"/>
  <c r="T7632" i="9" s="1"/>
  <c r="T7633" i="9" s="1"/>
  <c r="T7634" i="9" s="1"/>
  <c r="T7635" i="9" s="1"/>
  <c r="T7636" i="9" s="1"/>
  <c r="T7637" i="9" s="1"/>
  <c r="T7638" i="9" s="1"/>
  <c r="T7639" i="9" s="1"/>
  <c r="T7640" i="9" s="1"/>
  <c r="T7641" i="9" s="1"/>
  <c r="T7642" i="9" s="1"/>
  <c r="T7643" i="9" s="1"/>
  <c r="T7644" i="9" s="1"/>
  <c r="T7645" i="9" s="1"/>
  <c r="T7646" i="9" s="1"/>
  <c r="T7647" i="9" s="1"/>
  <c r="T7648" i="9" s="1"/>
  <c r="T7649" i="9" s="1"/>
  <c r="T7650" i="9" s="1"/>
  <c r="T7651" i="9" s="1"/>
  <c r="T7652" i="9" s="1"/>
  <c r="T7653" i="9" s="1"/>
  <c r="T7654" i="9" s="1"/>
  <c r="T7655" i="9" s="1"/>
  <c r="T7656" i="9" s="1"/>
  <c r="T7657" i="9" s="1"/>
  <c r="T7658" i="9" s="1"/>
  <c r="T7659" i="9" s="1"/>
  <c r="T7660" i="9" s="1"/>
  <c r="T7661" i="9" s="1"/>
  <c r="T7662" i="9" s="1"/>
  <c r="T7663" i="9" s="1"/>
  <c r="T7664" i="9" s="1"/>
  <c r="T7665" i="9" s="1"/>
  <c r="T7666" i="9" s="1"/>
  <c r="T7667" i="9" s="1"/>
  <c r="T7668" i="9" s="1"/>
  <c r="T7669" i="9" s="1"/>
  <c r="T7670" i="9" s="1"/>
  <c r="T7671" i="9" s="1"/>
  <c r="T7672" i="9" s="1"/>
  <c r="T7673" i="9" s="1"/>
  <c r="T7674" i="9" s="1"/>
  <c r="T7675" i="9" s="1"/>
  <c r="T7676" i="9" s="1"/>
  <c r="T7677" i="9" s="1"/>
  <c r="T7678" i="9" s="1"/>
  <c r="T7679" i="9" s="1"/>
  <c r="T7680" i="9" s="1"/>
  <c r="T7681" i="9" s="1"/>
  <c r="T7682" i="9" s="1"/>
  <c r="T7683" i="9" s="1"/>
  <c r="T7684" i="9" s="1"/>
  <c r="T7685" i="9" s="1"/>
  <c r="T7686" i="9" s="1"/>
  <c r="T7687" i="9" s="1"/>
  <c r="T7688" i="9" s="1"/>
  <c r="T7689" i="9" s="1"/>
  <c r="T7690" i="9" s="1"/>
  <c r="T7691" i="9" s="1"/>
  <c r="T7692" i="9" s="1"/>
  <c r="T7693" i="9" s="1"/>
  <c r="T7694" i="9" s="1"/>
  <c r="T7695" i="9" s="1"/>
  <c r="T7696" i="9" s="1"/>
  <c r="T7697" i="9" s="1"/>
  <c r="T7698" i="9" s="1"/>
  <c r="T7699" i="9" s="1"/>
  <c r="T7700" i="9" s="1"/>
  <c r="T7701" i="9" s="1"/>
  <c r="T7702" i="9" s="1"/>
  <c r="T7703" i="9" s="1"/>
  <c r="T7704" i="9" s="1"/>
  <c r="T7705" i="9" s="1"/>
  <c r="T7706" i="9" s="1"/>
  <c r="T7707" i="9" s="1"/>
  <c r="T7708" i="9" s="1"/>
  <c r="T7709" i="9" s="1"/>
  <c r="T7710" i="9" s="1"/>
  <c r="T7711" i="9" s="1"/>
  <c r="T7712" i="9" s="1"/>
  <c r="T7713" i="9" s="1"/>
  <c r="T7714" i="9" s="1"/>
  <c r="T7715" i="9" s="1"/>
  <c r="T7716" i="9" s="1"/>
  <c r="T7717" i="9" s="1"/>
  <c r="T7718" i="9" s="1"/>
  <c r="T7719" i="9" s="1"/>
  <c r="T7720" i="9" s="1"/>
  <c r="T7721" i="9" s="1"/>
  <c r="T7722" i="9" s="1"/>
  <c r="T7723" i="9" s="1"/>
  <c r="T7724" i="9" s="1"/>
  <c r="T7725" i="9" s="1"/>
  <c r="T7726" i="9" s="1"/>
  <c r="T7727" i="9" s="1"/>
  <c r="T7728" i="9" s="1"/>
  <c r="T7729" i="9" s="1"/>
  <c r="T7730" i="9" s="1"/>
  <c r="T7731" i="9" s="1"/>
  <c r="T7732" i="9" s="1"/>
  <c r="T7733" i="9" s="1"/>
  <c r="T7734" i="9" s="1"/>
  <c r="T7735" i="9" s="1"/>
  <c r="T7736" i="9" s="1"/>
  <c r="T7737" i="9" s="1"/>
  <c r="T7738" i="9" s="1"/>
  <c r="T7739" i="9" s="1"/>
  <c r="T7740" i="9" s="1"/>
  <c r="T7741" i="9" s="1"/>
  <c r="T7742" i="9" s="1"/>
  <c r="T7743" i="9" s="1"/>
  <c r="T7744" i="9" s="1"/>
  <c r="T7745" i="9" s="1"/>
  <c r="T7746" i="9" s="1"/>
  <c r="T7747" i="9" s="1"/>
  <c r="T7748" i="9" s="1"/>
  <c r="T7749" i="9" s="1"/>
  <c r="T7750" i="9" s="1"/>
  <c r="T7751" i="9" s="1"/>
  <c r="T7752" i="9" s="1"/>
  <c r="T7753" i="9" s="1"/>
  <c r="T7754" i="9" s="1"/>
  <c r="T7755" i="9" s="1"/>
  <c r="T7756" i="9" s="1"/>
  <c r="T7757" i="9" s="1"/>
  <c r="T7758" i="9" s="1"/>
  <c r="T7759" i="9" s="1"/>
  <c r="T7760" i="9" s="1"/>
  <c r="T7761" i="9" s="1"/>
  <c r="T7762" i="9" s="1"/>
  <c r="T7763" i="9" s="1"/>
  <c r="T7764" i="9" s="1"/>
  <c r="T7765" i="9" s="1"/>
  <c r="T7766" i="9" s="1"/>
  <c r="T7767" i="9" s="1"/>
  <c r="T7768" i="9" s="1"/>
  <c r="T7769" i="9" s="1"/>
  <c r="T7770" i="9" s="1"/>
  <c r="T7771" i="9" s="1"/>
  <c r="T7772" i="9" s="1"/>
  <c r="T7773" i="9" s="1"/>
  <c r="T7774" i="9" s="1"/>
  <c r="T7775" i="9" s="1"/>
  <c r="T7776" i="9" s="1"/>
  <c r="T7777" i="9" s="1"/>
  <c r="T7778" i="9" s="1"/>
  <c r="T7779" i="9" s="1"/>
  <c r="T7780" i="9" s="1"/>
  <c r="T7781" i="9" s="1"/>
  <c r="T7782" i="9" s="1"/>
  <c r="T7783" i="9" s="1"/>
  <c r="T7784" i="9" s="1"/>
  <c r="T7785" i="9" s="1"/>
  <c r="T7786" i="9" s="1"/>
  <c r="T7787" i="9" s="1"/>
  <c r="T7788" i="9" s="1"/>
  <c r="T7789" i="9" s="1"/>
  <c r="T7790" i="9" s="1"/>
  <c r="T7791" i="9" s="1"/>
  <c r="T7792" i="9" s="1"/>
  <c r="T7793" i="9" s="1"/>
  <c r="T7794" i="9" s="1"/>
  <c r="T7795" i="9" s="1"/>
  <c r="T7796" i="9" s="1"/>
  <c r="T7797" i="9" s="1"/>
  <c r="T7798" i="9" s="1"/>
  <c r="T7799" i="9" s="1"/>
  <c r="T7800" i="9" s="1"/>
  <c r="T7801" i="9" s="1"/>
  <c r="T7802" i="9" s="1"/>
  <c r="T7803" i="9" s="1"/>
  <c r="T7804" i="9" s="1"/>
  <c r="T7805" i="9" s="1"/>
  <c r="T7806" i="9" s="1"/>
  <c r="T7807" i="9" s="1"/>
  <c r="T7808" i="9" s="1"/>
  <c r="T7809" i="9" s="1"/>
  <c r="T7810" i="9" s="1"/>
  <c r="T7811" i="9" s="1"/>
  <c r="T7812" i="9" s="1"/>
  <c r="T7813" i="9" s="1"/>
  <c r="T7814" i="9" s="1"/>
  <c r="T7815" i="9" s="1"/>
  <c r="T7816" i="9" s="1"/>
  <c r="T7817" i="9" s="1"/>
  <c r="T7818" i="9" s="1"/>
  <c r="T7819" i="9" s="1"/>
  <c r="T7820" i="9" s="1"/>
  <c r="T7821" i="9" s="1"/>
  <c r="T7822" i="9" s="1"/>
  <c r="T7823" i="9" s="1"/>
  <c r="T7824" i="9" s="1"/>
  <c r="T7825" i="9" s="1"/>
  <c r="T7826" i="9" s="1"/>
  <c r="T7827" i="9" s="1"/>
  <c r="T7828" i="9" s="1"/>
  <c r="T7829" i="9" s="1"/>
  <c r="T7830" i="9" s="1"/>
  <c r="T7831" i="9" s="1"/>
  <c r="T7832" i="9" s="1"/>
  <c r="T7833" i="9" s="1"/>
  <c r="T7834" i="9" s="1"/>
  <c r="T7835" i="9" s="1"/>
  <c r="T7836" i="9" s="1"/>
  <c r="T7837" i="9" s="1"/>
  <c r="T7838" i="9" s="1"/>
  <c r="T7839" i="9" s="1"/>
  <c r="T7840" i="9" s="1"/>
  <c r="T7841" i="9" s="1"/>
  <c r="T7842" i="9" s="1"/>
  <c r="T7843" i="9" s="1"/>
  <c r="T7844" i="9" s="1"/>
  <c r="T7845" i="9" s="1"/>
  <c r="T7846" i="9" s="1"/>
  <c r="T7847" i="9" s="1"/>
  <c r="T7848" i="9" s="1"/>
  <c r="T7849" i="9" s="1"/>
  <c r="T7850" i="9" s="1"/>
  <c r="T7851" i="9" s="1"/>
  <c r="T7852" i="9" s="1"/>
  <c r="T7853" i="9" s="1"/>
  <c r="T7854" i="9" s="1"/>
  <c r="T7855" i="9" s="1"/>
  <c r="T7856" i="9" s="1"/>
  <c r="T7857" i="9" s="1"/>
  <c r="T7858" i="9" s="1"/>
  <c r="T7859" i="9" s="1"/>
  <c r="T7860" i="9" s="1"/>
  <c r="T7861" i="9" s="1"/>
  <c r="T7862" i="9" s="1"/>
  <c r="T7863" i="9" s="1"/>
  <c r="T7864" i="9" s="1"/>
  <c r="T7865" i="9" s="1"/>
  <c r="T7866" i="9" s="1"/>
  <c r="T7867" i="9" s="1"/>
  <c r="T7868" i="9" s="1"/>
  <c r="T7869" i="9" s="1"/>
  <c r="T7870" i="9" s="1"/>
  <c r="T7871" i="9" s="1"/>
  <c r="T7872" i="9" s="1"/>
  <c r="T7873" i="9" s="1"/>
  <c r="T7874" i="9" s="1"/>
  <c r="T7875" i="9" s="1"/>
  <c r="T7876" i="9" s="1"/>
  <c r="T7877" i="9" s="1"/>
  <c r="T7878" i="9" s="1"/>
  <c r="T7879" i="9" s="1"/>
  <c r="T7880" i="9" s="1"/>
  <c r="T7881" i="9" s="1"/>
  <c r="T7882" i="9" s="1"/>
  <c r="T7883" i="9" s="1"/>
  <c r="T7884" i="9" s="1"/>
  <c r="T7885" i="9" s="1"/>
  <c r="T7886" i="9" s="1"/>
  <c r="T7887" i="9" s="1"/>
  <c r="T7888" i="9" s="1"/>
  <c r="T7889" i="9" s="1"/>
  <c r="T7890" i="9" s="1"/>
  <c r="T7891" i="9" s="1"/>
  <c r="T7892" i="9" s="1"/>
  <c r="T7893" i="9" s="1"/>
  <c r="T7894" i="9" s="1"/>
  <c r="T7895" i="9" s="1"/>
  <c r="T7896" i="9" s="1"/>
  <c r="T7897" i="9" s="1"/>
  <c r="T7898" i="9" s="1"/>
  <c r="T7899" i="9" s="1"/>
  <c r="T7900" i="9" s="1"/>
  <c r="T7901" i="9" s="1"/>
  <c r="T7902" i="9" s="1"/>
  <c r="T7903" i="9" s="1"/>
  <c r="T7904" i="9" s="1"/>
  <c r="T7905" i="9" s="1"/>
  <c r="T7906" i="9" s="1"/>
  <c r="T7907" i="9" s="1"/>
  <c r="T7908" i="9" s="1"/>
  <c r="T7909" i="9" s="1"/>
  <c r="T7910" i="9" s="1"/>
  <c r="T7911" i="9" s="1"/>
  <c r="T7912" i="9" s="1"/>
  <c r="T7913" i="9" s="1"/>
  <c r="T7914" i="9" s="1"/>
  <c r="T7915" i="9" s="1"/>
  <c r="T7916" i="9" s="1"/>
  <c r="T7917" i="9" s="1"/>
  <c r="T7918" i="9" s="1"/>
  <c r="T7919" i="9" s="1"/>
  <c r="T7920" i="9" s="1"/>
  <c r="T7921" i="9" s="1"/>
  <c r="T7922" i="9" s="1"/>
  <c r="T7923" i="9" s="1"/>
  <c r="T7924" i="9" s="1"/>
  <c r="T7925" i="9" s="1"/>
  <c r="T7926" i="9" s="1"/>
  <c r="T7927" i="9" s="1"/>
  <c r="T7928" i="9" s="1"/>
  <c r="T7929" i="9" s="1"/>
  <c r="T7930" i="9" s="1"/>
  <c r="T7931" i="9" s="1"/>
  <c r="T7932" i="9" s="1"/>
  <c r="T7933" i="9" s="1"/>
  <c r="T7934" i="9" s="1"/>
  <c r="T7935" i="9" s="1"/>
  <c r="T7936" i="9" s="1"/>
  <c r="T7937" i="9" s="1"/>
  <c r="T7938" i="9" s="1"/>
  <c r="T7939" i="9" s="1"/>
  <c r="T7940" i="9" s="1"/>
  <c r="T7941" i="9" s="1"/>
  <c r="T7942" i="9" s="1"/>
  <c r="T7943" i="9" s="1"/>
  <c r="T7944" i="9" s="1"/>
  <c r="T7945" i="9" s="1"/>
  <c r="T7946" i="9" s="1"/>
  <c r="T7947" i="9" s="1"/>
  <c r="T7948" i="9" s="1"/>
  <c r="T7949" i="9" s="1"/>
  <c r="T7950" i="9" s="1"/>
  <c r="T7951" i="9" s="1"/>
  <c r="T7952" i="9" s="1"/>
  <c r="T7953" i="9" s="1"/>
  <c r="T7954" i="9" s="1"/>
  <c r="T7955" i="9" s="1"/>
  <c r="T7956" i="9" s="1"/>
  <c r="T7957" i="9" s="1"/>
  <c r="T7958" i="9" s="1"/>
  <c r="T7959" i="9" s="1"/>
  <c r="T7960" i="9" s="1"/>
  <c r="T7961" i="9" s="1"/>
  <c r="T7962" i="9" s="1"/>
  <c r="T7963" i="9" s="1"/>
  <c r="T7964" i="9" s="1"/>
  <c r="T7965" i="9" s="1"/>
  <c r="T7966" i="9" s="1"/>
  <c r="T7967" i="9" s="1"/>
  <c r="T7968" i="9" s="1"/>
  <c r="T7969" i="9" s="1"/>
  <c r="T7970" i="9" s="1"/>
  <c r="T7971" i="9" s="1"/>
  <c r="T7972" i="9" s="1"/>
  <c r="T7973" i="9" s="1"/>
  <c r="T7974" i="9" s="1"/>
  <c r="T7975" i="9" s="1"/>
  <c r="T7976" i="9" s="1"/>
  <c r="T7977" i="9" s="1"/>
  <c r="T7978" i="9" s="1"/>
  <c r="T7979" i="9" s="1"/>
  <c r="T7980" i="9" s="1"/>
  <c r="T7981" i="9" s="1"/>
  <c r="T7982" i="9" s="1"/>
  <c r="T7983" i="9" s="1"/>
  <c r="T7984" i="9" s="1"/>
  <c r="T7985" i="9" s="1"/>
  <c r="T7986" i="9" s="1"/>
  <c r="T7987" i="9" s="1"/>
  <c r="T7988" i="9" s="1"/>
  <c r="T7989" i="9" s="1"/>
  <c r="T7990" i="9" s="1"/>
  <c r="T7991" i="9" s="1"/>
  <c r="T7992" i="9" s="1"/>
  <c r="T7993" i="9" s="1"/>
  <c r="T7994" i="9" s="1"/>
  <c r="T7995" i="9" s="1"/>
  <c r="T7996" i="9" s="1"/>
  <c r="T7997" i="9" s="1"/>
  <c r="T7998" i="9" s="1"/>
  <c r="T7999" i="9" s="1"/>
  <c r="T8000" i="9" s="1"/>
  <c r="T8001" i="9" s="1"/>
  <c r="T8002" i="9" s="1"/>
  <c r="T8003" i="9" s="1"/>
  <c r="T8004" i="9" s="1"/>
  <c r="T8005" i="9" s="1"/>
  <c r="T8006" i="9" s="1"/>
  <c r="T8007" i="9" s="1"/>
  <c r="T8008" i="9" s="1"/>
  <c r="T8009" i="9" s="1"/>
  <c r="T8010" i="9" s="1"/>
  <c r="T8011" i="9" s="1"/>
  <c r="T8012" i="9" s="1"/>
  <c r="T8013" i="9" s="1"/>
  <c r="T8014" i="9" s="1"/>
  <c r="T8015" i="9" s="1"/>
  <c r="T8016" i="9" s="1"/>
  <c r="T8017" i="9" s="1"/>
  <c r="T8018" i="9" s="1"/>
  <c r="T8019" i="9" s="1"/>
  <c r="T8020" i="9" s="1"/>
  <c r="T8021" i="9" s="1"/>
  <c r="T8022" i="9" s="1"/>
  <c r="T8023" i="9" s="1"/>
  <c r="T8024" i="9" s="1"/>
  <c r="T8025" i="9" s="1"/>
  <c r="T8026" i="9" s="1"/>
  <c r="T8027" i="9" s="1"/>
  <c r="T8028" i="9" s="1"/>
  <c r="T8029" i="9" s="1"/>
  <c r="T8030" i="9" s="1"/>
  <c r="T8031" i="9" s="1"/>
  <c r="T8032" i="9" s="1"/>
  <c r="T8033" i="9" s="1"/>
  <c r="T8034" i="9" s="1"/>
  <c r="T8035" i="9" s="1"/>
  <c r="T8036" i="9" s="1"/>
  <c r="T8037" i="9" s="1"/>
  <c r="P2" i="9"/>
  <c r="O2" i="9"/>
  <c r="N2" i="9"/>
  <c r="J26" i="9" l="1"/>
  <c r="J27" i="9" s="1"/>
  <c r="J28" i="9" s="1"/>
  <c r="J29" i="9" s="1"/>
  <c r="J30" i="9" s="1"/>
  <c r="J31" i="9" s="1"/>
  <c r="J32" i="9" s="1"/>
  <c r="J33" i="9" s="1"/>
  <c r="J34" i="9" s="1"/>
  <c r="J35" i="9" s="1"/>
  <c r="J36" i="9" s="1"/>
  <c r="J37" i="9" s="1"/>
  <c r="J14" i="9"/>
  <c r="J15" i="9" s="1"/>
  <c r="J16" i="9" s="1"/>
  <c r="J17" i="9" s="1"/>
  <c r="J18" i="9" s="1"/>
  <c r="J19" i="9" s="1"/>
  <c r="J20" i="9" s="1"/>
  <c r="J21" i="9" s="1"/>
  <c r="J22" i="9" s="1"/>
  <c r="J23" i="9" s="1"/>
  <c r="J24" i="9" s="1"/>
  <c r="J25" i="9" s="1"/>
  <c r="J2" i="9"/>
  <c r="J3" i="9" s="1"/>
  <c r="J4" i="9" s="1"/>
  <c r="J5" i="9" s="1"/>
  <c r="J6" i="9" s="1"/>
  <c r="J7" i="9" s="1"/>
  <c r="J8" i="9" s="1"/>
  <c r="J9" i="9" s="1"/>
  <c r="J10" i="9" s="1"/>
  <c r="J11" i="9" s="1"/>
  <c r="J12" i="9" s="1"/>
  <c r="J13" i="9" s="1"/>
  <c r="I26" i="9"/>
  <c r="I27" i="9" s="1"/>
  <c r="I28" i="9" s="1"/>
  <c r="I29" i="9" s="1"/>
  <c r="I30" i="9" s="1"/>
  <c r="I31" i="9" s="1"/>
  <c r="I32" i="9" s="1"/>
  <c r="I33" i="9" s="1"/>
  <c r="I34" i="9" s="1"/>
  <c r="I35" i="9" s="1"/>
  <c r="I36" i="9" s="1"/>
  <c r="I37" i="9" s="1"/>
  <c r="I14" i="9"/>
  <c r="I15" i="9" s="1"/>
  <c r="I16" i="9" s="1"/>
  <c r="I17" i="9" s="1"/>
  <c r="I18" i="9" s="1"/>
  <c r="I19" i="9" s="1"/>
  <c r="I20" i="9" s="1"/>
  <c r="I21" i="9" s="1"/>
  <c r="I22" i="9" s="1"/>
  <c r="I23" i="9" s="1"/>
  <c r="I24" i="9" s="1"/>
  <c r="I25" i="9" s="1"/>
  <c r="I2" i="9"/>
  <c r="I3" i="9" s="1"/>
  <c r="I4" i="9" s="1"/>
  <c r="I5" i="9" s="1"/>
  <c r="I6" i="9" s="1"/>
  <c r="I7" i="9" s="1"/>
  <c r="I8" i="9" s="1"/>
  <c r="I9" i="9" s="1"/>
  <c r="I10" i="9" s="1"/>
  <c r="I11" i="9" s="1"/>
  <c r="I12" i="9" s="1"/>
  <c r="I13" i="9" s="1"/>
  <c r="E5" i="9"/>
  <c r="E9" i="9" s="1"/>
  <c r="E3" i="9"/>
  <c r="E7" i="9" s="1"/>
  <c r="U8069" i="9" l="1"/>
  <c r="U8071" i="9"/>
  <c r="U8070" i="9"/>
  <c r="U8039" i="9"/>
  <c r="U8055" i="9"/>
  <c r="U8063" i="9"/>
  <c r="U8079" i="9"/>
  <c r="U8040" i="9"/>
  <c r="U8048" i="9"/>
  <c r="U8056" i="9"/>
  <c r="U8064" i="9"/>
  <c r="U8072" i="9"/>
  <c r="U8041" i="9"/>
  <c r="U8049" i="9"/>
  <c r="U8057" i="9"/>
  <c r="U8065" i="9"/>
  <c r="U8073" i="9"/>
  <c r="U8042" i="9"/>
  <c r="U8050" i="9"/>
  <c r="U8058" i="9"/>
  <c r="U8066" i="9"/>
  <c r="U8074" i="9"/>
  <c r="U8046" i="9"/>
  <c r="U8054" i="9"/>
  <c r="U8078" i="9"/>
  <c r="U8043" i="9"/>
  <c r="U8051" i="9"/>
  <c r="U8059" i="9"/>
  <c r="U8067" i="9"/>
  <c r="U8075" i="9"/>
  <c r="U8044" i="9"/>
  <c r="U8052" i="9"/>
  <c r="U8060" i="9"/>
  <c r="U8068" i="9"/>
  <c r="U8076" i="9"/>
  <c r="U8038" i="9"/>
  <c r="U8045" i="9"/>
  <c r="U8053" i="9"/>
  <c r="U8061" i="9"/>
  <c r="U8077" i="9"/>
  <c r="U8062" i="9"/>
  <c r="U8047" i="9"/>
  <c r="U8037" i="9"/>
  <c r="U8029" i="9"/>
  <c r="U8021" i="9"/>
  <c r="U8013" i="9"/>
  <c r="U8005" i="9"/>
  <c r="U7997" i="9"/>
  <c r="U7989" i="9"/>
  <c r="U7981" i="9"/>
  <c r="U7973" i="9"/>
  <c r="U7965" i="9"/>
  <c r="U7957" i="9"/>
  <c r="U7949" i="9"/>
  <c r="U7941" i="9"/>
  <c r="U7933" i="9"/>
  <c r="U7925" i="9"/>
  <c r="U7917" i="9"/>
  <c r="U7909" i="9"/>
  <c r="U7901" i="9"/>
  <c r="U7893" i="9"/>
  <c r="U7885" i="9"/>
  <c r="U7877" i="9"/>
  <c r="U7869" i="9"/>
  <c r="U7861" i="9"/>
  <c r="U7853" i="9"/>
  <c r="U7845" i="9"/>
  <c r="U7837" i="9"/>
  <c r="U7829" i="9"/>
  <c r="U7821" i="9"/>
  <c r="U7813" i="9"/>
  <c r="U7805" i="9"/>
  <c r="U7797" i="9"/>
  <c r="U7789" i="9"/>
  <c r="U7781" i="9"/>
  <c r="U7773" i="9"/>
  <c r="U7765" i="9"/>
  <c r="U7757" i="9"/>
  <c r="U7749" i="9"/>
  <c r="U7741" i="9"/>
  <c r="U7733" i="9"/>
  <c r="U7725" i="9"/>
  <c r="U7683" i="9"/>
  <c r="U7691" i="9"/>
  <c r="U7699" i="9"/>
  <c r="U7707" i="9"/>
  <c r="U7715" i="9"/>
  <c r="U7673" i="9"/>
  <c r="U7681" i="9"/>
  <c r="U8" i="9"/>
  <c r="U16" i="9"/>
  <c r="U24" i="9"/>
  <c r="U32" i="9"/>
  <c r="U40" i="9"/>
  <c r="U48" i="9"/>
  <c r="U56" i="9"/>
  <c r="U64" i="9"/>
  <c r="U72" i="9"/>
  <c r="U8036" i="9"/>
  <c r="U8028" i="9"/>
  <c r="U8020" i="9"/>
  <c r="U8012" i="9"/>
  <c r="U8004" i="9"/>
  <c r="U7996" i="9"/>
  <c r="U7988" i="9"/>
  <c r="U7980" i="9"/>
  <c r="U7972" i="9"/>
  <c r="U7964" i="9"/>
  <c r="U7956" i="9"/>
  <c r="U7948" i="9"/>
  <c r="U7940" i="9"/>
  <c r="U7932" i="9"/>
  <c r="U7924" i="9"/>
  <c r="U7916" i="9"/>
  <c r="U7908" i="9"/>
  <c r="U7900" i="9"/>
  <c r="U7892" i="9"/>
  <c r="U7884" i="9"/>
  <c r="U7876" i="9"/>
  <c r="U7868" i="9"/>
  <c r="U7860" i="9"/>
  <c r="U7852" i="9"/>
  <c r="U7844" i="9"/>
  <c r="U8035" i="9"/>
  <c r="U8027" i="9"/>
  <c r="U8019" i="9"/>
  <c r="U8011" i="9"/>
  <c r="U8003" i="9"/>
  <c r="U7995" i="9"/>
  <c r="U7987" i="9"/>
  <c r="U7979" i="9"/>
  <c r="U7971" i="9"/>
  <c r="U7963" i="9"/>
  <c r="U7955" i="9"/>
  <c r="U7947" i="9"/>
  <c r="U7939" i="9"/>
  <c r="U7931" i="9"/>
  <c r="U7923" i="9"/>
  <c r="U7915" i="9"/>
  <c r="U7907" i="9"/>
  <c r="U7899" i="9"/>
  <c r="U7891" i="9"/>
  <c r="U7883" i="9"/>
  <c r="U7875" i="9"/>
  <c r="U7867" i="9"/>
  <c r="U7859" i="9"/>
  <c r="U7851" i="9"/>
  <c r="U7843" i="9"/>
  <c r="U8034" i="9"/>
  <c r="U8026" i="9"/>
  <c r="U8018" i="9"/>
  <c r="U8010" i="9"/>
  <c r="U8002" i="9"/>
  <c r="U7994" i="9"/>
  <c r="U7986" i="9"/>
  <c r="U7978" i="9"/>
  <c r="U7970" i="9"/>
  <c r="U7962" i="9"/>
  <c r="U7954" i="9"/>
  <c r="U7946" i="9"/>
  <c r="U7938" i="9"/>
  <c r="U7930" i="9"/>
  <c r="U7922" i="9"/>
  <c r="U7914" i="9"/>
  <c r="U7906" i="9"/>
  <c r="U7898" i="9"/>
  <c r="U7890" i="9"/>
  <c r="U7882" i="9"/>
  <c r="U7874" i="9"/>
  <c r="U7866" i="9"/>
  <c r="U7858" i="9"/>
  <c r="U7850" i="9"/>
  <c r="U7842" i="9"/>
  <c r="U7834" i="9"/>
  <c r="U7826" i="9"/>
  <c r="U7818" i="9"/>
  <c r="U7810" i="9"/>
  <c r="U7802" i="9"/>
  <c r="U7794" i="9"/>
  <c r="U7786" i="9"/>
  <c r="U7778" i="9"/>
  <c r="U7770" i="9"/>
  <c r="U7762" i="9"/>
  <c r="U7754" i="9"/>
  <c r="U7746" i="9"/>
  <c r="U7738" i="9"/>
  <c r="U7730" i="9"/>
  <c r="U7686" i="9"/>
  <c r="U7694" i="9"/>
  <c r="U7702" i="9"/>
  <c r="U7710" i="9"/>
  <c r="U7718" i="9"/>
  <c r="U7676" i="9"/>
  <c r="U3" i="9"/>
  <c r="U11" i="9"/>
  <c r="U19" i="9"/>
  <c r="U27" i="9"/>
  <c r="U35" i="9"/>
  <c r="U43" i="9"/>
  <c r="U51" i="9"/>
  <c r="U59" i="9"/>
  <c r="U67" i="9"/>
  <c r="U75" i="9"/>
  <c r="U83" i="9"/>
  <c r="U91" i="9"/>
  <c r="U99" i="9"/>
  <c r="U107" i="9"/>
  <c r="U115" i="9"/>
  <c r="U123" i="9"/>
  <c r="U131" i="9"/>
  <c r="U139" i="9"/>
  <c r="U147" i="9"/>
  <c r="U155" i="9"/>
  <c r="U163" i="9"/>
  <c r="U171" i="9"/>
  <c r="U179" i="9"/>
  <c r="U187" i="9"/>
  <c r="U195" i="9"/>
  <c r="U203" i="9"/>
  <c r="U211" i="9"/>
  <c r="U219" i="9"/>
  <c r="U227" i="9"/>
  <c r="U235" i="9"/>
  <c r="U243" i="9"/>
  <c r="U251" i="9"/>
  <c r="U259" i="9"/>
  <c r="U267" i="9"/>
  <c r="U275" i="9"/>
  <c r="U283" i="9"/>
  <c r="U291" i="9"/>
  <c r="U299" i="9"/>
  <c r="U307" i="9"/>
  <c r="U315" i="9"/>
  <c r="U8033" i="9"/>
  <c r="U8025" i="9"/>
  <c r="U8017" i="9"/>
  <c r="U8009" i="9"/>
  <c r="U8001" i="9"/>
  <c r="U7993" i="9"/>
  <c r="U7985" i="9"/>
  <c r="U7977" i="9"/>
  <c r="U7969" i="9"/>
  <c r="U7961" i="9"/>
  <c r="U7953" i="9"/>
  <c r="U7945" i="9"/>
  <c r="U7937" i="9"/>
  <c r="U7929" i="9"/>
  <c r="U7921" i="9"/>
  <c r="U7913" i="9"/>
  <c r="U7905" i="9"/>
  <c r="U7897" i="9"/>
  <c r="U7889" i="9"/>
  <c r="U7881" i="9"/>
  <c r="U7873" i="9"/>
  <c r="U7865" i="9"/>
  <c r="U7857" i="9"/>
  <c r="U7849" i="9"/>
  <c r="U7841" i="9"/>
  <c r="U7833" i="9"/>
  <c r="U7825" i="9"/>
  <c r="U7817" i="9"/>
  <c r="U7809" i="9"/>
  <c r="U7801" i="9"/>
  <c r="U7793" i="9"/>
  <c r="U7785" i="9"/>
  <c r="U7777" i="9"/>
  <c r="U7769" i="9"/>
  <c r="U7761" i="9"/>
  <c r="U7753" i="9"/>
  <c r="U7745" i="9"/>
  <c r="U7737" i="9"/>
  <c r="U7729" i="9"/>
  <c r="U7687" i="9"/>
  <c r="U7695" i="9"/>
  <c r="U7703" i="9"/>
  <c r="U7711" i="9"/>
  <c r="U7719" i="9"/>
  <c r="U7677" i="9"/>
  <c r="U4" i="9"/>
  <c r="U12" i="9"/>
  <c r="U20" i="9"/>
  <c r="U28" i="9"/>
  <c r="U36" i="9"/>
  <c r="U44" i="9"/>
  <c r="U52" i="9"/>
  <c r="U60" i="9"/>
  <c r="U68" i="9"/>
  <c r="U8032" i="9"/>
  <c r="U8024" i="9"/>
  <c r="U8016" i="9"/>
  <c r="U8008" i="9"/>
  <c r="U8000" i="9"/>
  <c r="U7992" i="9"/>
  <c r="U7984" i="9"/>
  <c r="U7976" i="9"/>
  <c r="U7968" i="9"/>
  <c r="U7960" i="9"/>
  <c r="U7952" i="9"/>
  <c r="U7944" i="9"/>
  <c r="U7936" i="9"/>
  <c r="U7928" i="9"/>
  <c r="U7920" i="9"/>
  <c r="U7912" i="9"/>
  <c r="U7904" i="9"/>
  <c r="U7896" i="9"/>
  <c r="U7888" i="9"/>
  <c r="U7880" i="9"/>
  <c r="U7872" i="9"/>
  <c r="U7864" i="9"/>
  <c r="U7856" i="9"/>
  <c r="U7848" i="9"/>
  <c r="U8031" i="9"/>
  <c r="U8023" i="9"/>
  <c r="U8015" i="9"/>
  <c r="U8007" i="9"/>
  <c r="U7999" i="9"/>
  <c r="U7991" i="9"/>
  <c r="U7983" i="9"/>
  <c r="U7975" i="9"/>
  <c r="U7967" i="9"/>
  <c r="U7959" i="9"/>
  <c r="U7951" i="9"/>
  <c r="U7943" i="9"/>
  <c r="U7935" i="9"/>
  <c r="U7927" i="9"/>
  <c r="U7919" i="9"/>
  <c r="U7911" i="9"/>
  <c r="U7903" i="9"/>
  <c r="U7895" i="9"/>
  <c r="U7887" i="9"/>
  <c r="U7879" i="9"/>
  <c r="U7871" i="9"/>
  <c r="U7863" i="9"/>
  <c r="U7855" i="9"/>
  <c r="U7847" i="9"/>
  <c r="U7839" i="9"/>
  <c r="U8030" i="9"/>
  <c r="U8022" i="9"/>
  <c r="U8014" i="9"/>
  <c r="U8006" i="9"/>
  <c r="U7998" i="9"/>
  <c r="U7990" i="9"/>
  <c r="U7982" i="9"/>
  <c r="U7974" i="9"/>
  <c r="U7966" i="9"/>
  <c r="U7958" i="9"/>
  <c r="U7950" i="9"/>
  <c r="U7942" i="9"/>
  <c r="U7934" i="9"/>
  <c r="U7926" i="9"/>
  <c r="U7918" i="9"/>
  <c r="U7910" i="9"/>
  <c r="U7902" i="9"/>
  <c r="U7894" i="9"/>
  <c r="U7886" i="9"/>
  <c r="U7878" i="9"/>
  <c r="U7870" i="9"/>
  <c r="U7862" i="9"/>
  <c r="U7854" i="9"/>
  <c r="U7846" i="9"/>
  <c r="U7838" i="9"/>
  <c r="U7830" i="9"/>
  <c r="U7822" i="9"/>
  <c r="U7814" i="9"/>
  <c r="U7806" i="9"/>
  <c r="U7798" i="9"/>
  <c r="U7790" i="9"/>
  <c r="U7782" i="9"/>
  <c r="U7774" i="9"/>
  <c r="U7766" i="9"/>
  <c r="U7758" i="9"/>
  <c r="U7750" i="9"/>
  <c r="U7742" i="9"/>
  <c r="U7734" i="9"/>
  <c r="U7726" i="9"/>
  <c r="U7690" i="9"/>
  <c r="U7698" i="9"/>
  <c r="U7706" i="9"/>
  <c r="U7714" i="9"/>
  <c r="U7722" i="9"/>
  <c r="U7680" i="9"/>
  <c r="U7" i="9"/>
  <c r="U15" i="9"/>
  <c r="U23" i="9"/>
  <c r="U31" i="9"/>
  <c r="U39" i="9"/>
  <c r="U47" i="9"/>
  <c r="U55" i="9"/>
  <c r="U63" i="9"/>
  <c r="U71" i="9"/>
  <c r="U79" i="9"/>
  <c r="U87" i="9"/>
  <c r="U95" i="9"/>
  <c r="U103" i="9"/>
  <c r="U111" i="9"/>
  <c r="U119" i="9"/>
  <c r="U127" i="9"/>
  <c r="U135" i="9"/>
  <c r="U143" i="9"/>
  <c r="U151" i="9"/>
  <c r="U159" i="9"/>
  <c r="U167" i="9"/>
  <c r="U175" i="9"/>
  <c r="U183" i="9"/>
  <c r="U191" i="9"/>
  <c r="U199" i="9"/>
  <c r="U207" i="9"/>
  <c r="U215" i="9"/>
  <c r="U223" i="9"/>
  <c r="U231" i="9"/>
  <c r="U239" i="9"/>
  <c r="U247" i="9"/>
  <c r="U255" i="9"/>
  <c r="U263" i="9"/>
  <c r="U271" i="9"/>
  <c r="U279" i="9"/>
  <c r="U287" i="9"/>
  <c r="U295" i="9"/>
  <c r="U303" i="9"/>
  <c r="U311" i="9"/>
  <c r="U319" i="9"/>
  <c r="U7840" i="9"/>
  <c r="U7823" i="9"/>
  <c r="U7807" i="9"/>
  <c r="U7791" i="9"/>
  <c r="U7775" i="9"/>
  <c r="U7759" i="9"/>
  <c r="U7743" i="9"/>
  <c r="U7727" i="9"/>
  <c r="U7684" i="9"/>
  <c r="U7700" i="9"/>
  <c r="U7716" i="9"/>
  <c r="U7682" i="9"/>
  <c r="U17" i="9"/>
  <c r="U33" i="9"/>
  <c r="U49" i="9"/>
  <c r="U65" i="9"/>
  <c r="U78" i="9"/>
  <c r="U89" i="9"/>
  <c r="U100" i="9"/>
  <c r="U110" i="9"/>
  <c r="U121" i="9"/>
  <c r="U132" i="9"/>
  <c r="U142" i="9"/>
  <c r="U153" i="9"/>
  <c r="U164" i="9"/>
  <c r="U174" i="9"/>
  <c r="U185" i="9"/>
  <c r="U196" i="9"/>
  <c r="U206" i="9"/>
  <c r="U217" i="9"/>
  <c r="U228" i="9"/>
  <c r="U238" i="9"/>
  <c r="U249" i="9"/>
  <c r="U260" i="9"/>
  <c r="U270" i="9"/>
  <c r="U281" i="9"/>
  <c r="U292" i="9"/>
  <c r="U302" i="9"/>
  <c r="U313" i="9"/>
  <c r="U323" i="9"/>
  <c r="U331" i="9"/>
  <c r="U339" i="9"/>
  <c r="U347" i="9"/>
  <c r="U355" i="9"/>
  <c r="U363" i="9"/>
  <c r="U371" i="9"/>
  <c r="U379" i="9"/>
  <c r="U387" i="9"/>
  <c r="U395" i="9"/>
  <c r="U403" i="9"/>
  <c r="U411" i="9"/>
  <c r="U419" i="9"/>
  <c r="U427" i="9"/>
  <c r="U435" i="9"/>
  <c r="U443" i="9"/>
  <c r="U451" i="9"/>
  <c r="U459" i="9"/>
  <c r="U467" i="9"/>
  <c r="U475" i="9"/>
  <c r="U483" i="9"/>
  <c r="U491" i="9"/>
  <c r="U499" i="9"/>
  <c r="U507" i="9"/>
  <c r="U515" i="9"/>
  <c r="U523" i="9"/>
  <c r="U7836" i="9"/>
  <c r="U7820" i="9"/>
  <c r="U7804" i="9"/>
  <c r="U7788" i="9"/>
  <c r="U7772" i="9"/>
  <c r="U7756" i="9"/>
  <c r="U7740" i="9"/>
  <c r="U7724" i="9"/>
  <c r="U7685" i="9"/>
  <c r="U7701" i="9"/>
  <c r="U7717" i="9"/>
  <c r="U18" i="9"/>
  <c r="U34" i="9"/>
  <c r="U50" i="9"/>
  <c r="U66" i="9"/>
  <c r="U80" i="9"/>
  <c r="U90" i="9"/>
  <c r="U101" i="9"/>
  <c r="U112" i="9"/>
  <c r="U122" i="9"/>
  <c r="U133" i="9"/>
  <c r="U144" i="9"/>
  <c r="U154" i="9"/>
  <c r="U165" i="9"/>
  <c r="U176" i="9"/>
  <c r="U186" i="9"/>
  <c r="U197" i="9"/>
  <c r="U208" i="9"/>
  <c r="U218" i="9"/>
  <c r="U229" i="9"/>
  <c r="U240" i="9"/>
  <c r="U250" i="9"/>
  <c r="U261" i="9"/>
  <c r="U272" i="9"/>
  <c r="U282" i="9"/>
  <c r="U293" i="9"/>
  <c r="U304" i="9"/>
  <c r="U314" i="9"/>
  <c r="U324" i="9"/>
  <c r="U332" i="9"/>
  <c r="U340" i="9"/>
  <c r="U348" i="9"/>
  <c r="U356" i="9"/>
  <c r="U364" i="9"/>
  <c r="U372" i="9"/>
  <c r="U380" i="9"/>
  <c r="U388" i="9"/>
  <c r="U396" i="9"/>
  <c r="U404" i="9"/>
  <c r="U412" i="9"/>
  <c r="U420" i="9"/>
  <c r="U428" i="9"/>
  <c r="U436" i="9"/>
  <c r="U444" i="9"/>
  <c r="U452" i="9"/>
  <c r="U460" i="9"/>
  <c r="U468" i="9"/>
  <c r="U476" i="9"/>
  <c r="U484" i="9"/>
  <c r="U492" i="9"/>
  <c r="U500" i="9"/>
  <c r="U508" i="9"/>
  <c r="U516" i="9"/>
  <c r="U524" i="9"/>
  <c r="U7835" i="9"/>
  <c r="U7819" i="9"/>
  <c r="U7803" i="9"/>
  <c r="U7787" i="9"/>
  <c r="U7771" i="9"/>
  <c r="U7755" i="9"/>
  <c r="U7739" i="9"/>
  <c r="U7723" i="9"/>
  <c r="U7688" i="9"/>
  <c r="U7704" i="9"/>
  <c r="U7720" i="9"/>
  <c r="U5" i="9"/>
  <c r="U21" i="9"/>
  <c r="U37" i="9"/>
  <c r="U53" i="9"/>
  <c r="U69" i="9"/>
  <c r="U81" i="9"/>
  <c r="U92" i="9"/>
  <c r="U102" i="9"/>
  <c r="U113" i="9"/>
  <c r="U124" i="9"/>
  <c r="U134" i="9"/>
  <c r="U145" i="9"/>
  <c r="U156" i="9"/>
  <c r="U166" i="9"/>
  <c r="U177" i="9"/>
  <c r="U188" i="9"/>
  <c r="U198" i="9"/>
  <c r="U209" i="9"/>
  <c r="U220" i="9"/>
  <c r="U230" i="9"/>
  <c r="U241" i="9"/>
  <c r="U252" i="9"/>
  <c r="U262" i="9"/>
  <c r="U273" i="9"/>
  <c r="U284" i="9"/>
  <c r="U294" i="9"/>
  <c r="U305" i="9"/>
  <c r="U316" i="9"/>
  <c r="U325" i="9"/>
  <c r="U333" i="9"/>
  <c r="U341" i="9"/>
  <c r="U349" i="9"/>
  <c r="U357" i="9"/>
  <c r="U365" i="9"/>
  <c r="U373" i="9"/>
  <c r="U381" i="9"/>
  <c r="U389" i="9"/>
  <c r="U397" i="9"/>
  <c r="U405" i="9"/>
  <c r="U413" i="9"/>
  <c r="U421" i="9"/>
  <c r="U429" i="9"/>
  <c r="U437" i="9"/>
  <c r="U445" i="9"/>
  <c r="U453" i="9"/>
  <c r="U461" i="9"/>
  <c r="U469" i="9"/>
  <c r="U477" i="9"/>
  <c r="U485" i="9"/>
  <c r="U493" i="9"/>
  <c r="U501" i="9"/>
  <c r="U509" i="9"/>
  <c r="U517" i="9"/>
  <c r="U525" i="9"/>
  <c r="U533" i="9"/>
  <c r="U541" i="9"/>
  <c r="U549" i="9"/>
  <c r="U557" i="9"/>
  <c r="U565" i="9"/>
  <c r="U573" i="9"/>
  <c r="U581" i="9"/>
  <c r="U589" i="9"/>
  <c r="U597" i="9"/>
  <c r="U605" i="9"/>
  <c r="U613" i="9"/>
  <c r="U621" i="9"/>
  <c r="U629" i="9"/>
  <c r="U637" i="9"/>
  <c r="U645" i="9"/>
  <c r="U653" i="9"/>
  <c r="U661" i="9"/>
  <c r="U669" i="9"/>
  <c r="U677" i="9"/>
  <c r="U685" i="9"/>
  <c r="U7832" i="9"/>
  <c r="U7816" i="9"/>
  <c r="U7800" i="9"/>
  <c r="U7784" i="9"/>
  <c r="U7768" i="9"/>
  <c r="U7752" i="9"/>
  <c r="U7736" i="9"/>
  <c r="U7689" i="9"/>
  <c r="U7705" i="9"/>
  <c r="U7721" i="9"/>
  <c r="U6" i="9"/>
  <c r="U22" i="9"/>
  <c r="U38" i="9"/>
  <c r="U54" i="9"/>
  <c r="U70" i="9"/>
  <c r="U82" i="9"/>
  <c r="U93" i="9"/>
  <c r="U104" i="9"/>
  <c r="U114" i="9"/>
  <c r="U125" i="9"/>
  <c r="U136" i="9"/>
  <c r="U146" i="9"/>
  <c r="U157" i="9"/>
  <c r="U168" i="9"/>
  <c r="U178" i="9"/>
  <c r="U189" i="9"/>
  <c r="U200" i="9"/>
  <c r="U210" i="9"/>
  <c r="U221" i="9"/>
  <c r="U232" i="9"/>
  <c r="U242" i="9"/>
  <c r="U253" i="9"/>
  <c r="U264" i="9"/>
  <c r="U274" i="9"/>
  <c r="U285" i="9"/>
  <c r="U296" i="9"/>
  <c r="U306" i="9"/>
  <c r="U317" i="9"/>
  <c r="U326" i="9"/>
  <c r="U334" i="9"/>
  <c r="U342" i="9"/>
  <c r="U350" i="9"/>
  <c r="U358" i="9"/>
  <c r="U366" i="9"/>
  <c r="U374" i="9"/>
  <c r="U382" i="9"/>
  <c r="U390" i="9"/>
  <c r="U398" i="9"/>
  <c r="U406" i="9"/>
  <c r="U414" i="9"/>
  <c r="U422" i="9"/>
  <c r="U430" i="9"/>
  <c r="U438" i="9"/>
  <c r="U446" i="9"/>
  <c r="U454" i="9"/>
  <c r="U462" i="9"/>
  <c r="U470" i="9"/>
  <c r="U478" i="9"/>
  <c r="U486" i="9"/>
  <c r="U494" i="9"/>
  <c r="U502" i="9"/>
  <c r="U510" i="9"/>
  <c r="U518" i="9"/>
  <c r="U526" i="9"/>
  <c r="U534" i="9"/>
  <c r="U542" i="9"/>
  <c r="U550" i="9"/>
  <c r="U558" i="9"/>
  <c r="U566" i="9"/>
  <c r="U574" i="9"/>
  <c r="U582" i="9"/>
  <c r="U590" i="9"/>
  <c r="U598" i="9"/>
  <c r="U606" i="9"/>
  <c r="U614" i="9"/>
  <c r="U622" i="9"/>
  <c r="U630" i="9"/>
  <c r="U638" i="9"/>
  <c r="U646" i="9"/>
  <c r="U654" i="9"/>
  <c r="U662" i="9"/>
  <c r="U670" i="9"/>
  <c r="U678" i="9"/>
  <c r="U686" i="9"/>
  <c r="U7831" i="9"/>
  <c r="U7815" i="9"/>
  <c r="U7799" i="9"/>
  <c r="U7783" i="9"/>
  <c r="U7767" i="9"/>
  <c r="U7751" i="9"/>
  <c r="U7735" i="9"/>
  <c r="U7692" i="9"/>
  <c r="U7708" i="9"/>
  <c r="U7674" i="9"/>
  <c r="U9" i="9"/>
  <c r="U25" i="9"/>
  <c r="U41" i="9"/>
  <c r="U57" i="9"/>
  <c r="U73" i="9"/>
  <c r="U84" i="9"/>
  <c r="U94" i="9"/>
  <c r="U105" i="9"/>
  <c r="U116" i="9"/>
  <c r="U126" i="9"/>
  <c r="U137" i="9"/>
  <c r="U148" i="9"/>
  <c r="U158" i="9"/>
  <c r="U169" i="9"/>
  <c r="U180" i="9"/>
  <c r="U190" i="9"/>
  <c r="U201" i="9"/>
  <c r="U212" i="9"/>
  <c r="U222" i="9"/>
  <c r="U233" i="9"/>
  <c r="U244" i="9"/>
  <c r="U254" i="9"/>
  <c r="U265" i="9"/>
  <c r="U276" i="9"/>
  <c r="U286" i="9"/>
  <c r="U297" i="9"/>
  <c r="U308" i="9"/>
  <c r="U318" i="9"/>
  <c r="U327" i="9"/>
  <c r="U335" i="9"/>
  <c r="U343" i="9"/>
  <c r="U351" i="9"/>
  <c r="U359" i="9"/>
  <c r="U367" i="9"/>
  <c r="U375" i="9"/>
  <c r="U383" i="9"/>
  <c r="U391" i="9"/>
  <c r="U399" i="9"/>
  <c r="U407" i="9"/>
  <c r="U415" i="9"/>
  <c r="U423" i="9"/>
  <c r="U431" i="9"/>
  <c r="U439" i="9"/>
  <c r="U447" i="9"/>
  <c r="U455" i="9"/>
  <c r="U463" i="9"/>
  <c r="U471" i="9"/>
  <c r="U479" i="9"/>
  <c r="U487" i="9"/>
  <c r="U495" i="9"/>
  <c r="U503" i="9"/>
  <c r="U511" i="9"/>
  <c r="U519" i="9"/>
  <c r="U527" i="9"/>
  <c r="U535" i="9"/>
  <c r="U543" i="9"/>
  <c r="U551" i="9"/>
  <c r="U559" i="9"/>
  <c r="U567" i="9"/>
  <c r="U575" i="9"/>
  <c r="U583" i="9"/>
  <c r="U591" i="9"/>
  <c r="U599" i="9"/>
  <c r="U607" i="9"/>
  <c r="U615" i="9"/>
  <c r="U623" i="9"/>
  <c r="U631" i="9"/>
  <c r="U639" i="9"/>
  <c r="U647" i="9"/>
  <c r="U655" i="9"/>
  <c r="U663" i="9"/>
  <c r="U671" i="9"/>
  <c r="U679" i="9"/>
  <c r="U687" i="9"/>
  <c r="U7828" i="9"/>
  <c r="U7812" i="9"/>
  <c r="U7796" i="9"/>
  <c r="U7780" i="9"/>
  <c r="U7764" i="9"/>
  <c r="U7748" i="9"/>
  <c r="U7732" i="9"/>
  <c r="U7693" i="9"/>
  <c r="U7709" i="9"/>
  <c r="U7675" i="9"/>
  <c r="U10" i="9"/>
  <c r="U26" i="9"/>
  <c r="U42" i="9"/>
  <c r="U58" i="9"/>
  <c r="U74" i="9"/>
  <c r="U85" i="9"/>
  <c r="U96" i="9"/>
  <c r="U106" i="9"/>
  <c r="U117" i="9"/>
  <c r="U128" i="9"/>
  <c r="U138" i="9"/>
  <c r="U149" i="9"/>
  <c r="U160" i="9"/>
  <c r="U170" i="9"/>
  <c r="U181" i="9"/>
  <c r="U192" i="9"/>
  <c r="U202" i="9"/>
  <c r="U213" i="9"/>
  <c r="U224" i="9"/>
  <c r="U234" i="9"/>
  <c r="U245" i="9"/>
  <c r="U256" i="9"/>
  <c r="U266" i="9"/>
  <c r="U277" i="9"/>
  <c r="U288" i="9"/>
  <c r="U298" i="9"/>
  <c r="U309" i="9"/>
  <c r="U320" i="9"/>
  <c r="U328" i="9"/>
  <c r="U336" i="9"/>
  <c r="U344" i="9"/>
  <c r="U352" i="9"/>
  <c r="U360" i="9"/>
  <c r="U368" i="9"/>
  <c r="U376" i="9"/>
  <c r="U384" i="9"/>
  <c r="U392" i="9"/>
  <c r="U400" i="9"/>
  <c r="U408" i="9"/>
  <c r="U416" i="9"/>
  <c r="U424" i="9"/>
  <c r="U432" i="9"/>
  <c r="U440" i="9"/>
  <c r="U448" i="9"/>
  <c r="U456" i="9"/>
  <c r="U464" i="9"/>
  <c r="U472" i="9"/>
  <c r="U480" i="9"/>
  <c r="U488" i="9"/>
  <c r="U496" i="9"/>
  <c r="U504" i="9"/>
  <c r="U512" i="9"/>
  <c r="U520" i="9"/>
  <c r="U528" i="9"/>
  <c r="U536" i="9"/>
  <c r="U544" i="9"/>
  <c r="U552" i="9"/>
  <c r="U560" i="9"/>
  <c r="U568" i="9"/>
  <c r="U576" i="9"/>
  <c r="U584" i="9"/>
  <c r="U592" i="9"/>
  <c r="U600" i="9"/>
  <c r="U608" i="9"/>
  <c r="U616" i="9"/>
  <c r="U624" i="9"/>
  <c r="U632" i="9"/>
  <c r="U640" i="9"/>
  <c r="U648" i="9"/>
  <c r="U656" i="9"/>
  <c r="U664" i="9"/>
  <c r="U672" i="9"/>
  <c r="U680" i="9"/>
  <c r="U688" i="9"/>
  <c r="U7827" i="9"/>
  <c r="U7811" i="9"/>
  <c r="U7795" i="9"/>
  <c r="U7779" i="9"/>
  <c r="U7763" i="9"/>
  <c r="U7747" i="9"/>
  <c r="U7731" i="9"/>
  <c r="U7696" i="9"/>
  <c r="U7712" i="9"/>
  <c r="U7678" i="9"/>
  <c r="U13" i="9"/>
  <c r="U29" i="9"/>
  <c r="U45" i="9"/>
  <c r="U61" i="9"/>
  <c r="U76" i="9"/>
  <c r="U86" i="9"/>
  <c r="U97" i="9"/>
  <c r="U108" i="9"/>
  <c r="U118" i="9"/>
  <c r="U129" i="9"/>
  <c r="U140" i="9"/>
  <c r="U150" i="9"/>
  <c r="U161" i="9"/>
  <c r="U172" i="9"/>
  <c r="U182" i="9"/>
  <c r="U193" i="9"/>
  <c r="U204" i="9"/>
  <c r="U214" i="9"/>
  <c r="U225" i="9"/>
  <c r="U236" i="9"/>
  <c r="U246" i="9"/>
  <c r="U257" i="9"/>
  <c r="U268" i="9"/>
  <c r="U278" i="9"/>
  <c r="U289" i="9"/>
  <c r="U300" i="9"/>
  <c r="U310" i="9"/>
  <c r="U321" i="9"/>
  <c r="U329" i="9"/>
  <c r="U337" i="9"/>
  <c r="U345" i="9"/>
  <c r="U353" i="9"/>
  <c r="U361" i="9"/>
  <c r="U369" i="9"/>
  <c r="U377" i="9"/>
  <c r="U385" i="9"/>
  <c r="U393" i="9"/>
  <c r="U401" i="9"/>
  <c r="U409" i="9"/>
  <c r="U417" i="9"/>
  <c r="U425" i="9"/>
  <c r="U433" i="9"/>
  <c r="U441" i="9"/>
  <c r="U449" i="9"/>
  <c r="U457" i="9"/>
  <c r="U465" i="9"/>
  <c r="U473" i="9"/>
  <c r="U481" i="9"/>
  <c r="U489" i="9"/>
  <c r="U497" i="9"/>
  <c r="U505" i="9"/>
  <c r="U513" i="9"/>
  <c r="U521" i="9"/>
  <c r="U529" i="9"/>
  <c r="U537" i="9"/>
  <c r="U545" i="9"/>
  <c r="U553" i="9"/>
  <c r="U561" i="9"/>
  <c r="U569" i="9"/>
  <c r="U577" i="9"/>
  <c r="U585" i="9"/>
  <c r="U593" i="9"/>
  <c r="U601" i="9"/>
  <c r="U609" i="9"/>
  <c r="U617" i="9"/>
  <c r="U625" i="9"/>
  <c r="U633" i="9"/>
  <c r="U641" i="9"/>
  <c r="U649" i="9"/>
  <c r="U657" i="9"/>
  <c r="U665" i="9"/>
  <c r="U673" i="9"/>
  <c r="U681" i="9"/>
  <c r="U689" i="9"/>
  <c r="U7824" i="9"/>
  <c r="U14" i="9"/>
  <c r="U120" i="9"/>
  <c r="U205" i="9"/>
  <c r="U290" i="9"/>
  <c r="U362" i="9"/>
  <c r="U426" i="9"/>
  <c r="U490" i="9"/>
  <c r="U538" i="9"/>
  <c r="U556" i="9"/>
  <c r="U579" i="9"/>
  <c r="U602" i="9"/>
  <c r="U620" i="9"/>
  <c r="U643" i="9"/>
  <c r="U666" i="9"/>
  <c r="U684" i="9"/>
  <c r="U697" i="9"/>
  <c r="U705" i="9"/>
  <c r="U713" i="9"/>
  <c r="U721" i="9"/>
  <c r="U729" i="9"/>
  <c r="U737" i="9"/>
  <c r="U745" i="9"/>
  <c r="U753" i="9"/>
  <c r="U761" i="9"/>
  <c r="U769" i="9"/>
  <c r="U777" i="9"/>
  <c r="U785" i="9"/>
  <c r="U793" i="9"/>
  <c r="U801" i="9"/>
  <c r="U809" i="9"/>
  <c r="U817" i="9"/>
  <c r="U825" i="9"/>
  <c r="U833" i="9"/>
  <c r="U841" i="9"/>
  <c r="U7808" i="9"/>
  <c r="U30" i="9"/>
  <c r="U130" i="9"/>
  <c r="U216" i="9"/>
  <c r="U301" i="9"/>
  <c r="U370" i="9"/>
  <c r="U434" i="9"/>
  <c r="U498" i="9"/>
  <c r="U539" i="9"/>
  <c r="U562" i="9"/>
  <c r="U580" i="9"/>
  <c r="U603" i="9"/>
  <c r="U626" i="9"/>
  <c r="U644" i="9"/>
  <c r="U667" i="9"/>
  <c r="U690" i="9"/>
  <c r="U698" i="9"/>
  <c r="U706" i="9"/>
  <c r="U714" i="9"/>
  <c r="U722" i="9"/>
  <c r="U730" i="9"/>
  <c r="U738" i="9"/>
  <c r="U746" i="9"/>
  <c r="U754" i="9"/>
  <c r="U762" i="9"/>
  <c r="U770" i="9"/>
  <c r="U778" i="9"/>
  <c r="U786" i="9"/>
  <c r="U794" i="9"/>
  <c r="U802" i="9"/>
  <c r="U810" i="9"/>
  <c r="U818" i="9"/>
  <c r="U826" i="9"/>
  <c r="U834" i="9"/>
  <c r="U842" i="9"/>
  <c r="U850" i="9"/>
  <c r="U858" i="9"/>
  <c r="U866" i="9"/>
  <c r="U874" i="9"/>
  <c r="U882" i="9"/>
  <c r="U890" i="9"/>
  <c r="U898" i="9"/>
  <c r="U906" i="9"/>
  <c r="U914" i="9"/>
  <c r="U922" i="9"/>
  <c r="U930" i="9"/>
  <c r="U938" i="9"/>
  <c r="U946" i="9"/>
  <c r="U954" i="9"/>
  <c r="U962" i="9"/>
  <c r="U970" i="9"/>
  <c r="U978" i="9"/>
  <c r="U986" i="9"/>
  <c r="U994" i="9"/>
  <c r="U1002" i="9"/>
  <c r="U1010" i="9"/>
  <c r="U1018" i="9"/>
  <c r="U1026" i="9"/>
  <c r="U1034" i="9"/>
  <c r="U1042" i="9"/>
  <c r="U1050" i="9"/>
  <c r="U1058" i="9"/>
  <c r="U1066" i="9"/>
  <c r="U1074" i="9"/>
  <c r="U1082" i="9"/>
  <c r="U1090" i="9"/>
  <c r="U1098" i="9"/>
  <c r="U1106" i="9"/>
  <c r="U1114" i="9"/>
  <c r="U1122" i="9"/>
  <c r="U1130" i="9"/>
  <c r="U1138" i="9"/>
  <c r="U1146" i="9"/>
  <c r="U1154" i="9"/>
  <c r="U1162" i="9"/>
  <c r="U1170" i="9"/>
  <c r="U1178" i="9"/>
  <c r="U1186" i="9"/>
  <c r="U1194" i="9"/>
  <c r="U7792" i="9"/>
  <c r="U46" i="9"/>
  <c r="U141" i="9"/>
  <c r="U226" i="9"/>
  <c r="U312" i="9"/>
  <c r="U378" i="9"/>
  <c r="U442" i="9"/>
  <c r="U506" i="9"/>
  <c r="U540" i="9"/>
  <c r="U563" i="9"/>
  <c r="U586" i="9"/>
  <c r="U604" i="9"/>
  <c r="U627" i="9"/>
  <c r="U650" i="9"/>
  <c r="U668" i="9"/>
  <c r="U691" i="9"/>
  <c r="U699" i="9"/>
  <c r="U707" i="9"/>
  <c r="U715" i="9"/>
  <c r="U723" i="9"/>
  <c r="U731" i="9"/>
  <c r="U739" i="9"/>
  <c r="U747" i="9"/>
  <c r="U755" i="9"/>
  <c r="U763" i="9"/>
  <c r="U771" i="9"/>
  <c r="U779" i="9"/>
  <c r="U787" i="9"/>
  <c r="U795" i="9"/>
  <c r="U803" i="9"/>
  <c r="U811" i="9"/>
  <c r="U819" i="9"/>
  <c r="U827" i="9"/>
  <c r="U835" i="9"/>
  <c r="U843" i="9"/>
  <c r="U851" i="9"/>
  <c r="U859" i="9"/>
  <c r="U867" i="9"/>
  <c r="U875" i="9"/>
  <c r="U883" i="9"/>
  <c r="U891" i="9"/>
  <c r="U899" i="9"/>
  <c r="U907" i="9"/>
  <c r="U915" i="9"/>
  <c r="U923" i="9"/>
  <c r="U931" i="9"/>
  <c r="U939" i="9"/>
  <c r="U947" i="9"/>
  <c r="U955" i="9"/>
  <c r="U963" i="9"/>
  <c r="U971" i="9"/>
  <c r="U979" i="9"/>
  <c r="U987" i="9"/>
  <c r="U995" i="9"/>
  <c r="U1003" i="9"/>
  <c r="U1011" i="9"/>
  <c r="U1019" i="9"/>
  <c r="U1027" i="9"/>
  <c r="U1035" i="9"/>
  <c r="U1043" i="9"/>
  <c r="U1051" i="9"/>
  <c r="U1059" i="9"/>
  <c r="U1067" i="9"/>
  <c r="U1075" i="9"/>
  <c r="U1083" i="9"/>
  <c r="U1091" i="9"/>
  <c r="U1099" i="9"/>
  <c r="U1107" i="9"/>
  <c r="U1115" i="9"/>
  <c r="U1123" i="9"/>
  <c r="U1131" i="9"/>
  <c r="U1139" i="9"/>
  <c r="U1147" i="9"/>
  <c r="U1155" i="9"/>
  <c r="U1163" i="9"/>
  <c r="U1171" i="9"/>
  <c r="U1179" i="9"/>
  <c r="U1187" i="9"/>
  <c r="U1195" i="9"/>
  <c r="U1203" i="9"/>
  <c r="U1211" i="9"/>
  <c r="U1219" i="9"/>
  <c r="U1227" i="9"/>
  <c r="U1235" i="9"/>
  <c r="U1243" i="9"/>
  <c r="U7776" i="9"/>
  <c r="U62" i="9"/>
  <c r="U152" i="9"/>
  <c r="U237" i="9"/>
  <c r="U322" i="9"/>
  <c r="U386" i="9"/>
  <c r="U450" i="9"/>
  <c r="U514" i="9"/>
  <c r="U546" i="9"/>
  <c r="U564" i="9"/>
  <c r="U587" i="9"/>
  <c r="U610" i="9"/>
  <c r="U628" i="9"/>
  <c r="U651" i="9"/>
  <c r="U674" i="9"/>
  <c r="U692" i="9"/>
  <c r="U700" i="9"/>
  <c r="U708" i="9"/>
  <c r="U716" i="9"/>
  <c r="U724" i="9"/>
  <c r="U732" i="9"/>
  <c r="U740" i="9"/>
  <c r="U748" i="9"/>
  <c r="U756" i="9"/>
  <c r="U764" i="9"/>
  <c r="U772" i="9"/>
  <c r="U780" i="9"/>
  <c r="U788" i="9"/>
  <c r="U796" i="9"/>
  <c r="U804" i="9"/>
  <c r="U812" i="9"/>
  <c r="U820" i="9"/>
  <c r="U828" i="9"/>
  <c r="U836" i="9"/>
  <c r="U844" i="9"/>
  <c r="U7760" i="9"/>
  <c r="U7697" i="9"/>
  <c r="U77" i="9"/>
  <c r="U162" i="9"/>
  <c r="U248" i="9"/>
  <c r="U330" i="9"/>
  <c r="U394" i="9"/>
  <c r="U458" i="9"/>
  <c r="U522" i="9"/>
  <c r="U547" i="9"/>
  <c r="U570" i="9"/>
  <c r="U588" i="9"/>
  <c r="U611" i="9"/>
  <c r="U634" i="9"/>
  <c r="U652" i="9"/>
  <c r="U675" i="9"/>
  <c r="U693" i="9"/>
  <c r="U701" i="9"/>
  <c r="U709" i="9"/>
  <c r="U717" i="9"/>
  <c r="U725" i="9"/>
  <c r="U733" i="9"/>
  <c r="U741" i="9"/>
  <c r="U749" i="9"/>
  <c r="U757" i="9"/>
  <c r="U765" i="9"/>
  <c r="U773" i="9"/>
  <c r="U781" i="9"/>
  <c r="U789" i="9"/>
  <c r="U797" i="9"/>
  <c r="U805" i="9"/>
  <c r="U813" i="9"/>
  <c r="U821" i="9"/>
  <c r="U829" i="9"/>
  <c r="U837" i="9"/>
  <c r="U845" i="9"/>
  <c r="U853" i="9"/>
  <c r="U861" i="9"/>
  <c r="U869" i="9"/>
  <c r="U877" i="9"/>
  <c r="U885" i="9"/>
  <c r="U893" i="9"/>
  <c r="U901" i="9"/>
  <c r="U909" i="9"/>
  <c r="U917" i="9"/>
  <c r="U925" i="9"/>
  <c r="U933" i="9"/>
  <c r="U941" i="9"/>
  <c r="U949" i="9"/>
  <c r="U957" i="9"/>
  <c r="U965" i="9"/>
  <c r="U973" i="9"/>
  <c r="U981" i="9"/>
  <c r="U989" i="9"/>
  <c r="U997" i="9"/>
  <c r="U1005" i="9"/>
  <c r="U1013" i="9"/>
  <c r="U1021" i="9"/>
  <c r="U1029" i="9"/>
  <c r="U1037" i="9"/>
  <c r="U1045" i="9"/>
  <c r="U1053" i="9"/>
  <c r="U1061" i="9"/>
  <c r="U1069" i="9"/>
  <c r="U1077" i="9"/>
  <c r="U1085" i="9"/>
  <c r="U1093" i="9"/>
  <c r="U1101" i="9"/>
  <c r="U1109" i="9"/>
  <c r="U1117" i="9"/>
  <c r="U1125" i="9"/>
  <c r="U1133" i="9"/>
  <c r="U1141" i="9"/>
  <c r="U1149" i="9"/>
  <c r="U1157" i="9"/>
  <c r="U1165" i="9"/>
  <c r="U1173" i="9"/>
  <c r="U1181" i="9"/>
  <c r="U1189" i="9"/>
  <c r="U1197" i="9"/>
  <c r="U1205" i="9"/>
  <c r="U1213" i="9"/>
  <c r="U1221" i="9"/>
  <c r="U7744" i="9"/>
  <c r="U7713" i="9"/>
  <c r="U88" i="9"/>
  <c r="U173" i="9"/>
  <c r="U258" i="9"/>
  <c r="U338" i="9"/>
  <c r="U402" i="9"/>
  <c r="U466" i="9"/>
  <c r="U530" i="9"/>
  <c r="U548" i="9"/>
  <c r="U571" i="9"/>
  <c r="U594" i="9"/>
  <c r="U612" i="9"/>
  <c r="U635" i="9"/>
  <c r="U658" i="9"/>
  <c r="U676" i="9"/>
  <c r="U694" i="9"/>
  <c r="U702" i="9"/>
  <c r="U710" i="9"/>
  <c r="U718" i="9"/>
  <c r="U726" i="9"/>
  <c r="U734" i="9"/>
  <c r="U742" i="9"/>
  <c r="U750" i="9"/>
  <c r="U758" i="9"/>
  <c r="U766" i="9"/>
  <c r="U774" i="9"/>
  <c r="U782" i="9"/>
  <c r="U790" i="9"/>
  <c r="U798" i="9"/>
  <c r="U806" i="9"/>
  <c r="U814" i="9"/>
  <c r="U822" i="9"/>
  <c r="U830" i="9"/>
  <c r="U838" i="9"/>
  <c r="U846" i="9"/>
  <c r="U854" i="9"/>
  <c r="U862" i="9"/>
  <c r="U870" i="9"/>
  <c r="U878" i="9"/>
  <c r="U886" i="9"/>
  <c r="U894" i="9"/>
  <c r="U902" i="9"/>
  <c r="U910" i="9"/>
  <c r="U918" i="9"/>
  <c r="U926" i="9"/>
  <c r="U934" i="9"/>
  <c r="U942" i="9"/>
  <c r="U950" i="9"/>
  <c r="U958" i="9"/>
  <c r="U966" i="9"/>
  <c r="U974" i="9"/>
  <c r="U982" i="9"/>
  <c r="U990" i="9"/>
  <c r="U998" i="9"/>
  <c r="U1006" i="9"/>
  <c r="U1014" i="9"/>
  <c r="U1022" i="9"/>
  <c r="U1030" i="9"/>
  <c r="U1038" i="9"/>
  <c r="U1046" i="9"/>
  <c r="U1054" i="9"/>
  <c r="U1062" i="9"/>
  <c r="U1070" i="9"/>
  <c r="U1078" i="9"/>
  <c r="U1086" i="9"/>
  <c r="U1094" i="9"/>
  <c r="U1102" i="9"/>
  <c r="U1110" i="9"/>
  <c r="U1118" i="9"/>
  <c r="U1126" i="9"/>
  <c r="U1134" i="9"/>
  <c r="U1142" i="9"/>
  <c r="U1150" i="9"/>
  <c r="U1158" i="9"/>
  <c r="U1166" i="9"/>
  <c r="U1174" i="9"/>
  <c r="U1182" i="9"/>
  <c r="U1190" i="9"/>
  <c r="U1198" i="9"/>
  <c r="U1206" i="9"/>
  <c r="U1214" i="9"/>
  <c r="U7728" i="9"/>
  <c r="U7679" i="9"/>
  <c r="U98" i="9"/>
  <c r="U184" i="9"/>
  <c r="U269" i="9"/>
  <c r="U346" i="9"/>
  <c r="U410" i="9"/>
  <c r="U474" i="9"/>
  <c r="U531" i="9"/>
  <c r="U554" i="9"/>
  <c r="U572" i="9"/>
  <c r="U595" i="9"/>
  <c r="U618" i="9"/>
  <c r="U636" i="9"/>
  <c r="U659" i="9"/>
  <c r="U682" i="9"/>
  <c r="U695" i="9"/>
  <c r="U703" i="9"/>
  <c r="U711" i="9"/>
  <c r="U719" i="9"/>
  <c r="U727" i="9"/>
  <c r="U735" i="9"/>
  <c r="U743" i="9"/>
  <c r="U751" i="9"/>
  <c r="U759" i="9"/>
  <c r="U767" i="9"/>
  <c r="U775" i="9"/>
  <c r="U783" i="9"/>
  <c r="U791" i="9"/>
  <c r="U799" i="9"/>
  <c r="U807" i="9"/>
  <c r="U815" i="9"/>
  <c r="U823" i="9"/>
  <c r="U831" i="9"/>
  <c r="U839" i="9"/>
  <c r="U847" i="9"/>
  <c r="U855" i="9"/>
  <c r="U863" i="9"/>
  <c r="U871" i="9"/>
  <c r="U879" i="9"/>
  <c r="U887" i="9"/>
  <c r="U895" i="9"/>
  <c r="U903" i="9"/>
  <c r="U911" i="9"/>
  <c r="U919" i="9"/>
  <c r="U927" i="9"/>
  <c r="U935" i="9"/>
  <c r="U943" i="9"/>
  <c r="U951" i="9"/>
  <c r="U959" i="9"/>
  <c r="U967" i="9"/>
  <c r="U975" i="9"/>
  <c r="U983" i="9"/>
  <c r="U991" i="9"/>
  <c r="U999" i="9"/>
  <c r="U1007" i="9"/>
  <c r="U1015" i="9"/>
  <c r="U1023" i="9"/>
  <c r="U1031" i="9"/>
  <c r="U1039" i="9"/>
  <c r="U1047" i="9"/>
  <c r="U1055" i="9"/>
  <c r="U1063" i="9"/>
  <c r="U1071" i="9"/>
  <c r="U1079" i="9"/>
  <c r="U1087" i="9"/>
  <c r="U1095" i="9"/>
  <c r="U1103" i="9"/>
  <c r="U1111" i="9"/>
  <c r="U1119" i="9"/>
  <c r="U1127" i="9"/>
  <c r="U1135" i="9"/>
  <c r="U1143" i="9"/>
  <c r="U1151" i="9"/>
  <c r="U1159" i="9"/>
  <c r="U1167" i="9"/>
  <c r="U1175" i="9"/>
  <c r="U1183" i="9"/>
  <c r="U1191" i="9"/>
  <c r="U1199" i="9"/>
  <c r="U1207" i="9"/>
  <c r="U1215" i="9"/>
  <c r="U1223" i="9"/>
  <c r="U1231" i="9"/>
  <c r="U1239" i="9"/>
  <c r="U280" i="9"/>
  <c r="U619" i="9"/>
  <c r="U728" i="9"/>
  <c r="U792" i="9"/>
  <c r="U849" i="9"/>
  <c r="U872" i="9"/>
  <c r="U892" i="9"/>
  <c r="U913" i="9"/>
  <c r="U936" i="9"/>
  <c r="U956" i="9"/>
  <c r="U977" i="9"/>
  <c r="U1000" i="9"/>
  <c r="U1020" i="9"/>
  <c r="U1041" i="9"/>
  <c r="U1064" i="9"/>
  <c r="U1084" i="9"/>
  <c r="U1105" i="9"/>
  <c r="U1128" i="9"/>
  <c r="U1148" i="9"/>
  <c r="U1169" i="9"/>
  <c r="U1192" i="9"/>
  <c r="U1209" i="9"/>
  <c r="U1224" i="9"/>
  <c r="U1234" i="9"/>
  <c r="U1245" i="9"/>
  <c r="U1253" i="9"/>
  <c r="U1261" i="9"/>
  <c r="U1269" i="9"/>
  <c r="U1277" i="9"/>
  <c r="U1285" i="9"/>
  <c r="U1293" i="9"/>
  <c r="U1301" i="9"/>
  <c r="U1309" i="9"/>
  <c r="U1317" i="9"/>
  <c r="U1325" i="9"/>
  <c r="U1333" i="9"/>
  <c r="U1341" i="9"/>
  <c r="U1349" i="9"/>
  <c r="U1357" i="9"/>
  <c r="U1365" i="9"/>
  <c r="U1373" i="9"/>
  <c r="U1381" i="9"/>
  <c r="U1389" i="9"/>
  <c r="U1397" i="9"/>
  <c r="U1405" i="9"/>
  <c r="U1413" i="9"/>
  <c r="U1421" i="9"/>
  <c r="U1429" i="9"/>
  <c r="U1437" i="9"/>
  <c r="U1445" i="9"/>
  <c r="U1453" i="9"/>
  <c r="U1461" i="9"/>
  <c r="U1469" i="9"/>
  <c r="U1477" i="9"/>
  <c r="U1485" i="9"/>
  <c r="U1493" i="9"/>
  <c r="U1501" i="9"/>
  <c r="U1509" i="9"/>
  <c r="U1517" i="9"/>
  <c r="U1525" i="9"/>
  <c r="U1533" i="9"/>
  <c r="U1541" i="9"/>
  <c r="U1549" i="9"/>
  <c r="U1557" i="9"/>
  <c r="U1565" i="9"/>
  <c r="U1573" i="9"/>
  <c r="U354" i="9"/>
  <c r="U642" i="9"/>
  <c r="U736" i="9"/>
  <c r="U800" i="9"/>
  <c r="U852" i="9"/>
  <c r="U873" i="9"/>
  <c r="U896" i="9"/>
  <c r="U916" i="9"/>
  <c r="U937" i="9"/>
  <c r="U960" i="9"/>
  <c r="U980" i="9"/>
  <c r="U1001" i="9"/>
  <c r="U1024" i="9"/>
  <c r="U1044" i="9"/>
  <c r="U1065" i="9"/>
  <c r="U1088" i="9"/>
  <c r="U1108" i="9"/>
  <c r="U1129" i="9"/>
  <c r="U1152" i="9"/>
  <c r="U1172" i="9"/>
  <c r="U1193" i="9"/>
  <c r="U1210" i="9"/>
  <c r="U1225" i="9"/>
  <c r="U1236" i="9"/>
  <c r="U1246" i="9"/>
  <c r="U1254" i="9"/>
  <c r="U1262" i="9"/>
  <c r="U1270" i="9"/>
  <c r="U1278" i="9"/>
  <c r="U1286" i="9"/>
  <c r="U1294" i="9"/>
  <c r="U1302" i="9"/>
  <c r="U418" i="9"/>
  <c r="U660" i="9"/>
  <c r="U744" i="9"/>
  <c r="U808" i="9"/>
  <c r="U856" i="9"/>
  <c r="U876" i="9"/>
  <c r="U897" i="9"/>
  <c r="U920" i="9"/>
  <c r="U940" i="9"/>
  <c r="U961" i="9"/>
  <c r="U984" i="9"/>
  <c r="U1004" i="9"/>
  <c r="U1025" i="9"/>
  <c r="U1048" i="9"/>
  <c r="U1068" i="9"/>
  <c r="U1089" i="9"/>
  <c r="U1112" i="9"/>
  <c r="U1132" i="9"/>
  <c r="U1153" i="9"/>
  <c r="U1176" i="9"/>
  <c r="U1196" i="9"/>
  <c r="U1212" i="9"/>
  <c r="U1226" i="9"/>
  <c r="U1237" i="9"/>
  <c r="U1247" i="9"/>
  <c r="U1255" i="9"/>
  <c r="U1263" i="9"/>
  <c r="U1271" i="9"/>
  <c r="U1279" i="9"/>
  <c r="U1287" i="9"/>
  <c r="U1295" i="9"/>
  <c r="U1303" i="9"/>
  <c r="U1311" i="9"/>
  <c r="U1319" i="9"/>
  <c r="U1327" i="9"/>
  <c r="U1335" i="9"/>
  <c r="U1343" i="9"/>
  <c r="U1351" i="9"/>
  <c r="U1359" i="9"/>
  <c r="U1367" i="9"/>
  <c r="U1375" i="9"/>
  <c r="U1383" i="9"/>
  <c r="U1391" i="9"/>
  <c r="U1399" i="9"/>
  <c r="U1407" i="9"/>
  <c r="U1415" i="9"/>
  <c r="U1423" i="9"/>
  <c r="U1431" i="9"/>
  <c r="U1439" i="9"/>
  <c r="U1447" i="9"/>
  <c r="U1455" i="9"/>
  <c r="U1463" i="9"/>
  <c r="U1471" i="9"/>
  <c r="U1479" i="9"/>
  <c r="U1487" i="9"/>
  <c r="U1495" i="9"/>
  <c r="U1503" i="9"/>
  <c r="U1511" i="9"/>
  <c r="U1519" i="9"/>
  <c r="U1527" i="9"/>
  <c r="U1535" i="9"/>
  <c r="U1543" i="9"/>
  <c r="U1551" i="9"/>
  <c r="U1559" i="9"/>
  <c r="U1567" i="9"/>
  <c r="U1575" i="9"/>
  <c r="U1583" i="9"/>
  <c r="U1591" i="9"/>
  <c r="U1599" i="9"/>
  <c r="U1607" i="9"/>
  <c r="U1615" i="9"/>
  <c r="U1623" i="9"/>
  <c r="U1631" i="9"/>
  <c r="U1639" i="9"/>
  <c r="U1647" i="9"/>
  <c r="U1655" i="9"/>
  <c r="U1663" i="9"/>
  <c r="U1671" i="9"/>
  <c r="U1679" i="9"/>
  <c r="U1687" i="9"/>
  <c r="U1695" i="9"/>
  <c r="U1703" i="9"/>
  <c r="U1711" i="9"/>
  <c r="U1719" i="9"/>
  <c r="U1727" i="9"/>
  <c r="U1735" i="9"/>
  <c r="U1743" i="9"/>
  <c r="U482" i="9"/>
  <c r="U683" i="9"/>
  <c r="U752" i="9"/>
  <c r="U816" i="9"/>
  <c r="U857" i="9"/>
  <c r="U880" i="9"/>
  <c r="U900" i="9"/>
  <c r="U921" i="9"/>
  <c r="U944" i="9"/>
  <c r="U964" i="9"/>
  <c r="U985" i="9"/>
  <c r="U1008" i="9"/>
  <c r="U1028" i="9"/>
  <c r="U1049" i="9"/>
  <c r="U1072" i="9"/>
  <c r="U1092" i="9"/>
  <c r="U1113" i="9"/>
  <c r="U1136" i="9"/>
  <c r="U1156" i="9"/>
  <c r="U1177" i="9"/>
  <c r="U1200" i="9"/>
  <c r="U1216" i="9"/>
  <c r="U1228" i="9"/>
  <c r="U1238" i="9"/>
  <c r="U1248" i="9"/>
  <c r="U1256" i="9"/>
  <c r="U1264" i="9"/>
  <c r="U1272" i="9"/>
  <c r="U1280" i="9"/>
  <c r="U1288" i="9"/>
  <c r="U1296" i="9"/>
  <c r="U1304" i="9"/>
  <c r="U1312" i="9"/>
  <c r="U1320" i="9"/>
  <c r="U1328" i="9"/>
  <c r="U1336" i="9"/>
  <c r="U1344" i="9"/>
  <c r="U1352" i="9"/>
  <c r="U1360" i="9"/>
  <c r="U1368" i="9"/>
  <c r="U1376" i="9"/>
  <c r="U1384" i="9"/>
  <c r="U1392" i="9"/>
  <c r="U1400" i="9"/>
  <c r="U1408" i="9"/>
  <c r="U1416" i="9"/>
  <c r="U1424" i="9"/>
  <c r="U1432" i="9"/>
  <c r="U1440" i="9"/>
  <c r="U1448" i="9"/>
  <c r="U1456" i="9"/>
  <c r="U1464" i="9"/>
  <c r="U1472" i="9"/>
  <c r="U1480" i="9"/>
  <c r="U1488" i="9"/>
  <c r="U1496" i="9"/>
  <c r="U1504" i="9"/>
  <c r="U1512" i="9"/>
  <c r="U1520" i="9"/>
  <c r="U1528" i="9"/>
  <c r="U1536" i="9"/>
  <c r="U1544" i="9"/>
  <c r="U1552" i="9"/>
  <c r="U1560" i="9"/>
  <c r="U1568" i="9"/>
  <c r="U1576" i="9"/>
  <c r="U532" i="9"/>
  <c r="U696" i="9"/>
  <c r="U760" i="9"/>
  <c r="U824" i="9"/>
  <c r="U860" i="9"/>
  <c r="U881" i="9"/>
  <c r="U904" i="9"/>
  <c r="U924" i="9"/>
  <c r="U945" i="9"/>
  <c r="U968" i="9"/>
  <c r="U988" i="9"/>
  <c r="U1009" i="9"/>
  <c r="U1032" i="9"/>
  <c r="U1052" i="9"/>
  <c r="U1073" i="9"/>
  <c r="U1096" i="9"/>
  <c r="U1116" i="9"/>
  <c r="U1137" i="9"/>
  <c r="U1160" i="9"/>
  <c r="U1180" i="9"/>
  <c r="U1201" i="9"/>
  <c r="U1217" i="9"/>
  <c r="U1229" i="9"/>
  <c r="U1240" i="9"/>
  <c r="U1249" i="9"/>
  <c r="U1257" i="9"/>
  <c r="U1265" i="9"/>
  <c r="U1273" i="9"/>
  <c r="U1281" i="9"/>
  <c r="U1289" i="9"/>
  <c r="U1297" i="9"/>
  <c r="U1305" i="9"/>
  <c r="U555" i="9"/>
  <c r="U704" i="9"/>
  <c r="U768" i="9"/>
  <c r="U832" i="9"/>
  <c r="U864" i="9"/>
  <c r="U884" i="9"/>
  <c r="U905" i="9"/>
  <c r="U928" i="9"/>
  <c r="U948" i="9"/>
  <c r="U969" i="9"/>
  <c r="U992" i="9"/>
  <c r="U1012" i="9"/>
  <c r="U1033" i="9"/>
  <c r="U1056" i="9"/>
  <c r="U1076" i="9"/>
  <c r="U1097" i="9"/>
  <c r="U1120" i="9"/>
  <c r="U1140" i="9"/>
  <c r="U1161" i="9"/>
  <c r="U1184" i="9"/>
  <c r="U1202" i="9"/>
  <c r="U1218" i="9"/>
  <c r="U1230" i="9"/>
  <c r="U1241" i="9"/>
  <c r="U1250" i="9"/>
  <c r="U1258" i="9"/>
  <c r="U1266" i="9"/>
  <c r="U1274" i="9"/>
  <c r="U1282" i="9"/>
  <c r="U1290" i="9"/>
  <c r="U1298" i="9"/>
  <c r="U1306" i="9"/>
  <c r="U1314" i="9"/>
  <c r="U1322" i="9"/>
  <c r="U1330" i="9"/>
  <c r="U1338" i="9"/>
  <c r="U1346" i="9"/>
  <c r="U1354" i="9"/>
  <c r="U1362" i="9"/>
  <c r="U1370" i="9"/>
  <c r="U1378" i="9"/>
  <c r="U1386" i="9"/>
  <c r="U1394" i="9"/>
  <c r="U1402" i="9"/>
  <c r="U1410" i="9"/>
  <c r="U1418" i="9"/>
  <c r="U1426" i="9"/>
  <c r="U1434" i="9"/>
  <c r="U1442" i="9"/>
  <c r="U1450" i="9"/>
  <c r="U1458" i="9"/>
  <c r="U1466" i="9"/>
  <c r="U1474" i="9"/>
  <c r="U1482" i="9"/>
  <c r="U1490" i="9"/>
  <c r="U1498" i="9"/>
  <c r="U1506" i="9"/>
  <c r="U1514" i="9"/>
  <c r="U1522" i="9"/>
  <c r="U1530" i="9"/>
  <c r="U1538" i="9"/>
  <c r="U1546" i="9"/>
  <c r="U1554" i="9"/>
  <c r="U1562" i="9"/>
  <c r="U1570" i="9"/>
  <c r="U1578" i="9"/>
  <c r="U1586" i="9"/>
  <c r="U1594" i="9"/>
  <c r="U1602" i="9"/>
  <c r="U1610" i="9"/>
  <c r="U1618" i="9"/>
  <c r="U1626" i="9"/>
  <c r="U1634" i="9"/>
  <c r="U1642" i="9"/>
  <c r="U1650" i="9"/>
  <c r="U1658" i="9"/>
  <c r="U1666" i="9"/>
  <c r="U1674" i="9"/>
  <c r="U1682" i="9"/>
  <c r="U1690" i="9"/>
  <c r="U1698" i="9"/>
  <c r="U1706" i="9"/>
  <c r="U1714" i="9"/>
  <c r="U1722" i="9"/>
  <c r="U1730" i="9"/>
  <c r="U578" i="9"/>
  <c r="U865" i="9"/>
  <c r="U952" i="9"/>
  <c r="U1036" i="9"/>
  <c r="U1121" i="9"/>
  <c r="U1204" i="9"/>
  <c r="U1251" i="9"/>
  <c r="U1283" i="9"/>
  <c r="U1310" i="9"/>
  <c r="U1326" i="9"/>
  <c r="U1342" i="9"/>
  <c r="U1358" i="9"/>
  <c r="U1374" i="9"/>
  <c r="U1390" i="9"/>
  <c r="U1406" i="9"/>
  <c r="U1422" i="9"/>
  <c r="U1438" i="9"/>
  <c r="U1454" i="9"/>
  <c r="U1470" i="9"/>
  <c r="U1486" i="9"/>
  <c r="U1502" i="9"/>
  <c r="U1518" i="9"/>
  <c r="U1534" i="9"/>
  <c r="U1550" i="9"/>
  <c r="U1566" i="9"/>
  <c r="U1581" i="9"/>
  <c r="U1592" i="9"/>
  <c r="U1603" i="9"/>
  <c r="U1613" i="9"/>
  <c r="U1624" i="9"/>
  <c r="U1635" i="9"/>
  <c r="U1645" i="9"/>
  <c r="U1656" i="9"/>
  <c r="U1667" i="9"/>
  <c r="U1677" i="9"/>
  <c r="U1688" i="9"/>
  <c r="U1699" i="9"/>
  <c r="U1709" i="9"/>
  <c r="U1720" i="9"/>
  <c r="U1731" i="9"/>
  <c r="U1740" i="9"/>
  <c r="U1749" i="9"/>
  <c r="U1757" i="9"/>
  <c r="U1765" i="9"/>
  <c r="U1773" i="9"/>
  <c r="U1781" i="9"/>
  <c r="U1789" i="9"/>
  <c r="U1797" i="9"/>
  <c r="U1805" i="9"/>
  <c r="U1813" i="9"/>
  <c r="U1821" i="9"/>
  <c r="U1829" i="9"/>
  <c r="U1837" i="9"/>
  <c r="U1845" i="9"/>
  <c r="U1853" i="9"/>
  <c r="U1861" i="9"/>
  <c r="U596" i="9"/>
  <c r="U868" i="9"/>
  <c r="U953" i="9"/>
  <c r="U1040" i="9"/>
  <c r="U1124" i="9"/>
  <c r="U1208" i="9"/>
  <c r="U1252" i="9"/>
  <c r="U1284" i="9"/>
  <c r="U1313" i="9"/>
  <c r="U1329" i="9"/>
  <c r="U1345" i="9"/>
  <c r="U1361" i="9"/>
  <c r="U1377" i="9"/>
  <c r="U712" i="9"/>
  <c r="U888" i="9"/>
  <c r="U972" i="9"/>
  <c r="U1057" i="9"/>
  <c r="U1144" i="9"/>
  <c r="U1220" i="9"/>
  <c r="U1259" i="9"/>
  <c r="U1291" i="9"/>
  <c r="U1315" i="9"/>
  <c r="U1331" i="9"/>
  <c r="U1347" i="9"/>
  <c r="U1363" i="9"/>
  <c r="U1379" i="9"/>
  <c r="U1395" i="9"/>
  <c r="U1411" i="9"/>
  <c r="U1427" i="9"/>
  <c r="U1443" i="9"/>
  <c r="U1459" i="9"/>
  <c r="U1475" i="9"/>
  <c r="U1491" i="9"/>
  <c r="U1507" i="9"/>
  <c r="U1523" i="9"/>
  <c r="U1539" i="9"/>
  <c r="U1555" i="9"/>
  <c r="U720" i="9"/>
  <c r="U889" i="9"/>
  <c r="U976" i="9"/>
  <c r="U1060" i="9"/>
  <c r="U1145" i="9"/>
  <c r="U1222" i="9"/>
  <c r="U1260" i="9"/>
  <c r="U1292" i="9"/>
  <c r="U1316" i="9"/>
  <c r="U1332" i="9"/>
  <c r="U1348" i="9"/>
  <c r="U1364" i="9"/>
  <c r="U1380" i="9"/>
  <c r="U1396" i="9"/>
  <c r="U1412" i="9"/>
  <c r="U1428" i="9"/>
  <c r="U1444" i="9"/>
  <c r="U1460" i="9"/>
  <c r="U1476" i="9"/>
  <c r="U1492" i="9"/>
  <c r="U1508" i="9"/>
  <c r="U1524" i="9"/>
  <c r="U1540" i="9"/>
  <c r="U1556" i="9"/>
  <c r="U1572" i="9"/>
  <c r="U1585" i="9"/>
  <c r="U1596" i="9"/>
  <c r="U1606" i="9"/>
  <c r="U1617" i="9"/>
  <c r="U1628" i="9"/>
  <c r="U1638" i="9"/>
  <c r="U1649" i="9"/>
  <c r="U1660" i="9"/>
  <c r="U1670" i="9"/>
  <c r="U1681" i="9"/>
  <c r="U1692" i="9"/>
  <c r="U1702" i="9"/>
  <c r="U1713" i="9"/>
  <c r="U1724" i="9"/>
  <c r="U1734" i="9"/>
  <c r="U1744" i="9"/>
  <c r="U1752" i="9"/>
  <c r="U1760" i="9"/>
  <c r="U1768" i="9"/>
  <c r="U1776" i="9"/>
  <c r="U1784" i="9"/>
  <c r="U1792" i="9"/>
  <c r="U1800" i="9"/>
  <c r="U1808" i="9"/>
  <c r="U1816" i="9"/>
  <c r="U1824" i="9"/>
  <c r="U1832" i="9"/>
  <c r="U1840" i="9"/>
  <c r="U1848" i="9"/>
  <c r="U1856" i="9"/>
  <c r="U1864" i="9"/>
  <c r="U1872" i="9"/>
  <c r="U1880" i="9"/>
  <c r="U1888" i="9"/>
  <c r="U1896" i="9"/>
  <c r="U1904" i="9"/>
  <c r="U1912" i="9"/>
  <c r="U1920" i="9"/>
  <c r="U1928" i="9"/>
  <c r="U1936" i="9"/>
  <c r="U1944" i="9"/>
  <c r="U1952" i="9"/>
  <c r="U1960" i="9"/>
  <c r="U1968" i="9"/>
  <c r="U1976" i="9"/>
  <c r="U1984" i="9"/>
  <c r="U1992" i="9"/>
  <c r="U2000" i="9"/>
  <c r="U2008" i="9"/>
  <c r="U2016" i="9"/>
  <c r="U2024" i="9"/>
  <c r="U2032" i="9"/>
  <c r="U2040" i="9"/>
  <c r="U2048" i="9"/>
  <c r="U2056" i="9"/>
  <c r="U2064" i="9"/>
  <c r="U2072" i="9"/>
  <c r="U2080" i="9"/>
  <c r="U2088" i="9"/>
  <c r="U2096" i="9"/>
  <c r="U2104" i="9"/>
  <c r="U2112" i="9"/>
  <c r="U2120" i="9"/>
  <c r="U2128" i="9"/>
  <c r="U2136" i="9"/>
  <c r="U2144" i="9"/>
  <c r="U2152" i="9"/>
  <c r="U2160" i="9"/>
  <c r="U2168" i="9"/>
  <c r="U2176" i="9"/>
  <c r="U2184" i="9"/>
  <c r="U2192" i="9"/>
  <c r="U2200" i="9"/>
  <c r="U2208" i="9"/>
  <c r="U2216" i="9"/>
  <c r="U2224" i="9"/>
  <c r="U2232" i="9"/>
  <c r="U2240" i="9"/>
  <c r="U2248" i="9"/>
  <c r="U2256" i="9"/>
  <c r="U2264" i="9"/>
  <c r="U2272" i="9"/>
  <c r="U2280" i="9"/>
  <c r="U2288" i="9"/>
  <c r="U2296" i="9"/>
  <c r="U2304" i="9"/>
  <c r="U2312" i="9"/>
  <c r="U2320" i="9"/>
  <c r="U2328" i="9"/>
  <c r="U2336" i="9"/>
  <c r="U2344" i="9"/>
  <c r="U2352" i="9"/>
  <c r="U2360" i="9"/>
  <c r="U2368" i="9"/>
  <c r="U2376" i="9"/>
  <c r="U776" i="9"/>
  <c r="U908" i="9"/>
  <c r="U993" i="9"/>
  <c r="U1080" i="9"/>
  <c r="U1164" i="9"/>
  <c r="U1232" i="9"/>
  <c r="U1267" i="9"/>
  <c r="U1299" i="9"/>
  <c r="U1318" i="9"/>
  <c r="U1334" i="9"/>
  <c r="U1350" i="9"/>
  <c r="U1366" i="9"/>
  <c r="U1382" i="9"/>
  <c r="U1398" i="9"/>
  <c r="U1414" i="9"/>
  <c r="U1430" i="9"/>
  <c r="U1446" i="9"/>
  <c r="U1462" i="9"/>
  <c r="U1478" i="9"/>
  <c r="U1494" i="9"/>
  <c r="U1510" i="9"/>
  <c r="U1526" i="9"/>
  <c r="U1542" i="9"/>
  <c r="U1558" i="9"/>
  <c r="U1574" i="9"/>
  <c r="U1587" i="9"/>
  <c r="U1597" i="9"/>
  <c r="U1608" i="9"/>
  <c r="U1619" i="9"/>
  <c r="U1629" i="9"/>
  <c r="U1640" i="9"/>
  <c r="U1651" i="9"/>
  <c r="U1661" i="9"/>
  <c r="U1672" i="9"/>
  <c r="U1683" i="9"/>
  <c r="U1693" i="9"/>
  <c r="U1704" i="9"/>
  <c r="U1715" i="9"/>
  <c r="U1725" i="9"/>
  <c r="U1736" i="9"/>
  <c r="U1745" i="9"/>
  <c r="U1753" i="9"/>
  <c r="U1761" i="9"/>
  <c r="U1769" i="9"/>
  <c r="U1777" i="9"/>
  <c r="U1785" i="9"/>
  <c r="U1793" i="9"/>
  <c r="U1801" i="9"/>
  <c r="U1809" i="9"/>
  <c r="U1817" i="9"/>
  <c r="U1825" i="9"/>
  <c r="U1833" i="9"/>
  <c r="U1841" i="9"/>
  <c r="U1849" i="9"/>
  <c r="U1857" i="9"/>
  <c r="U1865" i="9"/>
  <c r="U1873" i="9"/>
  <c r="U1881" i="9"/>
  <c r="U1889" i="9"/>
  <c r="U1897" i="9"/>
  <c r="U1905" i="9"/>
  <c r="U1913" i="9"/>
  <c r="U1921" i="9"/>
  <c r="U1929" i="9"/>
  <c r="U1937" i="9"/>
  <c r="U1945" i="9"/>
  <c r="U1953" i="9"/>
  <c r="U1961" i="9"/>
  <c r="U1969" i="9"/>
  <c r="U1977" i="9"/>
  <c r="U1985" i="9"/>
  <c r="U1993" i="9"/>
  <c r="U2001" i="9"/>
  <c r="U2009" i="9"/>
  <c r="U2017" i="9"/>
  <c r="U2025" i="9"/>
  <c r="U2033" i="9"/>
  <c r="U2041" i="9"/>
  <c r="U2049" i="9"/>
  <c r="U2057" i="9"/>
  <c r="U2065" i="9"/>
  <c r="U2073" i="9"/>
  <c r="U2081" i="9"/>
  <c r="U2089" i="9"/>
  <c r="U2097" i="9"/>
  <c r="U784" i="9"/>
  <c r="U912" i="9"/>
  <c r="U996" i="9"/>
  <c r="U1081" i="9"/>
  <c r="U1168" i="9"/>
  <c r="U1233" i="9"/>
  <c r="U1268" i="9"/>
  <c r="U1300" i="9"/>
  <c r="U1321" i="9"/>
  <c r="U1337" i="9"/>
  <c r="U1353" i="9"/>
  <c r="U1369" i="9"/>
  <c r="U1385" i="9"/>
  <c r="U1401" i="9"/>
  <c r="U1417" i="9"/>
  <c r="U1433" i="9"/>
  <c r="U1449" i="9"/>
  <c r="U1465" i="9"/>
  <c r="U1481" i="9"/>
  <c r="U1497" i="9"/>
  <c r="U1513" i="9"/>
  <c r="U1529" i="9"/>
  <c r="U1545" i="9"/>
  <c r="U1561" i="9"/>
  <c r="U1577" i="9"/>
  <c r="U1588" i="9"/>
  <c r="U1598" i="9"/>
  <c r="U1609" i="9"/>
  <c r="U1620" i="9"/>
  <c r="U1630" i="9"/>
  <c r="U1641" i="9"/>
  <c r="U1652" i="9"/>
  <c r="U1662" i="9"/>
  <c r="U1673" i="9"/>
  <c r="U1684" i="9"/>
  <c r="U1694" i="9"/>
  <c r="U1705" i="9"/>
  <c r="U1716" i="9"/>
  <c r="U1726" i="9"/>
  <c r="U1737" i="9"/>
  <c r="U1746" i="9"/>
  <c r="U1754" i="9"/>
  <c r="U1762" i="9"/>
  <c r="U1770" i="9"/>
  <c r="U1778" i="9"/>
  <c r="U1786" i="9"/>
  <c r="U1794" i="9"/>
  <c r="U1802" i="9"/>
  <c r="U1810" i="9"/>
  <c r="U1818" i="9"/>
  <c r="U1826" i="9"/>
  <c r="U1834" i="9"/>
  <c r="U1842" i="9"/>
  <c r="U1850" i="9"/>
  <c r="U1858" i="9"/>
  <c r="U1866" i="9"/>
  <c r="U109" i="9"/>
  <c r="U840" i="9"/>
  <c r="U929" i="9"/>
  <c r="U1016" i="9"/>
  <c r="U1100" i="9"/>
  <c r="U1185" i="9"/>
  <c r="U1242" i="9"/>
  <c r="U1275" i="9"/>
  <c r="U1307" i="9"/>
  <c r="U1323" i="9"/>
  <c r="U1339" i="9"/>
  <c r="U1355" i="9"/>
  <c r="U1371" i="9"/>
  <c r="U1387" i="9"/>
  <c r="U1403" i="9"/>
  <c r="U1419" i="9"/>
  <c r="U1435" i="9"/>
  <c r="U1451" i="9"/>
  <c r="U1467" i="9"/>
  <c r="U1483" i="9"/>
  <c r="U1499" i="9"/>
  <c r="U1515" i="9"/>
  <c r="U1531" i="9"/>
  <c r="U1547" i="9"/>
  <c r="U1563" i="9"/>
  <c r="U1579" i="9"/>
  <c r="U1589" i="9"/>
  <c r="U1600" i="9"/>
  <c r="U1611" i="9"/>
  <c r="U1621" i="9"/>
  <c r="U1632" i="9"/>
  <c r="U1643" i="9"/>
  <c r="U1653" i="9"/>
  <c r="U1664" i="9"/>
  <c r="U1675" i="9"/>
  <c r="U1685" i="9"/>
  <c r="U1696" i="9"/>
  <c r="U1707" i="9"/>
  <c r="U1717" i="9"/>
  <c r="U1728" i="9"/>
  <c r="U1738" i="9"/>
  <c r="U1747" i="9"/>
  <c r="U1755" i="9"/>
  <c r="U1763" i="9"/>
  <c r="U1771" i="9"/>
  <c r="U1779" i="9"/>
  <c r="U1787" i="9"/>
  <c r="U1795" i="9"/>
  <c r="U1803" i="9"/>
  <c r="U1811" i="9"/>
  <c r="U1819" i="9"/>
  <c r="U1827" i="9"/>
  <c r="U1835" i="9"/>
  <c r="U1843" i="9"/>
  <c r="U1851" i="9"/>
  <c r="U1859" i="9"/>
  <c r="U1867" i="9"/>
  <c r="U1875" i="9"/>
  <c r="U1883" i="9"/>
  <c r="U1891" i="9"/>
  <c r="U1899" i="9"/>
  <c r="U1907" i="9"/>
  <c r="U1915" i="9"/>
  <c r="U1923" i="9"/>
  <c r="U1931" i="9"/>
  <c r="U1939" i="9"/>
  <c r="U1947" i="9"/>
  <c r="U1955" i="9"/>
  <c r="U1963" i="9"/>
  <c r="U1971" i="9"/>
  <c r="U1979" i="9"/>
  <c r="U1987" i="9"/>
  <c r="U1995" i="9"/>
  <c r="U2003" i="9"/>
  <c r="U2011" i="9"/>
  <c r="U2019" i="9"/>
  <c r="U2027" i="9"/>
  <c r="U2035" i="9"/>
  <c r="U2043" i="9"/>
  <c r="U2051" i="9"/>
  <c r="U2059" i="9"/>
  <c r="U2067" i="9"/>
  <c r="U2075" i="9"/>
  <c r="U2083" i="9"/>
  <c r="U2091" i="9"/>
  <c r="U2099" i="9"/>
  <c r="U2107" i="9"/>
  <c r="U2115" i="9"/>
  <c r="U2123" i="9"/>
  <c r="U2131" i="9"/>
  <c r="U2139" i="9"/>
  <c r="U2147" i="9"/>
  <c r="U2155" i="9"/>
  <c r="U2163" i="9"/>
  <c r="U2171" i="9"/>
  <c r="U2179" i="9"/>
  <c r="U2187" i="9"/>
  <c r="U2195" i="9"/>
  <c r="U2203" i="9"/>
  <c r="U2211" i="9"/>
  <c r="U2219" i="9"/>
  <c r="U2227" i="9"/>
  <c r="U2235" i="9"/>
  <c r="U2243" i="9"/>
  <c r="U2251" i="9"/>
  <c r="U2259" i="9"/>
  <c r="U2267" i="9"/>
  <c r="U2275" i="9"/>
  <c r="U2283" i="9"/>
  <c r="U2291" i="9"/>
  <c r="U2299" i="9"/>
  <c r="U2307" i="9"/>
  <c r="U2315" i="9"/>
  <c r="U2323" i="9"/>
  <c r="U2331" i="9"/>
  <c r="U2339" i="9"/>
  <c r="U2347" i="9"/>
  <c r="U2355" i="9"/>
  <c r="U2363" i="9"/>
  <c r="U2371" i="9"/>
  <c r="U932" i="9"/>
  <c r="U1340" i="9"/>
  <c r="U1425" i="9"/>
  <c r="U1489" i="9"/>
  <c r="U1553" i="9"/>
  <c r="U1593" i="9"/>
  <c r="U1622" i="9"/>
  <c r="U1648" i="9"/>
  <c r="U1678" i="9"/>
  <c r="U1708" i="9"/>
  <c r="U1733" i="9"/>
  <c r="U1758" i="9"/>
  <c r="U1780" i="9"/>
  <c r="U1799" i="9"/>
  <c r="U1822" i="9"/>
  <c r="U1844" i="9"/>
  <c r="U1863" i="9"/>
  <c r="U1878" i="9"/>
  <c r="U1892" i="9"/>
  <c r="U1903" i="9"/>
  <c r="U1917" i="9"/>
  <c r="U1930" i="9"/>
  <c r="U1942" i="9"/>
  <c r="U1956" i="9"/>
  <c r="U1967" i="9"/>
  <c r="U1981" i="9"/>
  <c r="U1994" i="9"/>
  <c r="U2006" i="9"/>
  <c r="U2020" i="9"/>
  <c r="U2031" i="9"/>
  <c r="U2045" i="9"/>
  <c r="U2058" i="9"/>
  <c r="U2070" i="9"/>
  <c r="U2084" i="9"/>
  <c r="U2095" i="9"/>
  <c r="U2108" i="9"/>
  <c r="U2118" i="9"/>
  <c r="U2129" i="9"/>
  <c r="U2140" i="9"/>
  <c r="U2150" i="9"/>
  <c r="U2161" i="9"/>
  <c r="U2172" i="9"/>
  <c r="U2182" i="9"/>
  <c r="U2193" i="9"/>
  <c r="U2204" i="9"/>
  <c r="U2214" i="9"/>
  <c r="U2225" i="9"/>
  <c r="U2236" i="9"/>
  <c r="U2246" i="9"/>
  <c r="U2257" i="9"/>
  <c r="U2268" i="9"/>
  <c r="U2278" i="9"/>
  <c r="U2289" i="9"/>
  <c r="U2300" i="9"/>
  <c r="U2310" i="9"/>
  <c r="U2321" i="9"/>
  <c r="U2332" i="9"/>
  <c r="U2342" i="9"/>
  <c r="U2353" i="9"/>
  <c r="U2364" i="9"/>
  <c r="U2374" i="9"/>
  <c r="U2383" i="9"/>
  <c r="U2391" i="9"/>
  <c r="U2399" i="9"/>
  <c r="U2407" i="9"/>
  <c r="U2415" i="9"/>
  <c r="U2423" i="9"/>
  <c r="U2431" i="9"/>
  <c r="U2439" i="9"/>
  <c r="U2447" i="9"/>
  <c r="U2455" i="9"/>
  <c r="U2463" i="9"/>
  <c r="U2471" i="9"/>
  <c r="U2479" i="9"/>
  <c r="U2487" i="9"/>
  <c r="U2495" i="9"/>
  <c r="U2503" i="9"/>
  <c r="U2511" i="9"/>
  <c r="U2519" i="9"/>
  <c r="U2527" i="9"/>
  <c r="U2535" i="9"/>
  <c r="U2543" i="9"/>
  <c r="U2551" i="9"/>
  <c r="U2559" i="9"/>
  <c r="U2567" i="9"/>
  <c r="U1017" i="9"/>
  <c r="U1356" i="9"/>
  <c r="U1436" i="9"/>
  <c r="U1500" i="9"/>
  <c r="U1564" i="9"/>
  <c r="U1595" i="9"/>
  <c r="U1625" i="9"/>
  <c r="U1654" i="9"/>
  <c r="U1680" i="9"/>
  <c r="U1710" i="9"/>
  <c r="U1739" i="9"/>
  <c r="U1759" i="9"/>
  <c r="U1782" i="9"/>
  <c r="U1804" i="9"/>
  <c r="U1823" i="9"/>
  <c r="U1846" i="9"/>
  <c r="U1868" i="9"/>
  <c r="U1879" i="9"/>
  <c r="U1893" i="9"/>
  <c r="U1906" i="9"/>
  <c r="U1918" i="9"/>
  <c r="U1932" i="9"/>
  <c r="U1943" i="9"/>
  <c r="U1957" i="9"/>
  <c r="U1970" i="9"/>
  <c r="U1982" i="9"/>
  <c r="U1996" i="9"/>
  <c r="U2007" i="9"/>
  <c r="U2021" i="9"/>
  <c r="U2034" i="9"/>
  <c r="U2046" i="9"/>
  <c r="U2060" i="9"/>
  <c r="U2071" i="9"/>
  <c r="U2085" i="9"/>
  <c r="U2098" i="9"/>
  <c r="U2109" i="9"/>
  <c r="U2119" i="9"/>
  <c r="U2130" i="9"/>
  <c r="U2141" i="9"/>
  <c r="U2151" i="9"/>
  <c r="U2162" i="9"/>
  <c r="U2173" i="9"/>
  <c r="U2183" i="9"/>
  <c r="U2194" i="9"/>
  <c r="U2205" i="9"/>
  <c r="U2215" i="9"/>
  <c r="U2226" i="9"/>
  <c r="U2237" i="9"/>
  <c r="U2247" i="9"/>
  <c r="U2258" i="9"/>
  <c r="U2269" i="9"/>
  <c r="U2279" i="9"/>
  <c r="U2290" i="9"/>
  <c r="U2301" i="9"/>
  <c r="U2311" i="9"/>
  <c r="U2322" i="9"/>
  <c r="U2333" i="9"/>
  <c r="U2343" i="9"/>
  <c r="U1104" i="9"/>
  <c r="U1372" i="9"/>
  <c r="U1441" i="9"/>
  <c r="U1505" i="9"/>
  <c r="U1569" i="9"/>
  <c r="U1601" i="9"/>
  <c r="U1627" i="9"/>
  <c r="U1657" i="9"/>
  <c r="U1686" i="9"/>
  <c r="U1712" i="9"/>
  <c r="U1741" i="9"/>
  <c r="U1764" i="9"/>
  <c r="U1783" i="9"/>
  <c r="U1806" i="9"/>
  <c r="U1828" i="9"/>
  <c r="U1847" i="9"/>
  <c r="U1869" i="9"/>
  <c r="U1882" i="9"/>
  <c r="U1894" i="9"/>
  <c r="U1908" i="9"/>
  <c r="U1919" i="9"/>
  <c r="U1933" i="9"/>
  <c r="U1946" i="9"/>
  <c r="U1958" i="9"/>
  <c r="U1972" i="9"/>
  <c r="U1983" i="9"/>
  <c r="U1997" i="9"/>
  <c r="U2010" i="9"/>
  <c r="U2022" i="9"/>
  <c r="U2036" i="9"/>
  <c r="U2047" i="9"/>
  <c r="U2061" i="9"/>
  <c r="U2074" i="9"/>
  <c r="U2086" i="9"/>
  <c r="U2100" i="9"/>
  <c r="U2110" i="9"/>
  <c r="U2121" i="9"/>
  <c r="U2132" i="9"/>
  <c r="U2142" i="9"/>
  <c r="U2153" i="9"/>
  <c r="U2164" i="9"/>
  <c r="U2174" i="9"/>
  <c r="U2185" i="9"/>
  <c r="U2196" i="9"/>
  <c r="U2206" i="9"/>
  <c r="U2217" i="9"/>
  <c r="U2228" i="9"/>
  <c r="U2238" i="9"/>
  <c r="U2249" i="9"/>
  <c r="U2260" i="9"/>
  <c r="U2270" i="9"/>
  <c r="U2281" i="9"/>
  <c r="U2292" i="9"/>
  <c r="U2302" i="9"/>
  <c r="U2313" i="9"/>
  <c r="U2324" i="9"/>
  <c r="U2334" i="9"/>
  <c r="U2345" i="9"/>
  <c r="U1188" i="9"/>
  <c r="U1388" i="9"/>
  <c r="U1452" i="9"/>
  <c r="U1516" i="9"/>
  <c r="U1571" i="9"/>
  <c r="U1604" i="9"/>
  <c r="U1633" i="9"/>
  <c r="U1659" i="9"/>
  <c r="U1689" i="9"/>
  <c r="U1718" i="9"/>
  <c r="U1742" i="9"/>
  <c r="U1766" i="9"/>
  <c r="U1788" i="9"/>
  <c r="U1807" i="9"/>
  <c r="U1830" i="9"/>
  <c r="U1852" i="9"/>
  <c r="U1870" i="9"/>
  <c r="U1884" i="9"/>
  <c r="U1895" i="9"/>
  <c r="U1909" i="9"/>
  <c r="U1922" i="9"/>
  <c r="U1934" i="9"/>
  <c r="U1948" i="9"/>
  <c r="U1959" i="9"/>
  <c r="U1973" i="9"/>
  <c r="U1986" i="9"/>
  <c r="U1998" i="9"/>
  <c r="U2012" i="9"/>
  <c r="U2023" i="9"/>
  <c r="U2037" i="9"/>
  <c r="U2050" i="9"/>
  <c r="U2062" i="9"/>
  <c r="U2076" i="9"/>
  <c r="U2087" i="9"/>
  <c r="U2101" i="9"/>
  <c r="U2111" i="9"/>
  <c r="U2122" i="9"/>
  <c r="U2133" i="9"/>
  <c r="U2143" i="9"/>
  <c r="U2154" i="9"/>
  <c r="U2165" i="9"/>
  <c r="U2175" i="9"/>
  <c r="U2186" i="9"/>
  <c r="U2197" i="9"/>
  <c r="U2207" i="9"/>
  <c r="U2218" i="9"/>
  <c r="U2229" i="9"/>
  <c r="U2239" i="9"/>
  <c r="U2250" i="9"/>
  <c r="U2261" i="9"/>
  <c r="U2271" i="9"/>
  <c r="U2282" i="9"/>
  <c r="U2293" i="9"/>
  <c r="U2303" i="9"/>
  <c r="U2314" i="9"/>
  <c r="U2325" i="9"/>
  <c r="U2335" i="9"/>
  <c r="U2346" i="9"/>
  <c r="U2357" i="9"/>
  <c r="U2367" i="9"/>
  <c r="U2378" i="9"/>
  <c r="U2386" i="9"/>
  <c r="U2394" i="9"/>
  <c r="U2402" i="9"/>
  <c r="U2410" i="9"/>
  <c r="U2418" i="9"/>
  <c r="U2426" i="9"/>
  <c r="U2434" i="9"/>
  <c r="U2442" i="9"/>
  <c r="U2450" i="9"/>
  <c r="U2458" i="9"/>
  <c r="U2466" i="9"/>
  <c r="U2474" i="9"/>
  <c r="U2482" i="9"/>
  <c r="U2490" i="9"/>
  <c r="U2498" i="9"/>
  <c r="U2506" i="9"/>
  <c r="U2514" i="9"/>
  <c r="U2522" i="9"/>
  <c r="U2530" i="9"/>
  <c r="U2538" i="9"/>
  <c r="U2546" i="9"/>
  <c r="U2554" i="9"/>
  <c r="U2562" i="9"/>
  <c r="U2570" i="9"/>
  <c r="U2578" i="9"/>
  <c r="U2586" i="9"/>
  <c r="U2594" i="9"/>
  <c r="U2602" i="9"/>
  <c r="U2610" i="9"/>
  <c r="U2618" i="9"/>
  <c r="U2626" i="9"/>
  <c r="U2634" i="9"/>
  <c r="U2642" i="9"/>
  <c r="U2650" i="9"/>
  <c r="U2658" i="9"/>
  <c r="U2666" i="9"/>
  <c r="U2674" i="9"/>
  <c r="U2682" i="9"/>
  <c r="U2690" i="9"/>
  <c r="U2698" i="9"/>
  <c r="U2706" i="9"/>
  <c r="U2714" i="9"/>
  <c r="U1244" i="9"/>
  <c r="U1393" i="9"/>
  <c r="U1457" i="9"/>
  <c r="U1521" i="9"/>
  <c r="U1580" i="9"/>
  <c r="U1605" i="9"/>
  <c r="U1636" i="9"/>
  <c r="U1665" i="9"/>
  <c r="U1691" i="9"/>
  <c r="U1721" i="9"/>
  <c r="U1748" i="9"/>
  <c r="U1767" i="9"/>
  <c r="U1790" i="9"/>
  <c r="U1812" i="9"/>
  <c r="U1831" i="9"/>
  <c r="U1854" i="9"/>
  <c r="U1871" i="9"/>
  <c r="U1885" i="9"/>
  <c r="U1898" i="9"/>
  <c r="U1910" i="9"/>
  <c r="U1924" i="9"/>
  <c r="U1935" i="9"/>
  <c r="U1949" i="9"/>
  <c r="U1962" i="9"/>
  <c r="U1974" i="9"/>
  <c r="U1988" i="9"/>
  <c r="U1999" i="9"/>
  <c r="U2013" i="9"/>
  <c r="U2026" i="9"/>
  <c r="U2038" i="9"/>
  <c r="U2052" i="9"/>
  <c r="U2063" i="9"/>
  <c r="U2077" i="9"/>
  <c r="U2090" i="9"/>
  <c r="U2102" i="9"/>
  <c r="U2113" i="9"/>
  <c r="U2124" i="9"/>
  <c r="U2134" i="9"/>
  <c r="U2145" i="9"/>
  <c r="U2156" i="9"/>
  <c r="U2166" i="9"/>
  <c r="U2177" i="9"/>
  <c r="U2188" i="9"/>
  <c r="U2198" i="9"/>
  <c r="U2209" i="9"/>
  <c r="U2220" i="9"/>
  <c r="U2230" i="9"/>
  <c r="U2241" i="9"/>
  <c r="U2252" i="9"/>
  <c r="U2262" i="9"/>
  <c r="U2273" i="9"/>
  <c r="U2284" i="9"/>
  <c r="U2294" i="9"/>
  <c r="U2305" i="9"/>
  <c r="U2316" i="9"/>
  <c r="U2326" i="9"/>
  <c r="U2337" i="9"/>
  <c r="U2348" i="9"/>
  <c r="U2358" i="9"/>
  <c r="U2369" i="9"/>
  <c r="U2379" i="9"/>
  <c r="U2387" i="9"/>
  <c r="U2395" i="9"/>
  <c r="U2403" i="9"/>
  <c r="U2411" i="9"/>
  <c r="U2419" i="9"/>
  <c r="U2427" i="9"/>
  <c r="U2435" i="9"/>
  <c r="U2443" i="9"/>
  <c r="U2451" i="9"/>
  <c r="U2459" i="9"/>
  <c r="U2467" i="9"/>
  <c r="U2475" i="9"/>
  <c r="U2483" i="9"/>
  <c r="U2491" i="9"/>
  <c r="U2499" i="9"/>
  <c r="U2507" i="9"/>
  <c r="U2515" i="9"/>
  <c r="U2523" i="9"/>
  <c r="U2531" i="9"/>
  <c r="U2539" i="9"/>
  <c r="U2547" i="9"/>
  <c r="U2555" i="9"/>
  <c r="U2563" i="9"/>
  <c r="U2571" i="9"/>
  <c r="U2579" i="9"/>
  <c r="U2587" i="9"/>
  <c r="U2595" i="9"/>
  <c r="U2603" i="9"/>
  <c r="U2611" i="9"/>
  <c r="U2619" i="9"/>
  <c r="U2627" i="9"/>
  <c r="U2635" i="9"/>
  <c r="U2643" i="9"/>
  <c r="U2651" i="9"/>
  <c r="U2659" i="9"/>
  <c r="U2667" i="9"/>
  <c r="U2675" i="9"/>
  <c r="U2683" i="9"/>
  <c r="U2691" i="9"/>
  <c r="U2699" i="9"/>
  <c r="U2707" i="9"/>
  <c r="U2715" i="9"/>
  <c r="U2723" i="9"/>
  <c r="U2731" i="9"/>
  <c r="U2739" i="9"/>
  <c r="U2747" i="9"/>
  <c r="U2755" i="9"/>
  <c r="U2763" i="9"/>
  <c r="U2771" i="9"/>
  <c r="U2779" i="9"/>
  <c r="U2787" i="9"/>
  <c r="U2795" i="9"/>
  <c r="U2803" i="9"/>
  <c r="U2811" i="9"/>
  <c r="U2819" i="9"/>
  <c r="U2827" i="9"/>
  <c r="U2835" i="9"/>
  <c r="U2843" i="9"/>
  <c r="U2851" i="9"/>
  <c r="U2859" i="9"/>
  <c r="U1276" i="9"/>
  <c r="U1404" i="9"/>
  <c r="U1468" i="9"/>
  <c r="U1532" i="9"/>
  <c r="U1582" i="9"/>
  <c r="U1612" i="9"/>
  <c r="U1637" i="9"/>
  <c r="U1668" i="9"/>
  <c r="U1697" i="9"/>
  <c r="U1723" i="9"/>
  <c r="U1750" i="9"/>
  <c r="U1772" i="9"/>
  <c r="U1791" i="9"/>
  <c r="U1814" i="9"/>
  <c r="U1836" i="9"/>
  <c r="U1855" i="9"/>
  <c r="U1874" i="9"/>
  <c r="U1886" i="9"/>
  <c r="U1900" i="9"/>
  <c r="U1911" i="9"/>
  <c r="U1925" i="9"/>
  <c r="U1938" i="9"/>
  <c r="U1950" i="9"/>
  <c r="U1964" i="9"/>
  <c r="U1975" i="9"/>
  <c r="U1989" i="9"/>
  <c r="U2002" i="9"/>
  <c r="U2014" i="9"/>
  <c r="U2028" i="9"/>
  <c r="U2039" i="9"/>
  <c r="U2053" i="9"/>
  <c r="U2066" i="9"/>
  <c r="U2078" i="9"/>
  <c r="U2092" i="9"/>
  <c r="U2103" i="9"/>
  <c r="U2114" i="9"/>
  <c r="U2125" i="9"/>
  <c r="U2135" i="9"/>
  <c r="U2146" i="9"/>
  <c r="U2157" i="9"/>
  <c r="U2167" i="9"/>
  <c r="U2178" i="9"/>
  <c r="U2189" i="9"/>
  <c r="U2199" i="9"/>
  <c r="U2210" i="9"/>
  <c r="U2221" i="9"/>
  <c r="U2231" i="9"/>
  <c r="U2242" i="9"/>
  <c r="U2253" i="9"/>
  <c r="U2263" i="9"/>
  <c r="U2274" i="9"/>
  <c r="U2285" i="9"/>
  <c r="U2295" i="9"/>
  <c r="U2306" i="9"/>
  <c r="U2317" i="9"/>
  <c r="U2327" i="9"/>
  <c r="U2338" i="9"/>
  <c r="U2349" i="9"/>
  <c r="U2359" i="9"/>
  <c r="U2370" i="9"/>
  <c r="U2380" i="9"/>
  <c r="U2388" i="9"/>
  <c r="U2396" i="9"/>
  <c r="U2404" i="9"/>
  <c r="U2412" i="9"/>
  <c r="U2420" i="9"/>
  <c r="U2428" i="9"/>
  <c r="U2436" i="9"/>
  <c r="U2444" i="9"/>
  <c r="U2452" i="9"/>
  <c r="U2460" i="9"/>
  <c r="U2468" i="9"/>
  <c r="U2476" i="9"/>
  <c r="U2484" i="9"/>
  <c r="U2492" i="9"/>
  <c r="U2500" i="9"/>
  <c r="U2508" i="9"/>
  <c r="U2516" i="9"/>
  <c r="U2524" i="9"/>
  <c r="U2532" i="9"/>
  <c r="U2540" i="9"/>
  <c r="U2548" i="9"/>
  <c r="U2556" i="9"/>
  <c r="U2564" i="9"/>
  <c r="U2572" i="9"/>
  <c r="U194" i="9"/>
  <c r="U1308" i="9"/>
  <c r="U1409" i="9"/>
  <c r="U1473" i="9"/>
  <c r="U1537" i="9"/>
  <c r="U1584" i="9"/>
  <c r="U1614" i="9"/>
  <c r="U1644" i="9"/>
  <c r="U1669" i="9"/>
  <c r="U1700" i="9"/>
  <c r="U1729" i="9"/>
  <c r="U1751" i="9"/>
  <c r="U1774" i="9"/>
  <c r="U1796" i="9"/>
  <c r="U1815" i="9"/>
  <c r="U1838" i="9"/>
  <c r="U1860" i="9"/>
  <c r="U1876" i="9"/>
  <c r="U1887" i="9"/>
  <c r="U1901" i="9"/>
  <c r="U1914" i="9"/>
  <c r="U1926" i="9"/>
  <c r="U1940" i="9"/>
  <c r="U1951" i="9"/>
  <c r="U1965" i="9"/>
  <c r="U1978" i="9"/>
  <c r="U1990" i="9"/>
  <c r="U2004" i="9"/>
  <c r="U2015" i="9"/>
  <c r="U2029" i="9"/>
  <c r="U2042" i="9"/>
  <c r="U2054" i="9"/>
  <c r="U2068" i="9"/>
  <c r="U2079" i="9"/>
  <c r="U2093" i="9"/>
  <c r="U2105" i="9"/>
  <c r="U2116" i="9"/>
  <c r="U2126" i="9"/>
  <c r="U2137" i="9"/>
  <c r="U2148" i="9"/>
  <c r="U2158" i="9"/>
  <c r="U2169" i="9"/>
  <c r="U2180" i="9"/>
  <c r="U2190" i="9"/>
  <c r="U2201" i="9"/>
  <c r="U2212" i="9"/>
  <c r="U2222" i="9"/>
  <c r="U2233" i="9"/>
  <c r="U2244" i="9"/>
  <c r="U2254" i="9"/>
  <c r="U2265" i="9"/>
  <c r="U2276" i="9"/>
  <c r="U2286" i="9"/>
  <c r="U2297" i="9"/>
  <c r="U2308" i="9"/>
  <c r="U2318" i="9"/>
  <c r="U2329" i="9"/>
  <c r="U2340" i="9"/>
  <c r="U2350" i="9"/>
  <c r="U2361" i="9"/>
  <c r="U2372" i="9"/>
  <c r="U2381" i="9"/>
  <c r="U2389" i="9"/>
  <c r="U2397" i="9"/>
  <c r="U2405" i="9"/>
  <c r="U2413" i="9"/>
  <c r="U2421" i="9"/>
  <c r="U2429" i="9"/>
  <c r="U2437" i="9"/>
  <c r="U2445" i="9"/>
  <c r="U2453" i="9"/>
  <c r="U2461" i="9"/>
  <c r="U2469" i="9"/>
  <c r="U2477" i="9"/>
  <c r="U2485" i="9"/>
  <c r="U2493" i="9"/>
  <c r="U2501" i="9"/>
  <c r="U2509" i="9"/>
  <c r="U2517" i="9"/>
  <c r="U2525" i="9"/>
  <c r="U2533" i="9"/>
  <c r="U2541" i="9"/>
  <c r="U2549" i="9"/>
  <c r="U2557" i="9"/>
  <c r="U2565" i="9"/>
  <c r="U2573" i="9"/>
  <c r="U2581" i="9"/>
  <c r="U2589" i="9"/>
  <c r="U2597" i="9"/>
  <c r="U2605" i="9"/>
  <c r="U2613" i="9"/>
  <c r="U2621" i="9"/>
  <c r="U2629" i="9"/>
  <c r="U2637" i="9"/>
  <c r="U2645" i="9"/>
  <c r="U2653" i="9"/>
  <c r="U2661" i="9"/>
  <c r="U2669" i="9"/>
  <c r="U2677" i="9"/>
  <c r="U2685" i="9"/>
  <c r="U2693" i="9"/>
  <c r="U2701" i="9"/>
  <c r="U2709" i="9"/>
  <c r="U2717" i="9"/>
  <c r="U2725" i="9"/>
  <c r="U2733" i="9"/>
  <c r="U2741" i="9"/>
  <c r="U2749" i="9"/>
  <c r="U2757" i="9"/>
  <c r="U2765" i="9"/>
  <c r="U2773" i="9"/>
  <c r="U2781" i="9"/>
  <c r="U2789" i="9"/>
  <c r="U2797" i="9"/>
  <c r="U2805" i="9"/>
  <c r="U2813" i="9"/>
  <c r="U2821" i="9"/>
  <c r="U2829" i="9"/>
  <c r="U2837" i="9"/>
  <c r="U2845" i="9"/>
  <c r="U2853" i="9"/>
  <c r="U2861" i="9"/>
  <c r="U1420" i="9"/>
  <c r="U1732" i="9"/>
  <c r="U1890" i="9"/>
  <c r="U1991" i="9"/>
  <c r="U2094" i="9"/>
  <c r="U2181" i="9"/>
  <c r="U2266" i="9"/>
  <c r="U2351" i="9"/>
  <c r="U2377" i="9"/>
  <c r="U2400" i="9"/>
  <c r="U2422" i="9"/>
  <c r="U2441" i="9"/>
  <c r="U2464" i="9"/>
  <c r="U2486" i="9"/>
  <c r="U2505" i="9"/>
  <c r="U2528" i="9"/>
  <c r="U2550" i="9"/>
  <c r="U2569" i="9"/>
  <c r="U2584" i="9"/>
  <c r="U2598" i="9"/>
  <c r="U2609" i="9"/>
  <c r="U2623" i="9"/>
  <c r="U2636" i="9"/>
  <c r="U2648" i="9"/>
  <c r="U2662" i="9"/>
  <c r="U2673" i="9"/>
  <c r="U2687" i="9"/>
  <c r="U2700" i="9"/>
  <c r="U2712" i="9"/>
  <c r="U2724" i="9"/>
  <c r="U2735" i="9"/>
  <c r="U2745" i="9"/>
  <c r="U2756" i="9"/>
  <c r="U2767" i="9"/>
  <c r="U2777" i="9"/>
  <c r="U2788" i="9"/>
  <c r="U2799" i="9"/>
  <c r="U2809" i="9"/>
  <c r="U2820" i="9"/>
  <c r="U2831" i="9"/>
  <c r="U2841" i="9"/>
  <c r="U2852" i="9"/>
  <c r="U2863" i="9"/>
  <c r="U2871" i="9"/>
  <c r="U2879" i="9"/>
  <c r="U2887" i="9"/>
  <c r="U2895" i="9"/>
  <c r="U2903" i="9"/>
  <c r="U2911" i="9"/>
  <c r="U2919" i="9"/>
  <c r="U2927" i="9"/>
  <c r="U2935" i="9"/>
  <c r="U2943" i="9"/>
  <c r="U2951" i="9"/>
  <c r="U2959" i="9"/>
  <c r="U2967" i="9"/>
  <c r="U2975" i="9"/>
  <c r="U2983" i="9"/>
  <c r="U2991" i="9"/>
  <c r="U2999" i="9"/>
  <c r="U3007" i="9"/>
  <c r="U3015" i="9"/>
  <c r="U3023" i="9"/>
  <c r="U3031" i="9"/>
  <c r="U3039" i="9"/>
  <c r="U3047" i="9"/>
  <c r="U3055" i="9"/>
  <c r="U3063" i="9"/>
  <c r="U3071" i="9"/>
  <c r="U3079" i="9"/>
  <c r="U3087" i="9"/>
  <c r="U3095" i="9"/>
  <c r="U3103" i="9"/>
  <c r="U3111" i="9"/>
  <c r="U3119" i="9"/>
  <c r="U3127" i="9"/>
  <c r="U3135" i="9"/>
  <c r="U3143" i="9"/>
  <c r="U3151" i="9"/>
  <c r="U3159" i="9"/>
  <c r="U3167" i="9"/>
  <c r="U3175" i="9"/>
  <c r="U3183" i="9"/>
  <c r="U3191" i="9"/>
  <c r="U3199" i="9"/>
  <c r="U3207" i="9"/>
  <c r="U3215" i="9"/>
  <c r="U3223" i="9"/>
  <c r="U3231" i="9"/>
  <c r="U3239" i="9"/>
  <c r="U3247" i="9"/>
  <c r="U3255" i="9"/>
  <c r="U3263" i="9"/>
  <c r="U3271" i="9"/>
  <c r="U3279" i="9"/>
  <c r="U3287" i="9"/>
  <c r="U3295" i="9"/>
  <c r="U3303" i="9"/>
  <c r="U3311" i="9"/>
  <c r="U3319" i="9"/>
  <c r="U3327" i="9"/>
  <c r="U3335" i="9"/>
  <c r="U3343" i="9"/>
  <c r="U3351" i="9"/>
  <c r="U3359" i="9"/>
  <c r="U3367" i="9"/>
  <c r="U3375" i="9"/>
  <c r="U3383" i="9"/>
  <c r="U3391" i="9"/>
  <c r="U3399" i="9"/>
  <c r="U3407" i="9"/>
  <c r="U3415" i="9"/>
  <c r="U3423" i="9"/>
  <c r="U3431" i="9"/>
  <c r="U3439" i="9"/>
  <c r="U3447" i="9"/>
  <c r="U3455" i="9"/>
  <c r="U3463" i="9"/>
  <c r="U3471" i="9"/>
  <c r="U3479" i="9"/>
  <c r="U3487" i="9"/>
  <c r="U3495" i="9"/>
  <c r="U3503" i="9"/>
  <c r="U1484" i="9"/>
  <c r="U1756" i="9"/>
  <c r="U1902" i="9"/>
  <c r="U2005" i="9"/>
  <c r="U2106" i="9"/>
  <c r="U2191" i="9"/>
  <c r="U2277" i="9"/>
  <c r="U2354" i="9"/>
  <c r="U2382" i="9"/>
  <c r="U2401" i="9"/>
  <c r="U2424" i="9"/>
  <c r="U2446" i="9"/>
  <c r="U2465" i="9"/>
  <c r="U2488" i="9"/>
  <c r="U2510" i="9"/>
  <c r="U2529" i="9"/>
  <c r="U2552" i="9"/>
  <c r="U2574" i="9"/>
  <c r="U2585" i="9"/>
  <c r="U2599" i="9"/>
  <c r="U2612" i="9"/>
  <c r="U2624" i="9"/>
  <c r="U2638" i="9"/>
  <c r="U2649" i="9"/>
  <c r="U2663" i="9"/>
  <c r="U2676" i="9"/>
  <c r="U2688" i="9"/>
  <c r="U2702" i="9"/>
  <c r="U2713" i="9"/>
  <c r="U2726" i="9"/>
  <c r="U2736" i="9"/>
  <c r="U2746" i="9"/>
  <c r="U2758" i="9"/>
  <c r="U2768" i="9"/>
  <c r="U2778" i="9"/>
  <c r="U2790" i="9"/>
  <c r="U2800" i="9"/>
  <c r="U2810" i="9"/>
  <c r="U2822" i="9"/>
  <c r="U2832" i="9"/>
  <c r="U2842" i="9"/>
  <c r="U2854" i="9"/>
  <c r="U2864" i="9"/>
  <c r="U2872" i="9"/>
  <c r="U2880" i="9"/>
  <c r="U2888" i="9"/>
  <c r="U2896" i="9"/>
  <c r="U2904" i="9"/>
  <c r="U2912" i="9"/>
  <c r="U2920" i="9"/>
  <c r="U2928" i="9"/>
  <c r="U2936" i="9"/>
  <c r="U2944" i="9"/>
  <c r="U2952" i="9"/>
  <c r="U2960" i="9"/>
  <c r="U2968" i="9"/>
  <c r="U2976" i="9"/>
  <c r="U2984" i="9"/>
  <c r="U2992" i="9"/>
  <c r="U3000" i="9"/>
  <c r="U3008" i="9"/>
  <c r="U3016" i="9"/>
  <c r="U3024" i="9"/>
  <c r="U3032" i="9"/>
  <c r="U3040" i="9"/>
  <c r="U3048" i="9"/>
  <c r="U3056" i="9"/>
  <c r="U3064" i="9"/>
  <c r="U3072" i="9"/>
  <c r="U3080" i="9"/>
  <c r="U3088" i="9"/>
  <c r="U3096" i="9"/>
  <c r="U3104" i="9"/>
  <c r="U3112" i="9"/>
  <c r="U3120" i="9"/>
  <c r="U3128" i="9"/>
  <c r="U3136" i="9"/>
  <c r="U3144" i="9"/>
  <c r="U3152" i="9"/>
  <c r="U3160" i="9"/>
  <c r="U3168" i="9"/>
  <c r="U3176" i="9"/>
  <c r="U3184" i="9"/>
  <c r="U3192" i="9"/>
  <c r="U3200" i="9"/>
  <c r="U1548" i="9"/>
  <c r="U1775" i="9"/>
  <c r="U1916" i="9"/>
  <c r="U2018" i="9"/>
  <c r="U2117" i="9"/>
  <c r="U2202" i="9"/>
  <c r="U2287" i="9"/>
  <c r="U2356" i="9"/>
  <c r="U2384" i="9"/>
  <c r="U2406" i="9"/>
  <c r="U2425" i="9"/>
  <c r="U2448" i="9"/>
  <c r="U2470" i="9"/>
  <c r="U2489" i="9"/>
  <c r="U2512" i="9"/>
  <c r="U2534" i="9"/>
  <c r="U2553" i="9"/>
  <c r="U2575" i="9"/>
  <c r="U2588" i="9"/>
  <c r="U2600" i="9"/>
  <c r="U2614" i="9"/>
  <c r="U2625" i="9"/>
  <c r="U2639" i="9"/>
  <c r="U2652" i="9"/>
  <c r="U2664" i="9"/>
  <c r="U2678" i="9"/>
  <c r="U2689" i="9"/>
  <c r="U2703" i="9"/>
  <c r="U2716" i="9"/>
  <c r="U2727" i="9"/>
  <c r="U2737" i="9"/>
  <c r="U2748" i="9"/>
  <c r="U2759" i="9"/>
  <c r="U2769" i="9"/>
  <c r="U2780" i="9"/>
  <c r="U2791" i="9"/>
  <c r="U2801" i="9"/>
  <c r="U2812" i="9"/>
  <c r="U2823" i="9"/>
  <c r="U2833" i="9"/>
  <c r="U2844" i="9"/>
  <c r="U2855" i="9"/>
  <c r="U2865" i="9"/>
  <c r="U2873" i="9"/>
  <c r="U2881" i="9"/>
  <c r="U2889" i="9"/>
  <c r="U2897" i="9"/>
  <c r="U2905" i="9"/>
  <c r="U2913" i="9"/>
  <c r="U2921" i="9"/>
  <c r="U2929" i="9"/>
  <c r="U2937" i="9"/>
  <c r="U2945" i="9"/>
  <c r="U2953" i="9"/>
  <c r="U2961" i="9"/>
  <c r="U2969" i="9"/>
  <c r="U2977" i="9"/>
  <c r="U2985" i="9"/>
  <c r="U2993" i="9"/>
  <c r="U3001" i="9"/>
  <c r="U3009" i="9"/>
  <c r="U3017" i="9"/>
  <c r="U3025" i="9"/>
  <c r="U3033" i="9"/>
  <c r="U3041" i="9"/>
  <c r="U3049" i="9"/>
  <c r="U3057" i="9"/>
  <c r="U3065" i="9"/>
  <c r="U3073" i="9"/>
  <c r="U3081" i="9"/>
  <c r="U3089" i="9"/>
  <c r="U3097" i="9"/>
  <c r="U3105" i="9"/>
  <c r="U3113" i="9"/>
  <c r="U3121" i="9"/>
  <c r="U3129" i="9"/>
  <c r="U3137" i="9"/>
  <c r="U3145" i="9"/>
  <c r="U3153" i="9"/>
  <c r="U3161" i="9"/>
  <c r="U3169" i="9"/>
  <c r="U3177" i="9"/>
  <c r="U3185" i="9"/>
  <c r="U3193" i="9"/>
  <c r="U3201" i="9"/>
  <c r="U1590" i="9"/>
  <c r="U1798" i="9"/>
  <c r="U1927" i="9"/>
  <c r="U2030" i="9"/>
  <c r="U2127" i="9"/>
  <c r="U2213" i="9"/>
  <c r="U2298" i="9"/>
  <c r="U2362" i="9"/>
  <c r="U2385" i="9"/>
  <c r="U2408" i="9"/>
  <c r="U2430" i="9"/>
  <c r="U2449" i="9"/>
  <c r="U2472" i="9"/>
  <c r="U2494" i="9"/>
  <c r="U2513" i="9"/>
  <c r="U2536" i="9"/>
  <c r="U2558" i="9"/>
  <c r="U2576" i="9"/>
  <c r="U2590" i="9"/>
  <c r="U2601" i="9"/>
  <c r="U2615" i="9"/>
  <c r="U2628" i="9"/>
  <c r="U2640" i="9"/>
  <c r="U2654" i="9"/>
  <c r="U2665" i="9"/>
  <c r="U2679" i="9"/>
  <c r="U2692" i="9"/>
  <c r="U2704" i="9"/>
  <c r="U2718" i="9"/>
  <c r="U2728" i="9"/>
  <c r="U2738" i="9"/>
  <c r="U2750" i="9"/>
  <c r="U2760" i="9"/>
  <c r="U2770" i="9"/>
  <c r="U2782" i="9"/>
  <c r="U2792" i="9"/>
  <c r="U2802" i="9"/>
  <c r="U2814" i="9"/>
  <c r="U2824" i="9"/>
  <c r="U2834" i="9"/>
  <c r="U2846" i="9"/>
  <c r="U2856" i="9"/>
  <c r="U2866" i="9"/>
  <c r="U2874" i="9"/>
  <c r="U2882" i="9"/>
  <c r="U2890" i="9"/>
  <c r="U2898" i="9"/>
  <c r="U2906" i="9"/>
  <c r="U2914" i="9"/>
  <c r="U2922" i="9"/>
  <c r="U2930" i="9"/>
  <c r="U2938" i="9"/>
  <c r="U2946" i="9"/>
  <c r="U2954" i="9"/>
  <c r="U2962" i="9"/>
  <c r="U2970" i="9"/>
  <c r="U2978" i="9"/>
  <c r="U2986" i="9"/>
  <c r="U2994" i="9"/>
  <c r="U3002" i="9"/>
  <c r="U3010" i="9"/>
  <c r="U3018" i="9"/>
  <c r="U3026" i="9"/>
  <c r="U3034" i="9"/>
  <c r="U3042" i="9"/>
  <c r="U3050" i="9"/>
  <c r="U3058" i="9"/>
  <c r="U3066" i="9"/>
  <c r="U3074" i="9"/>
  <c r="U3082" i="9"/>
  <c r="U3090" i="9"/>
  <c r="U3098" i="9"/>
  <c r="U3106" i="9"/>
  <c r="U3114" i="9"/>
  <c r="U3122" i="9"/>
  <c r="U3130" i="9"/>
  <c r="U3138" i="9"/>
  <c r="U3146" i="9"/>
  <c r="U3154" i="9"/>
  <c r="U3162" i="9"/>
  <c r="U3170" i="9"/>
  <c r="U3178" i="9"/>
  <c r="U3186" i="9"/>
  <c r="U3194" i="9"/>
  <c r="U3202" i="9"/>
  <c r="U3210" i="9"/>
  <c r="U3218" i="9"/>
  <c r="U3226" i="9"/>
  <c r="U3234" i="9"/>
  <c r="U3242" i="9"/>
  <c r="U3250" i="9"/>
  <c r="U3258" i="9"/>
  <c r="U3266" i="9"/>
  <c r="U3274" i="9"/>
  <c r="U3282" i="9"/>
  <c r="U3290" i="9"/>
  <c r="U3298" i="9"/>
  <c r="U3306" i="9"/>
  <c r="U3314" i="9"/>
  <c r="U3322" i="9"/>
  <c r="U3330" i="9"/>
  <c r="U3338" i="9"/>
  <c r="U3346" i="9"/>
  <c r="U3354" i="9"/>
  <c r="U3362" i="9"/>
  <c r="U3370" i="9"/>
  <c r="U3378" i="9"/>
  <c r="U3386" i="9"/>
  <c r="U3394" i="9"/>
  <c r="U3402" i="9"/>
  <c r="U3410" i="9"/>
  <c r="U3418" i="9"/>
  <c r="U3426" i="9"/>
  <c r="U3434" i="9"/>
  <c r="U3442" i="9"/>
  <c r="U3450" i="9"/>
  <c r="U3458" i="9"/>
  <c r="U3466" i="9"/>
  <c r="U3474" i="9"/>
  <c r="U3482" i="9"/>
  <c r="U3490" i="9"/>
  <c r="U3498" i="9"/>
  <c r="U3506" i="9"/>
  <c r="U1616" i="9"/>
  <c r="U1820" i="9"/>
  <c r="U1941" i="9"/>
  <c r="U2044" i="9"/>
  <c r="U2138" i="9"/>
  <c r="U2223" i="9"/>
  <c r="U2309" i="9"/>
  <c r="U2365" i="9"/>
  <c r="U2390" i="9"/>
  <c r="U2409" i="9"/>
  <c r="U2432" i="9"/>
  <c r="U2454" i="9"/>
  <c r="U2473" i="9"/>
  <c r="U2496" i="9"/>
  <c r="U2518" i="9"/>
  <c r="U2537" i="9"/>
  <c r="U2560" i="9"/>
  <c r="U2577" i="9"/>
  <c r="U2591" i="9"/>
  <c r="U2604" i="9"/>
  <c r="U2616" i="9"/>
  <c r="U2630" i="9"/>
  <c r="U2641" i="9"/>
  <c r="U2655" i="9"/>
  <c r="U2668" i="9"/>
  <c r="U2680" i="9"/>
  <c r="U2694" i="9"/>
  <c r="U2705" i="9"/>
  <c r="U2719" i="9"/>
  <c r="U2729" i="9"/>
  <c r="U2740" i="9"/>
  <c r="U2751" i="9"/>
  <c r="U2761" i="9"/>
  <c r="U2772" i="9"/>
  <c r="U2783" i="9"/>
  <c r="U2793" i="9"/>
  <c r="U2804" i="9"/>
  <c r="U2815" i="9"/>
  <c r="U2825" i="9"/>
  <c r="U2836" i="9"/>
  <c r="U2847" i="9"/>
  <c r="U2857" i="9"/>
  <c r="U2867" i="9"/>
  <c r="U2875" i="9"/>
  <c r="U2883" i="9"/>
  <c r="U2891" i="9"/>
  <c r="U2899" i="9"/>
  <c r="U2907" i="9"/>
  <c r="U2915" i="9"/>
  <c r="U2923" i="9"/>
  <c r="U2931" i="9"/>
  <c r="U2939" i="9"/>
  <c r="U2947" i="9"/>
  <c r="U2955" i="9"/>
  <c r="U2963" i="9"/>
  <c r="U2971" i="9"/>
  <c r="U2979" i="9"/>
  <c r="U2987" i="9"/>
  <c r="U2995" i="9"/>
  <c r="U3003" i="9"/>
  <c r="U3011" i="9"/>
  <c r="U3019" i="9"/>
  <c r="U3027" i="9"/>
  <c r="U3035" i="9"/>
  <c r="U3043" i="9"/>
  <c r="U3051" i="9"/>
  <c r="U3059" i="9"/>
  <c r="U3067" i="9"/>
  <c r="U3075" i="9"/>
  <c r="U3083" i="9"/>
  <c r="U3091" i="9"/>
  <c r="U3099" i="9"/>
  <c r="U3107" i="9"/>
  <c r="U3115" i="9"/>
  <c r="U3123" i="9"/>
  <c r="U3131" i="9"/>
  <c r="U3139" i="9"/>
  <c r="U3147" i="9"/>
  <c r="U3155" i="9"/>
  <c r="U3163" i="9"/>
  <c r="U3171" i="9"/>
  <c r="U3179" i="9"/>
  <c r="U3187" i="9"/>
  <c r="U3195" i="9"/>
  <c r="U3203" i="9"/>
  <c r="U3211" i="9"/>
  <c r="U3219" i="9"/>
  <c r="U3227" i="9"/>
  <c r="U3235" i="9"/>
  <c r="U3243" i="9"/>
  <c r="U3251" i="9"/>
  <c r="U3259" i="9"/>
  <c r="U3267" i="9"/>
  <c r="U3275" i="9"/>
  <c r="U3283" i="9"/>
  <c r="U3291" i="9"/>
  <c r="U3299" i="9"/>
  <c r="U3307" i="9"/>
  <c r="U3315" i="9"/>
  <c r="U3323" i="9"/>
  <c r="U3331" i="9"/>
  <c r="U3339" i="9"/>
  <c r="U3347" i="9"/>
  <c r="U3355" i="9"/>
  <c r="U3363" i="9"/>
  <c r="U3371" i="9"/>
  <c r="U3379" i="9"/>
  <c r="U3387" i="9"/>
  <c r="U3395" i="9"/>
  <c r="U3403" i="9"/>
  <c r="U3411" i="9"/>
  <c r="U3419" i="9"/>
  <c r="U3427" i="9"/>
  <c r="U3435" i="9"/>
  <c r="U3443" i="9"/>
  <c r="U3451" i="9"/>
  <c r="U3459" i="9"/>
  <c r="U3467" i="9"/>
  <c r="U3475" i="9"/>
  <c r="U3483" i="9"/>
  <c r="U3491" i="9"/>
  <c r="U3499" i="9"/>
  <c r="U1646" i="9"/>
  <c r="U1839" i="9"/>
  <c r="U1954" i="9"/>
  <c r="U2055" i="9"/>
  <c r="U2149" i="9"/>
  <c r="U2234" i="9"/>
  <c r="U2319" i="9"/>
  <c r="U2366" i="9"/>
  <c r="U2392" i="9"/>
  <c r="U2414" i="9"/>
  <c r="U2433" i="9"/>
  <c r="U2456" i="9"/>
  <c r="U2478" i="9"/>
  <c r="U2497" i="9"/>
  <c r="U2520" i="9"/>
  <c r="U2542" i="9"/>
  <c r="U2561" i="9"/>
  <c r="U2580" i="9"/>
  <c r="U2592" i="9"/>
  <c r="U2606" i="9"/>
  <c r="U2617" i="9"/>
  <c r="U2631" i="9"/>
  <c r="U2644" i="9"/>
  <c r="U2656" i="9"/>
  <c r="U2670" i="9"/>
  <c r="U2681" i="9"/>
  <c r="U2695" i="9"/>
  <c r="U2708" i="9"/>
  <c r="U2720" i="9"/>
  <c r="U2730" i="9"/>
  <c r="U2742" i="9"/>
  <c r="U2752" i="9"/>
  <c r="U2762" i="9"/>
  <c r="U2774" i="9"/>
  <c r="U2784" i="9"/>
  <c r="U2794" i="9"/>
  <c r="U2806" i="9"/>
  <c r="U2816" i="9"/>
  <c r="U2826" i="9"/>
  <c r="U2838" i="9"/>
  <c r="U2848" i="9"/>
  <c r="U2858" i="9"/>
  <c r="U2868" i="9"/>
  <c r="U2876" i="9"/>
  <c r="U2884" i="9"/>
  <c r="U2892" i="9"/>
  <c r="U2900" i="9"/>
  <c r="U2908" i="9"/>
  <c r="U2916" i="9"/>
  <c r="U2924" i="9"/>
  <c r="U2932" i="9"/>
  <c r="U2940" i="9"/>
  <c r="U2948" i="9"/>
  <c r="U2956" i="9"/>
  <c r="U2964" i="9"/>
  <c r="U2972" i="9"/>
  <c r="U2980" i="9"/>
  <c r="U2988" i="9"/>
  <c r="U2996" i="9"/>
  <c r="U3004" i="9"/>
  <c r="U3012" i="9"/>
  <c r="U3020" i="9"/>
  <c r="U3028" i="9"/>
  <c r="U3036" i="9"/>
  <c r="U3044" i="9"/>
  <c r="U3052" i="9"/>
  <c r="U3060" i="9"/>
  <c r="U3068" i="9"/>
  <c r="U3076" i="9"/>
  <c r="U3084" i="9"/>
  <c r="U3092" i="9"/>
  <c r="U3100" i="9"/>
  <c r="U3108" i="9"/>
  <c r="U3116" i="9"/>
  <c r="U3124" i="9"/>
  <c r="U3132" i="9"/>
  <c r="U3140" i="9"/>
  <c r="U3148" i="9"/>
  <c r="U3156" i="9"/>
  <c r="U3164" i="9"/>
  <c r="U3172" i="9"/>
  <c r="U3180" i="9"/>
  <c r="U3188" i="9"/>
  <c r="U3196" i="9"/>
  <c r="U3204" i="9"/>
  <c r="U3212" i="9"/>
  <c r="U3220" i="9"/>
  <c r="U3228" i="9"/>
  <c r="U3236" i="9"/>
  <c r="U3244" i="9"/>
  <c r="U3252" i="9"/>
  <c r="U3260" i="9"/>
  <c r="U3268" i="9"/>
  <c r="U3276" i="9"/>
  <c r="U3284" i="9"/>
  <c r="U3292" i="9"/>
  <c r="U3300" i="9"/>
  <c r="U3308" i="9"/>
  <c r="U3316" i="9"/>
  <c r="U3324" i="9"/>
  <c r="U3332" i="9"/>
  <c r="U3340" i="9"/>
  <c r="U3348" i="9"/>
  <c r="U3356" i="9"/>
  <c r="U3364" i="9"/>
  <c r="U3372" i="9"/>
  <c r="U3380" i="9"/>
  <c r="U3388" i="9"/>
  <c r="U3396" i="9"/>
  <c r="U3404" i="9"/>
  <c r="U3412" i="9"/>
  <c r="U3420" i="9"/>
  <c r="U3428" i="9"/>
  <c r="U3436" i="9"/>
  <c r="U3444" i="9"/>
  <c r="U3452" i="9"/>
  <c r="U3460" i="9"/>
  <c r="U3468" i="9"/>
  <c r="U3476" i="9"/>
  <c r="U3484" i="9"/>
  <c r="U3492" i="9"/>
  <c r="U3500" i="9"/>
  <c r="U3508" i="9"/>
  <c r="U3516" i="9"/>
  <c r="U3524" i="9"/>
  <c r="U3532" i="9"/>
  <c r="U3540" i="9"/>
  <c r="U3548" i="9"/>
  <c r="U3556" i="9"/>
  <c r="U3564" i="9"/>
  <c r="U3572" i="9"/>
  <c r="U3580" i="9"/>
  <c r="U3588" i="9"/>
  <c r="U3596" i="9"/>
  <c r="U848" i="9"/>
  <c r="U1676" i="9"/>
  <c r="U1862" i="9"/>
  <c r="U1966" i="9"/>
  <c r="U2069" i="9"/>
  <c r="U2159" i="9"/>
  <c r="U2245" i="9"/>
  <c r="U2330" i="9"/>
  <c r="U2373" i="9"/>
  <c r="U2393" i="9"/>
  <c r="U2416" i="9"/>
  <c r="U2438" i="9"/>
  <c r="U2457" i="9"/>
  <c r="U2480" i="9"/>
  <c r="U2502" i="9"/>
  <c r="U2521" i="9"/>
  <c r="U2544" i="9"/>
  <c r="U2566" i="9"/>
  <c r="U2582" i="9"/>
  <c r="U2593" i="9"/>
  <c r="U2607" i="9"/>
  <c r="U2620" i="9"/>
  <c r="U2632" i="9"/>
  <c r="U2646" i="9"/>
  <c r="U2657" i="9"/>
  <c r="U2671" i="9"/>
  <c r="U2684" i="9"/>
  <c r="U2696" i="9"/>
  <c r="U2710" i="9"/>
  <c r="U2721" i="9"/>
  <c r="U2732" i="9"/>
  <c r="U2743" i="9"/>
  <c r="U2753" i="9"/>
  <c r="U2764" i="9"/>
  <c r="U2775" i="9"/>
  <c r="U2785" i="9"/>
  <c r="U2796" i="9"/>
  <c r="U2807" i="9"/>
  <c r="U2817" i="9"/>
  <c r="U2828" i="9"/>
  <c r="U2839" i="9"/>
  <c r="U2849" i="9"/>
  <c r="U2860" i="9"/>
  <c r="U2869" i="9"/>
  <c r="U2877" i="9"/>
  <c r="U2885" i="9"/>
  <c r="U2893" i="9"/>
  <c r="U2901" i="9"/>
  <c r="U2909" i="9"/>
  <c r="U2917" i="9"/>
  <c r="U2925" i="9"/>
  <c r="U2933" i="9"/>
  <c r="U2941" i="9"/>
  <c r="U2949" i="9"/>
  <c r="U2957" i="9"/>
  <c r="U2965" i="9"/>
  <c r="U2973" i="9"/>
  <c r="U2981" i="9"/>
  <c r="U2989" i="9"/>
  <c r="U2997" i="9"/>
  <c r="U3005" i="9"/>
  <c r="U3013" i="9"/>
  <c r="U3021" i="9"/>
  <c r="U3029" i="9"/>
  <c r="U3037" i="9"/>
  <c r="U3045" i="9"/>
  <c r="U3053" i="9"/>
  <c r="U3061" i="9"/>
  <c r="U3069" i="9"/>
  <c r="U3077" i="9"/>
  <c r="U3085" i="9"/>
  <c r="U3093" i="9"/>
  <c r="U3101" i="9"/>
  <c r="U3109" i="9"/>
  <c r="U3117" i="9"/>
  <c r="U3125" i="9"/>
  <c r="U3133" i="9"/>
  <c r="U3141" i="9"/>
  <c r="U3149" i="9"/>
  <c r="U3157" i="9"/>
  <c r="U3165" i="9"/>
  <c r="U3173" i="9"/>
  <c r="U3181" i="9"/>
  <c r="U3189" i="9"/>
  <c r="U3197" i="9"/>
  <c r="U3205" i="9"/>
  <c r="U3213" i="9"/>
  <c r="U3221" i="9"/>
  <c r="U3229" i="9"/>
  <c r="U3237" i="9"/>
  <c r="U3245" i="9"/>
  <c r="U3253" i="9"/>
  <c r="U3261" i="9"/>
  <c r="U3269" i="9"/>
  <c r="U3277" i="9"/>
  <c r="U3285" i="9"/>
  <c r="U3293" i="9"/>
  <c r="U3301" i="9"/>
  <c r="U3309" i="9"/>
  <c r="U3317" i="9"/>
  <c r="U3325" i="9"/>
  <c r="U3333" i="9"/>
  <c r="U3341" i="9"/>
  <c r="U3349" i="9"/>
  <c r="U3357" i="9"/>
  <c r="U3365" i="9"/>
  <c r="U3373" i="9"/>
  <c r="U3381" i="9"/>
  <c r="U3389" i="9"/>
  <c r="U3397" i="9"/>
  <c r="U3405" i="9"/>
  <c r="U3413" i="9"/>
  <c r="U3421" i="9"/>
  <c r="U3429" i="9"/>
  <c r="U3437" i="9"/>
  <c r="U3445" i="9"/>
  <c r="U3453" i="9"/>
  <c r="U3461" i="9"/>
  <c r="U3469" i="9"/>
  <c r="U3477" i="9"/>
  <c r="U3485" i="9"/>
  <c r="U3493" i="9"/>
  <c r="U3501" i="9"/>
  <c r="U3509" i="9"/>
  <c r="U3517" i="9"/>
  <c r="U3525" i="9"/>
  <c r="U3533" i="9"/>
  <c r="U3541" i="9"/>
  <c r="U3549" i="9"/>
  <c r="U3557" i="9"/>
  <c r="U3565" i="9"/>
  <c r="U3573" i="9"/>
  <c r="U3581" i="9"/>
  <c r="U3589" i="9"/>
  <c r="U1877" i="9"/>
  <c r="U2417" i="9"/>
  <c r="U2583" i="9"/>
  <c r="U2686" i="9"/>
  <c r="U2776" i="9"/>
  <c r="U2862" i="9"/>
  <c r="U2926" i="9"/>
  <c r="U2990" i="9"/>
  <c r="U3054" i="9"/>
  <c r="U3118" i="9"/>
  <c r="U3182" i="9"/>
  <c r="U3217" i="9"/>
  <c r="U3240" i="9"/>
  <c r="U3262" i="9"/>
  <c r="U3281" i="9"/>
  <c r="U3304" i="9"/>
  <c r="U3326" i="9"/>
  <c r="U3345" i="9"/>
  <c r="U3368" i="9"/>
  <c r="U3390" i="9"/>
  <c r="U3409" i="9"/>
  <c r="U3432" i="9"/>
  <c r="U3454" i="9"/>
  <c r="U3473" i="9"/>
  <c r="U3496" i="9"/>
  <c r="U3512" i="9"/>
  <c r="U3522" i="9"/>
  <c r="U3534" i="9"/>
  <c r="U3544" i="9"/>
  <c r="U3554" i="9"/>
  <c r="U3566" i="9"/>
  <c r="U3576" i="9"/>
  <c r="U3586" i="9"/>
  <c r="U3597" i="9"/>
  <c r="U3605" i="9"/>
  <c r="U3613" i="9"/>
  <c r="U3621" i="9"/>
  <c r="U3629" i="9"/>
  <c r="U3637" i="9"/>
  <c r="U3645" i="9"/>
  <c r="U3653" i="9"/>
  <c r="U3661" i="9"/>
  <c r="U3669" i="9"/>
  <c r="U3677" i="9"/>
  <c r="U3685" i="9"/>
  <c r="U3693" i="9"/>
  <c r="U3701" i="9"/>
  <c r="U3709" i="9"/>
  <c r="U3717" i="9"/>
  <c r="U3725" i="9"/>
  <c r="U3733" i="9"/>
  <c r="U3741" i="9"/>
  <c r="U3749" i="9"/>
  <c r="U3757" i="9"/>
  <c r="U3765" i="9"/>
  <c r="U3773" i="9"/>
  <c r="U3781" i="9"/>
  <c r="U3789" i="9"/>
  <c r="U3797" i="9"/>
  <c r="U3805" i="9"/>
  <c r="U3813" i="9"/>
  <c r="U3821" i="9"/>
  <c r="U3829" i="9"/>
  <c r="U3837" i="9"/>
  <c r="U3845" i="9"/>
  <c r="U3853" i="9"/>
  <c r="U3861" i="9"/>
  <c r="U3869" i="9"/>
  <c r="U3877" i="9"/>
  <c r="U3885" i="9"/>
  <c r="U3893" i="9"/>
  <c r="U3901" i="9"/>
  <c r="U3909" i="9"/>
  <c r="U3917" i="9"/>
  <c r="U3925" i="9"/>
  <c r="U3933" i="9"/>
  <c r="U3941" i="9"/>
  <c r="U3949" i="9"/>
  <c r="U3957" i="9"/>
  <c r="U3965" i="9"/>
  <c r="U3973" i="9"/>
  <c r="U3981" i="9"/>
  <c r="U3989" i="9"/>
  <c r="U3997" i="9"/>
  <c r="U4005" i="9"/>
  <c r="U4013" i="9"/>
  <c r="U4021" i="9"/>
  <c r="U4029" i="9"/>
  <c r="U4037" i="9"/>
  <c r="U4045" i="9"/>
  <c r="U4053" i="9"/>
  <c r="U4061" i="9"/>
  <c r="U4069" i="9"/>
  <c r="U4077" i="9"/>
  <c r="U4085" i="9"/>
  <c r="U4093" i="9"/>
  <c r="U4101" i="9"/>
  <c r="U4109" i="9"/>
  <c r="U4117" i="9"/>
  <c r="U4125" i="9"/>
  <c r="U4133" i="9"/>
  <c r="U4141" i="9"/>
  <c r="U4149" i="9"/>
  <c r="U4157" i="9"/>
  <c r="U4165" i="9"/>
  <c r="U1980" i="9"/>
  <c r="U2440" i="9"/>
  <c r="U2596" i="9"/>
  <c r="U2697" i="9"/>
  <c r="U2786" i="9"/>
  <c r="U2870" i="9"/>
  <c r="U2934" i="9"/>
  <c r="U2998" i="9"/>
  <c r="U3062" i="9"/>
  <c r="U3126" i="9"/>
  <c r="U3190" i="9"/>
  <c r="U3222" i="9"/>
  <c r="U3241" i="9"/>
  <c r="U3264" i="9"/>
  <c r="U3286" i="9"/>
  <c r="U3305" i="9"/>
  <c r="U3328" i="9"/>
  <c r="U3350" i="9"/>
  <c r="U3369" i="9"/>
  <c r="U3392" i="9"/>
  <c r="U3414" i="9"/>
  <c r="U3433" i="9"/>
  <c r="U3456" i="9"/>
  <c r="U3478" i="9"/>
  <c r="U3497" i="9"/>
  <c r="U3513" i="9"/>
  <c r="U3523" i="9"/>
  <c r="U3535" i="9"/>
  <c r="U3545" i="9"/>
  <c r="U3555" i="9"/>
  <c r="U3567" i="9"/>
  <c r="U3577" i="9"/>
  <c r="U3587" i="9"/>
  <c r="U3598" i="9"/>
  <c r="U3606" i="9"/>
  <c r="U3614" i="9"/>
  <c r="U3622" i="9"/>
  <c r="U3630" i="9"/>
  <c r="U3638" i="9"/>
  <c r="U3646" i="9"/>
  <c r="U3654" i="9"/>
  <c r="U3662" i="9"/>
  <c r="U3670" i="9"/>
  <c r="U3678" i="9"/>
  <c r="U3686" i="9"/>
  <c r="U3694" i="9"/>
  <c r="U3702" i="9"/>
  <c r="U3710" i="9"/>
  <c r="U3718" i="9"/>
  <c r="U3726" i="9"/>
  <c r="U3734" i="9"/>
  <c r="U3742" i="9"/>
  <c r="U3750" i="9"/>
  <c r="U3758" i="9"/>
  <c r="U3766" i="9"/>
  <c r="U3774" i="9"/>
  <c r="U3782" i="9"/>
  <c r="U3790" i="9"/>
  <c r="U3798" i="9"/>
  <c r="U3806" i="9"/>
  <c r="U3814" i="9"/>
  <c r="U3822" i="9"/>
  <c r="U3830" i="9"/>
  <c r="U3838" i="9"/>
  <c r="U3846" i="9"/>
  <c r="U3854" i="9"/>
  <c r="U3862" i="9"/>
  <c r="U3870" i="9"/>
  <c r="U3878" i="9"/>
  <c r="U3886" i="9"/>
  <c r="U3894" i="9"/>
  <c r="U3902" i="9"/>
  <c r="U3910" i="9"/>
  <c r="U3918" i="9"/>
  <c r="U3926" i="9"/>
  <c r="U3934" i="9"/>
  <c r="U3942" i="9"/>
  <c r="U3950" i="9"/>
  <c r="U3958" i="9"/>
  <c r="U3966" i="9"/>
  <c r="U3974" i="9"/>
  <c r="U3982" i="9"/>
  <c r="U3990" i="9"/>
  <c r="U3998" i="9"/>
  <c r="U4006" i="9"/>
  <c r="U4014" i="9"/>
  <c r="U4022" i="9"/>
  <c r="U4030" i="9"/>
  <c r="U4038" i="9"/>
  <c r="U4046" i="9"/>
  <c r="U4054" i="9"/>
  <c r="U4062" i="9"/>
  <c r="U4070" i="9"/>
  <c r="U4078" i="9"/>
  <c r="U4086" i="9"/>
  <c r="U4094" i="9"/>
  <c r="U4102" i="9"/>
  <c r="U4110" i="9"/>
  <c r="U4118" i="9"/>
  <c r="U4126" i="9"/>
  <c r="U4134" i="9"/>
  <c r="U4142" i="9"/>
  <c r="U4150" i="9"/>
  <c r="U4158" i="9"/>
  <c r="U4166" i="9"/>
  <c r="U2082" i="9"/>
  <c r="U2462" i="9"/>
  <c r="U2608" i="9"/>
  <c r="U2711" i="9"/>
  <c r="U2798" i="9"/>
  <c r="U2878" i="9"/>
  <c r="U2942" i="9"/>
  <c r="U3006" i="9"/>
  <c r="U3070" i="9"/>
  <c r="U3134" i="9"/>
  <c r="U3198" i="9"/>
  <c r="U3224" i="9"/>
  <c r="U3246" i="9"/>
  <c r="U3265" i="9"/>
  <c r="U3288" i="9"/>
  <c r="U3310" i="9"/>
  <c r="U3329" i="9"/>
  <c r="U3352" i="9"/>
  <c r="U3374" i="9"/>
  <c r="U3393" i="9"/>
  <c r="U3416" i="9"/>
  <c r="U3438" i="9"/>
  <c r="U3457" i="9"/>
  <c r="U3480" i="9"/>
  <c r="U3502" i="9"/>
  <c r="U3514" i="9"/>
  <c r="U3526" i="9"/>
  <c r="U3536" i="9"/>
  <c r="U3546" i="9"/>
  <c r="U3558" i="9"/>
  <c r="U3568" i="9"/>
  <c r="U3578" i="9"/>
  <c r="U3590" i="9"/>
  <c r="U3599" i="9"/>
  <c r="U3607" i="9"/>
  <c r="U3615" i="9"/>
  <c r="U3623" i="9"/>
  <c r="U3631" i="9"/>
  <c r="U3639" i="9"/>
  <c r="U3647" i="9"/>
  <c r="U3655" i="9"/>
  <c r="U3663" i="9"/>
  <c r="U3671" i="9"/>
  <c r="U3679" i="9"/>
  <c r="U3687" i="9"/>
  <c r="U3695" i="9"/>
  <c r="U3703" i="9"/>
  <c r="U3711" i="9"/>
  <c r="U3719" i="9"/>
  <c r="U3727" i="9"/>
  <c r="U3735" i="9"/>
  <c r="U3743" i="9"/>
  <c r="U3751" i="9"/>
  <c r="U3759" i="9"/>
  <c r="U3767" i="9"/>
  <c r="U3775" i="9"/>
  <c r="U3783" i="9"/>
  <c r="U3791" i="9"/>
  <c r="U3799" i="9"/>
  <c r="U3807" i="9"/>
  <c r="U3815" i="9"/>
  <c r="U3823" i="9"/>
  <c r="U3831" i="9"/>
  <c r="U3839" i="9"/>
  <c r="U3847" i="9"/>
  <c r="U3855" i="9"/>
  <c r="U3863" i="9"/>
  <c r="U3871" i="9"/>
  <c r="U3879" i="9"/>
  <c r="U3887" i="9"/>
  <c r="U3895" i="9"/>
  <c r="U3903" i="9"/>
  <c r="U3911" i="9"/>
  <c r="U3919" i="9"/>
  <c r="U3927" i="9"/>
  <c r="U3935" i="9"/>
  <c r="U3943" i="9"/>
  <c r="U3951" i="9"/>
  <c r="U3959" i="9"/>
  <c r="U3967" i="9"/>
  <c r="U3975" i="9"/>
  <c r="U3983" i="9"/>
  <c r="U3991" i="9"/>
  <c r="U3999" i="9"/>
  <c r="U4007" i="9"/>
  <c r="U4015" i="9"/>
  <c r="U4023" i="9"/>
  <c r="U4031" i="9"/>
  <c r="U4039" i="9"/>
  <c r="U4047" i="9"/>
  <c r="U4055" i="9"/>
  <c r="U4063" i="9"/>
  <c r="U4071" i="9"/>
  <c r="U4079" i="9"/>
  <c r="U4087" i="9"/>
  <c r="U4095" i="9"/>
  <c r="U4103" i="9"/>
  <c r="U4111" i="9"/>
  <c r="U4119" i="9"/>
  <c r="U4127" i="9"/>
  <c r="U4135" i="9"/>
  <c r="U4143" i="9"/>
  <c r="U4151" i="9"/>
  <c r="U4159" i="9"/>
  <c r="U4167" i="9"/>
  <c r="U2170" i="9"/>
  <c r="U2481" i="9"/>
  <c r="U2622" i="9"/>
  <c r="U2722" i="9"/>
  <c r="U2808" i="9"/>
  <c r="U2886" i="9"/>
  <c r="U2950" i="9"/>
  <c r="U3014" i="9"/>
  <c r="U3078" i="9"/>
  <c r="U3142" i="9"/>
  <c r="U3206" i="9"/>
  <c r="U3225" i="9"/>
  <c r="U3248" i="9"/>
  <c r="U3270" i="9"/>
  <c r="U3289" i="9"/>
  <c r="U3312" i="9"/>
  <c r="U3334" i="9"/>
  <c r="U3353" i="9"/>
  <c r="U3376" i="9"/>
  <c r="U3398" i="9"/>
  <c r="U3417" i="9"/>
  <c r="U3440" i="9"/>
  <c r="U3462" i="9"/>
  <c r="U3481" i="9"/>
  <c r="U3504" i="9"/>
  <c r="U3515" i="9"/>
  <c r="U3527" i="9"/>
  <c r="U3537" i="9"/>
  <c r="U3547" i="9"/>
  <c r="U3559" i="9"/>
  <c r="U3569" i="9"/>
  <c r="U3579" i="9"/>
  <c r="U3591" i="9"/>
  <c r="U3600" i="9"/>
  <c r="U3608" i="9"/>
  <c r="U3616" i="9"/>
  <c r="U3624" i="9"/>
  <c r="U3632" i="9"/>
  <c r="U3640" i="9"/>
  <c r="U3648" i="9"/>
  <c r="U3656" i="9"/>
  <c r="U3664" i="9"/>
  <c r="U3672" i="9"/>
  <c r="U3680" i="9"/>
  <c r="U3688" i="9"/>
  <c r="U3696" i="9"/>
  <c r="U3704" i="9"/>
  <c r="U3712" i="9"/>
  <c r="U3720" i="9"/>
  <c r="U3728" i="9"/>
  <c r="U3736" i="9"/>
  <c r="U3744" i="9"/>
  <c r="U3752" i="9"/>
  <c r="U3760" i="9"/>
  <c r="U3768" i="9"/>
  <c r="U3776" i="9"/>
  <c r="U3784" i="9"/>
  <c r="U3792" i="9"/>
  <c r="U3800" i="9"/>
  <c r="U3808" i="9"/>
  <c r="U3816" i="9"/>
  <c r="U3824" i="9"/>
  <c r="U3832" i="9"/>
  <c r="U3840" i="9"/>
  <c r="U3848" i="9"/>
  <c r="U3856" i="9"/>
  <c r="U3864" i="9"/>
  <c r="U3872" i="9"/>
  <c r="U3880" i="9"/>
  <c r="U3888" i="9"/>
  <c r="U3896" i="9"/>
  <c r="U3904" i="9"/>
  <c r="U3912" i="9"/>
  <c r="U3920" i="9"/>
  <c r="U3928" i="9"/>
  <c r="U3936" i="9"/>
  <c r="U3944" i="9"/>
  <c r="U3952" i="9"/>
  <c r="U3960" i="9"/>
  <c r="U3968" i="9"/>
  <c r="U3976" i="9"/>
  <c r="U3984" i="9"/>
  <c r="U3992" i="9"/>
  <c r="U4000" i="9"/>
  <c r="U4008" i="9"/>
  <c r="U4016" i="9"/>
  <c r="U4024" i="9"/>
  <c r="U4032" i="9"/>
  <c r="U4040" i="9"/>
  <c r="U4048" i="9"/>
  <c r="U4056" i="9"/>
  <c r="U4064" i="9"/>
  <c r="U4072" i="9"/>
  <c r="U4080" i="9"/>
  <c r="U4088" i="9"/>
  <c r="U4096" i="9"/>
  <c r="U4104" i="9"/>
  <c r="U4112" i="9"/>
  <c r="U4120" i="9"/>
  <c r="U4128" i="9"/>
  <c r="U4136" i="9"/>
  <c r="U4144" i="9"/>
  <c r="U4152" i="9"/>
  <c r="U4160" i="9"/>
  <c r="U4168" i="9"/>
  <c r="U4176" i="9"/>
  <c r="U4184" i="9"/>
  <c r="U4192" i="9"/>
  <c r="U4200" i="9"/>
  <c r="U4208" i="9"/>
  <c r="U4216" i="9"/>
  <c r="U4224" i="9"/>
  <c r="U4232" i="9"/>
  <c r="U4240" i="9"/>
  <c r="U4248" i="9"/>
  <c r="U4256" i="9"/>
  <c r="U4264" i="9"/>
  <c r="U4272" i="9"/>
  <c r="U4280" i="9"/>
  <c r="U4288" i="9"/>
  <c r="U4296" i="9"/>
  <c r="U4304" i="9"/>
  <c r="U4312" i="9"/>
  <c r="U4320" i="9"/>
  <c r="U4328" i="9"/>
  <c r="U4336" i="9"/>
  <c r="U4344" i="9"/>
  <c r="U4352" i="9"/>
  <c r="U4360" i="9"/>
  <c r="U4368" i="9"/>
  <c r="U4376" i="9"/>
  <c r="U4384" i="9"/>
  <c r="U4392" i="9"/>
  <c r="U4400" i="9"/>
  <c r="U4408" i="9"/>
  <c r="U4416" i="9"/>
  <c r="U4424" i="9"/>
  <c r="U4432" i="9"/>
  <c r="U4440" i="9"/>
  <c r="U4448" i="9"/>
  <c r="U4456" i="9"/>
  <c r="U4464" i="9"/>
  <c r="U4472" i="9"/>
  <c r="U4480" i="9"/>
  <c r="U4488" i="9"/>
  <c r="U4496" i="9"/>
  <c r="U4504" i="9"/>
  <c r="U4512" i="9"/>
  <c r="U4520" i="9"/>
  <c r="U4528" i="9"/>
  <c r="U4536" i="9"/>
  <c r="U4544" i="9"/>
  <c r="U4552" i="9"/>
  <c r="U4560" i="9"/>
  <c r="U4568" i="9"/>
  <c r="U4576" i="9"/>
  <c r="U4584" i="9"/>
  <c r="U4592" i="9"/>
  <c r="U4600" i="9"/>
  <c r="U2255" i="9"/>
  <c r="U2504" i="9"/>
  <c r="U2633" i="9"/>
  <c r="U2734" i="9"/>
  <c r="U2818" i="9"/>
  <c r="U2894" i="9"/>
  <c r="U2958" i="9"/>
  <c r="U3022" i="9"/>
  <c r="U3086" i="9"/>
  <c r="U3150" i="9"/>
  <c r="U3208" i="9"/>
  <c r="U3230" i="9"/>
  <c r="U3249" i="9"/>
  <c r="U3272" i="9"/>
  <c r="U3294" i="9"/>
  <c r="U3313" i="9"/>
  <c r="U3336" i="9"/>
  <c r="U3358" i="9"/>
  <c r="U3377" i="9"/>
  <c r="U3400" i="9"/>
  <c r="U3422" i="9"/>
  <c r="U3441" i="9"/>
  <c r="U3464" i="9"/>
  <c r="U3486" i="9"/>
  <c r="U3505" i="9"/>
  <c r="U3518" i="9"/>
  <c r="U3528" i="9"/>
  <c r="U3538" i="9"/>
  <c r="U3550" i="9"/>
  <c r="U3560" i="9"/>
  <c r="U3570" i="9"/>
  <c r="U3582" i="9"/>
  <c r="U3592" i="9"/>
  <c r="U3601" i="9"/>
  <c r="U3609" i="9"/>
  <c r="U3617" i="9"/>
  <c r="U3625" i="9"/>
  <c r="U3633" i="9"/>
  <c r="U3641" i="9"/>
  <c r="U3649" i="9"/>
  <c r="U3657" i="9"/>
  <c r="U3665" i="9"/>
  <c r="U3673" i="9"/>
  <c r="U3681" i="9"/>
  <c r="U3689" i="9"/>
  <c r="U3697" i="9"/>
  <c r="U3705" i="9"/>
  <c r="U3713" i="9"/>
  <c r="U3721" i="9"/>
  <c r="U3729" i="9"/>
  <c r="U3737" i="9"/>
  <c r="U3745" i="9"/>
  <c r="U3753" i="9"/>
  <c r="U3761" i="9"/>
  <c r="U3769" i="9"/>
  <c r="U3777" i="9"/>
  <c r="U3785" i="9"/>
  <c r="U3793" i="9"/>
  <c r="U3801" i="9"/>
  <c r="U3809" i="9"/>
  <c r="U3817" i="9"/>
  <c r="U3825" i="9"/>
  <c r="U3833" i="9"/>
  <c r="U3841" i="9"/>
  <c r="U3849" i="9"/>
  <c r="U3857" i="9"/>
  <c r="U3865" i="9"/>
  <c r="U3873" i="9"/>
  <c r="U3881" i="9"/>
  <c r="U3889" i="9"/>
  <c r="U3897" i="9"/>
  <c r="U3905" i="9"/>
  <c r="U3913" i="9"/>
  <c r="U3921" i="9"/>
  <c r="U3929" i="9"/>
  <c r="U3937" i="9"/>
  <c r="U3945" i="9"/>
  <c r="U3953" i="9"/>
  <c r="U3961" i="9"/>
  <c r="U3969" i="9"/>
  <c r="U3977" i="9"/>
  <c r="U3985" i="9"/>
  <c r="U3993" i="9"/>
  <c r="U4001" i="9"/>
  <c r="U4009" i="9"/>
  <c r="U4017" i="9"/>
  <c r="U4025" i="9"/>
  <c r="U4033" i="9"/>
  <c r="U4041" i="9"/>
  <c r="U4049" i="9"/>
  <c r="U4057" i="9"/>
  <c r="U4065" i="9"/>
  <c r="U4073" i="9"/>
  <c r="U4081" i="9"/>
  <c r="U4089" i="9"/>
  <c r="U4097" i="9"/>
  <c r="U4105" i="9"/>
  <c r="U4113" i="9"/>
  <c r="U4121" i="9"/>
  <c r="U4129" i="9"/>
  <c r="U4137" i="9"/>
  <c r="U4145" i="9"/>
  <c r="U4153" i="9"/>
  <c r="U4161" i="9"/>
  <c r="U4169" i="9"/>
  <c r="U4177" i="9"/>
  <c r="U4185" i="9"/>
  <c r="U4193" i="9"/>
  <c r="U4201" i="9"/>
  <c r="U4209" i="9"/>
  <c r="U4217" i="9"/>
  <c r="U4225" i="9"/>
  <c r="U4233" i="9"/>
  <c r="U4241" i="9"/>
  <c r="U4249" i="9"/>
  <c r="U4257" i="9"/>
  <c r="U4265" i="9"/>
  <c r="U4273" i="9"/>
  <c r="U4281" i="9"/>
  <c r="U4289" i="9"/>
  <c r="U4297" i="9"/>
  <c r="U4305" i="9"/>
  <c r="U4313" i="9"/>
  <c r="U4321" i="9"/>
  <c r="U4329" i="9"/>
  <c r="U4337" i="9"/>
  <c r="U4345" i="9"/>
  <c r="U4353" i="9"/>
  <c r="U4361" i="9"/>
  <c r="U4369" i="9"/>
  <c r="U4377" i="9"/>
  <c r="U4385" i="9"/>
  <c r="U4393" i="9"/>
  <c r="U4401" i="9"/>
  <c r="U4409" i="9"/>
  <c r="U4417" i="9"/>
  <c r="U4425" i="9"/>
  <c r="U4433" i="9"/>
  <c r="U4441" i="9"/>
  <c r="U4449" i="9"/>
  <c r="U4457" i="9"/>
  <c r="U4465" i="9"/>
  <c r="U4473" i="9"/>
  <c r="U4481" i="9"/>
  <c r="U4489" i="9"/>
  <c r="U4497" i="9"/>
  <c r="U4505" i="9"/>
  <c r="U4513" i="9"/>
  <c r="U4521" i="9"/>
  <c r="U4529" i="9"/>
  <c r="U4537" i="9"/>
  <c r="U4545" i="9"/>
  <c r="U4553" i="9"/>
  <c r="U4561" i="9"/>
  <c r="U4569" i="9"/>
  <c r="U4577" i="9"/>
  <c r="U4585" i="9"/>
  <c r="U4593" i="9"/>
  <c r="U4601" i="9"/>
  <c r="U4609" i="9"/>
  <c r="U4617" i="9"/>
  <c r="U4625" i="9"/>
  <c r="U4633" i="9"/>
  <c r="U4641" i="9"/>
  <c r="U4649" i="9"/>
  <c r="U4657" i="9"/>
  <c r="U4665" i="9"/>
  <c r="U4673" i="9"/>
  <c r="U4681" i="9"/>
  <c r="U4689" i="9"/>
  <c r="U2341" i="9"/>
  <c r="U2526" i="9"/>
  <c r="U2647" i="9"/>
  <c r="U2744" i="9"/>
  <c r="U2830" i="9"/>
  <c r="U2902" i="9"/>
  <c r="U2966" i="9"/>
  <c r="U3030" i="9"/>
  <c r="U3094" i="9"/>
  <c r="U3158" i="9"/>
  <c r="U3209" i="9"/>
  <c r="U3232" i="9"/>
  <c r="U3254" i="9"/>
  <c r="U3273" i="9"/>
  <c r="U3296" i="9"/>
  <c r="U3318" i="9"/>
  <c r="U3337" i="9"/>
  <c r="U3360" i="9"/>
  <c r="U3382" i="9"/>
  <c r="U3401" i="9"/>
  <c r="U3424" i="9"/>
  <c r="U3446" i="9"/>
  <c r="U3465" i="9"/>
  <c r="U3488" i="9"/>
  <c r="U3507" i="9"/>
  <c r="U3519" i="9"/>
  <c r="U3529" i="9"/>
  <c r="U3539" i="9"/>
  <c r="U3551" i="9"/>
  <c r="U3561" i="9"/>
  <c r="U3571" i="9"/>
  <c r="U3583" i="9"/>
  <c r="U3593" i="9"/>
  <c r="U3602" i="9"/>
  <c r="U3610" i="9"/>
  <c r="U3618" i="9"/>
  <c r="U3626" i="9"/>
  <c r="U3634" i="9"/>
  <c r="U3642" i="9"/>
  <c r="U3650" i="9"/>
  <c r="U3658" i="9"/>
  <c r="U3666" i="9"/>
  <c r="U3674" i="9"/>
  <c r="U3682" i="9"/>
  <c r="U3690" i="9"/>
  <c r="U3698" i="9"/>
  <c r="U3706" i="9"/>
  <c r="U3714" i="9"/>
  <c r="U3722" i="9"/>
  <c r="U3730" i="9"/>
  <c r="U3738" i="9"/>
  <c r="U3746" i="9"/>
  <c r="U3754" i="9"/>
  <c r="U3762" i="9"/>
  <c r="U3770" i="9"/>
  <c r="U3778" i="9"/>
  <c r="U3786" i="9"/>
  <c r="U3794" i="9"/>
  <c r="U3802" i="9"/>
  <c r="U3810" i="9"/>
  <c r="U3818" i="9"/>
  <c r="U3826" i="9"/>
  <c r="U3834" i="9"/>
  <c r="U3842" i="9"/>
  <c r="U3850" i="9"/>
  <c r="U3858" i="9"/>
  <c r="U3866" i="9"/>
  <c r="U3874" i="9"/>
  <c r="U3882" i="9"/>
  <c r="U3890" i="9"/>
  <c r="U3898" i="9"/>
  <c r="U3906" i="9"/>
  <c r="U3914" i="9"/>
  <c r="U3922" i="9"/>
  <c r="U3930" i="9"/>
  <c r="U3938" i="9"/>
  <c r="U3946" i="9"/>
  <c r="U3954" i="9"/>
  <c r="U3962" i="9"/>
  <c r="U3970" i="9"/>
  <c r="U3978" i="9"/>
  <c r="U3986" i="9"/>
  <c r="U3994" i="9"/>
  <c r="U4002" i="9"/>
  <c r="U4010" i="9"/>
  <c r="U4018" i="9"/>
  <c r="U4026" i="9"/>
  <c r="U4034" i="9"/>
  <c r="U4042" i="9"/>
  <c r="U4050" i="9"/>
  <c r="U4058" i="9"/>
  <c r="U4066" i="9"/>
  <c r="U4074" i="9"/>
  <c r="U4082" i="9"/>
  <c r="U4090" i="9"/>
  <c r="U4098" i="9"/>
  <c r="U4106" i="9"/>
  <c r="U4114" i="9"/>
  <c r="U4122" i="9"/>
  <c r="U4130" i="9"/>
  <c r="U4138" i="9"/>
  <c r="U4146" i="9"/>
  <c r="U4154" i="9"/>
  <c r="U4162" i="9"/>
  <c r="U1324" i="9"/>
  <c r="U2375" i="9"/>
  <c r="U2545" i="9"/>
  <c r="U2660" i="9"/>
  <c r="U2754" i="9"/>
  <c r="U2840" i="9"/>
  <c r="U2910" i="9"/>
  <c r="U2974" i="9"/>
  <c r="U3038" i="9"/>
  <c r="U3102" i="9"/>
  <c r="U3166" i="9"/>
  <c r="U3214" i="9"/>
  <c r="U3233" i="9"/>
  <c r="U3256" i="9"/>
  <c r="U3278" i="9"/>
  <c r="U3297" i="9"/>
  <c r="U3320" i="9"/>
  <c r="U3342" i="9"/>
  <c r="U3361" i="9"/>
  <c r="U3384" i="9"/>
  <c r="U3406" i="9"/>
  <c r="U3425" i="9"/>
  <c r="U3448" i="9"/>
  <c r="U3470" i="9"/>
  <c r="U3489" i="9"/>
  <c r="U3510" i="9"/>
  <c r="U3520" i="9"/>
  <c r="U3530" i="9"/>
  <c r="U3542" i="9"/>
  <c r="U3552" i="9"/>
  <c r="U3562" i="9"/>
  <c r="U3574" i="9"/>
  <c r="U3584" i="9"/>
  <c r="U3594" i="9"/>
  <c r="U3603" i="9"/>
  <c r="U3611" i="9"/>
  <c r="U3619" i="9"/>
  <c r="U3627" i="9"/>
  <c r="U3635" i="9"/>
  <c r="U3643" i="9"/>
  <c r="U3651" i="9"/>
  <c r="U3659" i="9"/>
  <c r="U3667" i="9"/>
  <c r="U3675" i="9"/>
  <c r="U3683" i="9"/>
  <c r="U3691" i="9"/>
  <c r="U3699" i="9"/>
  <c r="U3707" i="9"/>
  <c r="U3715" i="9"/>
  <c r="U3723" i="9"/>
  <c r="U3731" i="9"/>
  <c r="U3739" i="9"/>
  <c r="U3747" i="9"/>
  <c r="U3755" i="9"/>
  <c r="U3763" i="9"/>
  <c r="U3771" i="9"/>
  <c r="U3779" i="9"/>
  <c r="U3787" i="9"/>
  <c r="U3795" i="9"/>
  <c r="U3803" i="9"/>
  <c r="U3811" i="9"/>
  <c r="U3819" i="9"/>
  <c r="U3827" i="9"/>
  <c r="U3835" i="9"/>
  <c r="U3843" i="9"/>
  <c r="U3851" i="9"/>
  <c r="U3859" i="9"/>
  <c r="U3867" i="9"/>
  <c r="U3875" i="9"/>
  <c r="U3883" i="9"/>
  <c r="U3891" i="9"/>
  <c r="U3899" i="9"/>
  <c r="U3907" i="9"/>
  <c r="U3915" i="9"/>
  <c r="U3923" i="9"/>
  <c r="U3931" i="9"/>
  <c r="U3939" i="9"/>
  <c r="U3947" i="9"/>
  <c r="U3955" i="9"/>
  <c r="U3963" i="9"/>
  <c r="U3971" i="9"/>
  <c r="U3979" i="9"/>
  <c r="U3987" i="9"/>
  <c r="U3995" i="9"/>
  <c r="U4003" i="9"/>
  <c r="U4011" i="9"/>
  <c r="U4019" i="9"/>
  <c r="U4027" i="9"/>
  <c r="U4035" i="9"/>
  <c r="U4043" i="9"/>
  <c r="U4051" i="9"/>
  <c r="U4059" i="9"/>
  <c r="U4067" i="9"/>
  <c r="U4075" i="9"/>
  <c r="U4083" i="9"/>
  <c r="U4091" i="9"/>
  <c r="U4099" i="9"/>
  <c r="U4107" i="9"/>
  <c r="U4115" i="9"/>
  <c r="U4123" i="9"/>
  <c r="U4131" i="9"/>
  <c r="U4139" i="9"/>
  <c r="U4147" i="9"/>
  <c r="U4155" i="9"/>
  <c r="U4163" i="9"/>
  <c r="U4171" i="9"/>
  <c r="U4179" i="9"/>
  <c r="U4187" i="9"/>
  <c r="U4195" i="9"/>
  <c r="U4203" i="9"/>
  <c r="U4211" i="9"/>
  <c r="U4219" i="9"/>
  <c r="U4227" i="9"/>
  <c r="U4235" i="9"/>
  <c r="U4243" i="9"/>
  <c r="U4251" i="9"/>
  <c r="U4259" i="9"/>
  <c r="U4267" i="9"/>
  <c r="U4275" i="9"/>
  <c r="U4283" i="9"/>
  <c r="U4291" i="9"/>
  <c r="U4299" i="9"/>
  <c r="U4307" i="9"/>
  <c r="U4315" i="9"/>
  <c r="U4323" i="9"/>
  <c r="U4331" i="9"/>
  <c r="U4339" i="9"/>
  <c r="U4347" i="9"/>
  <c r="U4355" i="9"/>
  <c r="U4363" i="9"/>
  <c r="U4371" i="9"/>
  <c r="U4379" i="9"/>
  <c r="U4387" i="9"/>
  <c r="U4395" i="9"/>
  <c r="U4403" i="9"/>
  <c r="U4411" i="9"/>
  <c r="U4419" i="9"/>
  <c r="U4427" i="9"/>
  <c r="U4435" i="9"/>
  <c r="U4443" i="9"/>
  <c r="U4451" i="9"/>
  <c r="U4459" i="9"/>
  <c r="U4467" i="9"/>
  <c r="U4475" i="9"/>
  <c r="U4483" i="9"/>
  <c r="U4491" i="9"/>
  <c r="U4499" i="9"/>
  <c r="U4507" i="9"/>
  <c r="U4515" i="9"/>
  <c r="U4523" i="9"/>
  <c r="U4531" i="9"/>
  <c r="U4539" i="9"/>
  <c r="U4547" i="9"/>
  <c r="U4555" i="9"/>
  <c r="U4563" i="9"/>
  <c r="U4571" i="9"/>
  <c r="U4579" i="9"/>
  <c r="U4587" i="9"/>
  <c r="U4595" i="9"/>
  <c r="U4603" i="9"/>
  <c r="U4611" i="9"/>
  <c r="U4619" i="9"/>
  <c r="U4627" i="9"/>
  <c r="U4635" i="9"/>
  <c r="U4643" i="9"/>
  <c r="U4651" i="9"/>
  <c r="U4659" i="9"/>
  <c r="U4667" i="9"/>
  <c r="U4675" i="9"/>
  <c r="U4683" i="9"/>
  <c r="U2568" i="9"/>
  <c r="U3174" i="9"/>
  <c r="U3366" i="9"/>
  <c r="U3521" i="9"/>
  <c r="U3604" i="9"/>
  <c r="U3668" i="9"/>
  <c r="U3732" i="9"/>
  <c r="U3796" i="9"/>
  <c r="U3860" i="9"/>
  <c r="U3924" i="9"/>
  <c r="U3988" i="9"/>
  <c r="U4052" i="9"/>
  <c r="U4116" i="9"/>
  <c r="U4172" i="9"/>
  <c r="U4183" i="9"/>
  <c r="U4197" i="9"/>
  <c r="U4210" i="9"/>
  <c r="U4222" i="9"/>
  <c r="U4236" i="9"/>
  <c r="U4247" i="9"/>
  <c r="U4261" i="9"/>
  <c r="U4274" i="9"/>
  <c r="U4286" i="9"/>
  <c r="U4300" i="9"/>
  <c r="U4311" i="9"/>
  <c r="U4325" i="9"/>
  <c r="U4338" i="9"/>
  <c r="U4350" i="9"/>
  <c r="U4364" i="9"/>
  <c r="U4375" i="9"/>
  <c r="U4389" i="9"/>
  <c r="U4402" i="9"/>
  <c r="U4414" i="9"/>
  <c r="U4428" i="9"/>
  <c r="U4439" i="9"/>
  <c r="U4453" i="9"/>
  <c r="U4466" i="9"/>
  <c r="U4478" i="9"/>
  <c r="U4492" i="9"/>
  <c r="U4503" i="9"/>
  <c r="U4517" i="9"/>
  <c r="U4530" i="9"/>
  <c r="U4542" i="9"/>
  <c r="U4556" i="9"/>
  <c r="U4567" i="9"/>
  <c r="U4581" i="9"/>
  <c r="U4594" i="9"/>
  <c r="U4606" i="9"/>
  <c r="U4616" i="9"/>
  <c r="U4628" i="9"/>
  <c r="U4638" i="9"/>
  <c r="U4648" i="9"/>
  <c r="U4660" i="9"/>
  <c r="U4670" i="9"/>
  <c r="U4680" i="9"/>
  <c r="U4691" i="9"/>
  <c r="U4699" i="9"/>
  <c r="U4707" i="9"/>
  <c r="U4715" i="9"/>
  <c r="U4723" i="9"/>
  <c r="U4731" i="9"/>
  <c r="U4739" i="9"/>
  <c r="U4747" i="9"/>
  <c r="U4755" i="9"/>
  <c r="U2672" i="9"/>
  <c r="U3216" i="9"/>
  <c r="U3385" i="9"/>
  <c r="U3531" i="9"/>
  <c r="U3612" i="9"/>
  <c r="U3676" i="9"/>
  <c r="U3740" i="9"/>
  <c r="U3804" i="9"/>
  <c r="U3868" i="9"/>
  <c r="U3932" i="9"/>
  <c r="U3996" i="9"/>
  <c r="U4060" i="9"/>
  <c r="U4124" i="9"/>
  <c r="U4173" i="9"/>
  <c r="U4186" i="9"/>
  <c r="U4198" i="9"/>
  <c r="U4212" i="9"/>
  <c r="U4223" i="9"/>
  <c r="U4237" i="9"/>
  <c r="U4250" i="9"/>
  <c r="U4262" i="9"/>
  <c r="U4276" i="9"/>
  <c r="U4287" i="9"/>
  <c r="U4301" i="9"/>
  <c r="U4314" i="9"/>
  <c r="U4326" i="9"/>
  <c r="U4340" i="9"/>
  <c r="U4351" i="9"/>
  <c r="U4365" i="9"/>
  <c r="U4378" i="9"/>
  <c r="U4390" i="9"/>
  <c r="U4404" i="9"/>
  <c r="U4415" i="9"/>
  <c r="U4429" i="9"/>
  <c r="U4442" i="9"/>
  <c r="U4454" i="9"/>
  <c r="U4468" i="9"/>
  <c r="U4479" i="9"/>
  <c r="U4493" i="9"/>
  <c r="U4506" i="9"/>
  <c r="U4518" i="9"/>
  <c r="U4532" i="9"/>
  <c r="U4543" i="9"/>
  <c r="U4557" i="9"/>
  <c r="U4570" i="9"/>
  <c r="U4582" i="9"/>
  <c r="U4596" i="9"/>
  <c r="U4607" i="9"/>
  <c r="U4618" i="9"/>
  <c r="U4629" i="9"/>
  <c r="U2766" i="9"/>
  <c r="U3238" i="9"/>
  <c r="U3408" i="9"/>
  <c r="U3543" i="9"/>
  <c r="U3620" i="9"/>
  <c r="U3684" i="9"/>
  <c r="U3748" i="9"/>
  <c r="U3812" i="9"/>
  <c r="U3876" i="9"/>
  <c r="U3940" i="9"/>
  <c r="U4004" i="9"/>
  <c r="U4068" i="9"/>
  <c r="U4132" i="9"/>
  <c r="U4174" i="9"/>
  <c r="U4188" i="9"/>
  <c r="U4199" i="9"/>
  <c r="U4213" i="9"/>
  <c r="U4226" i="9"/>
  <c r="U4238" i="9"/>
  <c r="U4252" i="9"/>
  <c r="U4263" i="9"/>
  <c r="U4277" i="9"/>
  <c r="U4290" i="9"/>
  <c r="U4302" i="9"/>
  <c r="U4316" i="9"/>
  <c r="U4327" i="9"/>
  <c r="U4341" i="9"/>
  <c r="U4354" i="9"/>
  <c r="U4366" i="9"/>
  <c r="U4380" i="9"/>
  <c r="U4391" i="9"/>
  <c r="U4405" i="9"/>
  <c r="U4418" i="9"/>
  <c r="U4430" i="9"/>
  <c r="U4444" i="9"/>
  <c r="U4455" i="9"/>
  <c r="U4469" i="9"/>
  <c r="U4482" i="9"/>
  <c r="U4494" i="9"/>
  <c r="U4508" i="9"/>
  <c r="U4519" i="9"/>
  <c r="U4533" i="9"/>
  <c r="U4546" i="9"/>
  <c r="U4558" i="9"/>
  <c r="U4572" i="9"/>
  <c r="U4583" i="9"/>
  <c r="U4597" i="9"/>
  <c r="U4608" i="9"/>
  <c r="U4620" i="9"/>
  <c r="U4630" i="9"/>
  <c r="U4640" i="9"/>
  <c r="U4652" i="9"/>
  <c r="U4662" i="9"/>
  <c r="U4672" i="9"/>
  <c r="U4684" i="9"/>
  <c r="U4693" i="9"/>
  <c r="U4701" i="9"/>
  <c r="U4709" i="9"/>
  <c r="U4717" i="9"/>
  <c r="U4725" i="9"/>
  <c r="U4733" i="9"/>
  <c r="U4741" i="9"/>
  <c r="U4749" i="9"/>
  <c r="U4757" i="9"/>
  <c r="U4765" i="9"/>
  <c r="U4773" i="9"/>
  <c r="U4781" i="9"/>
  <c r="U4789" i="9"/>
  <c r="U4797" i="9"/>
  <c r="U4805" i="9"/>
  <c r="U4813" i="9"/>
  <c r="U4821" i="9"/>
  <c r="U4829" i="9"/>
  <c r="U4837" i="9"/>
  <c r="U4845" i="9"/>
  <c r="U4853" i="9"/>
  <c r="U4861" i="9"/>
  <c r="U4869" i="9"/>
  <c r="U4877" i="9"/>
  <c r="U4885" i="9"/>
  <c r="U4893" i="9"/>
  <c r="U4901" i="9"/>
  <c r="U4909" i="9"/>
  <c r="U4917" i="9"/>
  <c r="U4925" i="9"/>
  <c r="U4933" i="9"/>
  <c r="U4941" i="9"/>
  <c r="U4949" i="9"/>
  <c r="U4957" i="9"/>
  <c r="U4965" i="9"/>
  <c r="U4973" i="9"/>
  <c r="U4981" i="9"/>
  <c r="U4989" i="9"/>
  <c r="U4997" i="9"/>
  <c r="U5005" i="9"/>
  <c r="U5013" i="9"/>
  <c r="U5021" i="9"/>
  <c r="U5029" i="9"/>
  <c r="U5037" i="9"/>
  <c r="U5045" i="9"/>
  <c r="U5053" i="9"/>
  <c r="U5061" i="9"/>
  <c r="U5069" i="9"/>
  <c r="U5077" i="9"/>
  <c r="U5085" i="9"/>
  <c r="U5093" i="9"/>
  <c r="U5101" i="9"/>
  <c r="U5109" i="9"/>
  <c r="U5117" i="9"/>
  <c r="U5125" i="9"/>
  <c r="U2850" i="9"/>
  <c r="U3257" i="9"/>
  <c r="U3430" i="9"/>
  <c r="U3553" i="9"/>
  <c r="U3628" i="9"/>
  <c r="U3692" i="9"/>
  <c r="U3756" i="9"/>
  <c r="U3820" i="9"/>
  <c r="U3884" i="9"/>
  <c r="U3948" i="9"/>
  <c r="U4012" i="9"/>
  <c r="U4076" i="9"/>
  <c r="U2918" i="9"/>
  <c r="U3280" i="9"/>
  <c r="U3449" i="9"/>
  <c r="U3563" i="9"/>
  <c r="U3636" i="9"/>
  <c r="U3700" i="9"/>
  <c r="U3764" i="9"/>
  <c r="U3828" i="9"/>
  <c r="U3892" i="9"/>
  <c r="U3956" i="9"/>
  <c r="U4020" i="9"/>
  <c r="U4084" i="9"/>
  <c r="U4148" i="9"/>
  <c r="U4178" i="9"/>
  <c r="U4190" i="9"/>
  <c r="U4204" i="9"/>
  <c r="U4215" i="9"/>
  <c r="U4229" i="9"/>
  <c r="U4242" i="9"/>
  <c r="U4254" i="9"/>
  <c r="U4268" i="9"/>
  <c r="U4279" i="9"/>
  <c r="U4293" i="9"/>
  <c r="U4306" i="9"/>
  <c r="U4318" i="9"/>
  <c r="U4332" i="9"/>
  <c r="U4343" i="9"/>
  <c r="U4357" i="9"/>
  <c r="U4370" i="9"/>
  <c r="U4382" i="9"/>
  <c r="U4396" i="9"/>
  <c r="U4407" i="9"/>
  <c r="U4421" i="9"/>
  <c r="U4434" i="9"/>
  <c r="U4446" i="9"/>
  <c r="U4460" i="9"/>
  <c r="U4471" i="9"/>
  <c r="U4485" i="9"/>
  <c r="U4498" i="9"/>
  <c r="U4510" i="9"/>
  <c r="U4524" i="9"/>
  <c r="U4535" i="9"/>
  <c r="U4549" i="9"/>
  <c r="U4562" i="9"/>
  <c r="U4574" i="9"/>
  <c r="U4588" i="9"/>
  <c r="U4599" i="9"/>
  <c r="U4612" i="9"/>
  <c r="U4622" i="9"/>
  <c r="U4632" i="9"/>
  <c r="U1701" i="9"/>
  <c r="U3046" i="9"/>
  <c r="U3321" i="9"/>
  <c r="U3494" i="9"/>
  <c r="U3585" i="9"/>
  <c r="U3652" i="9"/>
  <c r="U3716" i="9"/>
  <c r="U3780" i="9"/>
  <c r="U3844" i="9"/>
  <c r="U3908" i="9"/>
  <c r="U3972" i="9"/>
  <c r="U4036" i="9"/>
  <c r="U4100" i="9"/>
  <c r="U4164" i="9"/>
  <c r="U4181" i="9"/>
  <c r="U4194" i="9"/>
  <c r="U4206" i="9"/>
  <c r="U4220" i="9"/>
  <c r="U4231" i="9"/>
  <c r="U4245" i="9"/>
  <c r="U4258" i="9"/>
  <c r="U4270" i="9"/>
  <c r="U4284" i="9"/>
  <c r="U4295" i="9"/>
  <c r="U4309" i="9"/>
  <c r="U4322" i="9"/>
  <c r="U4334" i="9"/>
  <c r="U4348" i="9"/>
  <c r="U4359" i="9"/>
  <c r="U4373" i="9"/>
  <c r="U4386" i="9"/>
  <c r="U4398" i="9"/>
  <c r="U4412" i="9"/>
  <c r="U4423" i="9"/>
  <c r="U4437" i="9"/>
  <c r="U4450" i="9"/>
  <c r="U4462" i="9"/>
  <c r="U4476" i="9"/>
  <c r="U4487" i="9"/>
  <c r="U4501" i="9"/>
  <c r="U4514" i="9"/>
  <c r="U4526" i="9"/>
  <c r="U4540" i="9"/>
  <c r="U4551" i="9"/>
  <c r="U4565" i="9"/>
  <c r="U4578" i="9"/>
  <c r="U4590" i="9"/>
  <c r="U4604" i="9"/>
  <c r="U4614" i="9"/>
  <c r="U4624" i="9"/>
  <c r="U4636" i="9"/>
  <c r="U4646" i="9"/>
  <c r="U4656" i="9"/>
  <c r="U4668" i="9"/>
  <c r="U4678" i="9"/>
  <c r="U4688" i="9"/>
  <c r="U4697" i="9"/>
  <c r="U4705" i="9"/>
  <c r="U4713" i="9"/>
  <c r="U4721" i="9"/>
  <c r="U4729" i="9"/>
  <c r="U4737" i="9"/>
  <c r="U4745" i="9"/>
  <c r="U4753" i="9"/>
  <c r="U4761" i="9"/>
  <c r="U4769" i="9"/>
  <c r="U4777" i="9"/>
  <c r="U4785" i="9"/>
  <c r="U4793" i="9"/>
  <c r="U4801" i="9"/>
  <c r="U4809" i="9"/>
  <c r="U4817" i="9"/>
  <c r="U4825" i="9"/>
  <c r="U4833" i="9"/>
  <c r="U4841" i="9"/>
  <c r="U4849" i="9"/>
  <c r="U4857" i="9"/>
  <c r="U4865" i="9"/>
  <c r="U4873" i="9"/>
  <c r="U4881" i="9"/>
  <c r="U4889" i="9"/>
  <c r="U4897" i="9"/>
  <c r="U4905" i="9"/>
  <c r="U4913" i="9"/>
  <c r="U4921" i="9"/>
  <c r="U4929" i="9"/>
  <c r="U2398" i="9"/>
  <c r="U3110" i="9"/>
  <c r="U3344" i="9"/>
  <c r="U3511" i="9"/>
  <c r="U3595" i="9"/>
  <c r="U3660" i="9"/>
  <c r="U3724" i="9"/>
  <c r="U3788" i="9"/>
  <c r="U3852" i="9"/>
  <c r="U3916" i="9"/>
  <c r="U3980" i="9"/>
  <c r="U4044" i="9"/>
  <c r="U4108" i="9"/>
  <c r="U4170" i="9"/>
  <c r="U4182" i="9"/>
  <c r="U4196" i="9"/>
  <c r="U4207" i="9"/>
  <c r="U4221" i="9"/>
  <c r="U4234" i="9"/>
  <c r="U4246" i="9"/>
  <c r="U4260" i="9"/>
  <c r="U4271" i="9"/>
  <c r="U4285" i="9"/>
  <c r="U4298" i="9"/>
  <c r="U4310" i="9"/>
  <c r="U4324" i="9"/>
  <c r="U4335" i="9"/>
  <c r="U4349" i="9"/>
  <c r="U4362" i="9"/>
  <c r="U4374" i="9"/>
  <c r="U4388" i="9"/>
  <c r="U4399" i="9"/>
  <c r="U4413" i="9"/>
  <c r="U4426" i="9"/>
  <c r="U4438" i="9"/>
  <c r="U4452" i="9"/>
  <c r="U4463" i="9"/>
  <c r="U4477" i="9"/>
  <c r="U4490" i="9"/>
  <c r="U4502" i="9"/>
  <c r="U4516" i="9"/>
  <c r="U4527" i="9"/>
  <c r="U4541" i="9"/>
  <c r="U4554" i="9"/>
  <c r="U4566" i="9"/>
  <c r="U4580" i="9"/>
  <c r="U4591" i="9"/>
  <c r="U4605" i="9"/>
  <c r="U4615" i="9"/>
  <c r="U4626" i="9"/>
  <c r="U4637" i="9"/>
  <c r="U4647" i="9"/>
  <c r="U4658" i="9"/>
  <c r="U4669" i="9"/>
  <c r="U4679" i="9"/>
  <c r="U4690" i="9"/>
  <c r="U4698" i="9"/>
  <c r="U4706" i="9"/>
  <c r="U4714" i="9"/>
  <c r="U4722" i="9"/>
  <c r="U4730" i="9"/>
  <c r="U4738" i="9"/>
  <c r="U4746" i="9"/>
  <c r="U4754" i="9"/>
  <c r="U4762" i="9"/>
  <c r="U4770" i="9"/>
  <c r="U4778" i="9"/>
  <c r="U4786" i="9"/>
  <c r="U4794" i="9"/>
  <c r="U4802" i="9"/>
  <c r="U4810" i="9"/>
  <c r="U4818" i="9"/>
  <c r="U4826" i="9"/>
  <c r="U4834" i="9"/>
  <c r="U4842" i="9"/>
  <c r="U4850" i="9"/>
  <c r="U4858" i="9"/>
  <c r="U4866" i="9"/>
  <c r="U4874" i="9"/>
  <c r="U4882" i="9"/>
  <c r="U4890" i="9"/>
  <c r="U4898" i="9"/>
  <c r="U4906" i="9"/>
  <c r="U4914" i="9"/>
  <c r="U4922" i="9"/>
  <c r="U3472" i="9"/>
  <c r="U4028" i="9"/>
  <c r="U4202" i="9"/>
  <c r="U4253" i="9"/>
  <c r="U4303" i="9"/>
  <c r="U4356" i="9"/>
  <c r="U4406" i="9"/>
  <c r="U4458" i="9"/>
  <c r="U4509" i="9"/>
  <c r="U4559" i="9"/>
  <c r="U4610" i="9"/>
  <c r="U4644" i="9"/>
  <c r="U4664" i="9"/>
  <c r="U4686" i="9"/>
  <c r="U4703" i="9"/>
  <c r="U4719" i="9"/>
  <c r="U4735" i="9"/>
  <c r="U4751" i="9"/>
  <c r="U4766" i="9"/>
  <c r="U4779" i="9"/>
  <c r="U4791" i="9"/>
  <c r="U4804" i="9"/>
  <c r="U4816" i="9"/>
  <c r="U4830" i="9"/>
  <c r="U4843" i="9"/>
  <c r="U4855" i="9"/>
  <c r="U4868" i="9"/>
  <c r="U4880" i="9"/>
  <c r="U4894" i="9"/>
  <c r="U4907" i="9"/>
  <c r="U4919" i="9"/>
  <c r="U4931" i="9"/>
  <c r="U4940" i="9"/>
  <c r="U4950" i="9"/>
  <c r="U4959" i="9"/>
  <c r="U4968" i="9"/>
  <c r="U4977" i="9"/>
  <c r="U4986" i="9"/>
  <c r="U4995" i="9"/>
  <c r="U5004" i="9"/>
  <c r="U5014" i="9"/>
  <c r="U5023" i="9"/>
  <c r="U5032" i="9"/>
  <c r="U5041" i="9"/>
  <c r="U5050" i="9"/>
  <c r="U5059" i="9"/>
  <c r="U5068" i="9"/>
  <c r="U5078" i="9"/>
  <c r="U5087" i="9"/>
  <c r="U5096" i="9"/>
  <c r="U5105" i="9"/>
  <c r="U5114" i="9"/>
  <c r="U5123" i="9"/>
  <c r="U5132" i="9"/>
  <c r="U5140" i="9"/>
  <c r="U5148" i="9"/>
  <c r="U5156" i="9"/>
  <c r="U5164" i="9"/>
  <c r="U5172" i="9"/>
  <c r="U5180" i="9"/>
  <c r="U5188" i="9"/>
  <c r="U5196" i="9"/>
  <c r="U5204" i="9"/>
  <c r="U5212" i="9"/>
  <c r="U5220" i="9"/>
  <c r="U5228" i="9"/>
  <c r="U5236" i="9"/>
  <c r="U5244" i="9"/>
  <c r="U5252" i="9"/>
  <c r="U5260" i="9"/>
  <c r="U5268" i="9"/>
  <c r="U5276" i="9"/>
  <c r="U5284" i="9"/>
  <c r="U5292" i="9"/>
  <c r="U5300" i="9"/>
  <c r="U5308" i="9"/>
  <c r="U5316" i="9"/>
  <c r="U5324" i="9"/>
  <c r="U5332" i="9"/>
  <c r="U3575" i="9"/>
  <c r="U4092" i="9"/>
  <c r="U4205" i="9"/>
  <c r="U4255" i="9"/>
  <c r="U4308" i="9"/>
  <c r="U4358" i="9"/>
  <c r="U4410" i="9"/>
  <c r="U4461" i="9"/>
  <c r="U4511" i="9"/>
  <c r="U4564" i="9"/>
  <c r="U4613" i="9"/>
  <c r="U4645" i="9"/>
  <c r="U4666" i="9"/>
  <c r="U4687" i="9"/>
  <c r="U4704" i="9"/>
  <c r="U4720" i="9"/>
  <c r="U4736" i="9"/>
  <c r="U4752" i="9"/>
  <c r="U4767" i="9"/>
  <c r="U4780" i="9"/>
  <c r="U4792" i="9"/>
  <c r="U4806" i="9"/>
  <c r="U4819" i="9"/>
  <c r="U4831" i="9"/>
  <c r="U4844" i="9"/>
  <c r="U4856" i="9"/>
  <c r="U4870" i="9"/>
  <c r="U4883" i="9"/>
  <c r="U4895" i="9"/>
  <c r="U4908" i="9"/>
  <c r="U4920" i="9"/>
  <c r="U4932" i="9"/>
  <c r="U4942" i="9"/>
  <c r="U4951" i="9"/>
  <c r="U4960" i="9"/>
  <c r="U4969" i="9"/>
  <c r="U4978" i="9"/>
  <c r="U4987" i="9"/>
  <c r="U4996" i="9"/>
  <c r="U5006" i="9"/>
  <c r="U5015" i="9"/>
  <c r="U5024" i="9"/>
  <c r="U5033" i="9"/>
  <c r="U5042" i="9"/>
  <c r="U5051" i="9"/>
  <c r="U5060" i="9"/>
  <c r="U5070" i="9"/>
  <c r="U5079" i="9"/>
  <c r="U5088" i="9"/>
  <c r="U5097" i="9"/>
  <c r="U5106" i="9"/>
  <c r="U5115" i="9"/>
  <c r="U5124" i="9"/>
  <c r="U5133" i="9"/>
  <c r="U5141" i="9"/>
  <c r="U5149" i="9"/>
  <c r="U5157" i="9"/>
  <c r="U5165" i="9"/>
  <c r="U5173" i="9"/>
  <c r="U5181" i="9"/>
  <c r="U5189" i="9"/>
  <c r="U5197" i="9"/>
  <c r="U5205" i="9"/>
  <c r="U5213" i="9"/>
  <c r="U5221" i="9"/>
  <c r="U5229" i="9"/>
  <c r="U5237" i="9"/>
  <c r="U5245" i="9"/>
  <c r="U5253" i="9"/>
  <c r="U5261" i="9"/>
  <c r="U5269" i="9"/>
  <c r="U5277" i="9"/>
  <c r="U5285" i="9"/>
  <c r="U5293" i="9"/>
  <c r="U5301" i="9"/>
  <c r="U5309" i="9"/>
  <c r="U5317" i="9"/>
  <c r="U5325" i="9"/>
  <c r="U5333" i="9"/>
  <c r="U5341" i="9"/>
  <c r="U5349" i="9"/>
  <c r="U5357" i="9"/>
  <c r="U5365" i="9"/>
  <c r="U5373" i="9"/>
  <c r="U5381" i="9"/>
  <c r="U5389" i="9"/>
  <c r="U5397" i="9"/>
  <c r="U5405" i="9"/>
  <c r="U5413" i="9"/>
  <c r="U5421" i="9"/>
  <c r="U5429" i="9"/>
  <c r="U5437" i="9"/>
  <c r="U5445" i="9"/>
  <c r="U5453" i="9"/>
  <c r="U5461" i="9"/>
  <c r="U5469" i="9"/>
  <c r="U5477" i="9"/>
  <c r="U5485" i="9"/>
  <c r="U5493" i="9"/>
  <c r="U5501" i="9"/>
  <c r="U5509" i="9"/>
  <c r="U5517" i="9"/>
  <c r="U5525" i="9"/>
  <c r="U5533" i="9"/>
  <c r="U5541" i="9"/>
  <c r="U5549" i="9"/>
  <c r="U5557" i="9"/>
  <c r="U5565" i="9"/>
  <c r="U5573" i="9"/>
  <c r="U5581" i="9"/>
  <c r="U5589" i="9"/>
  <c r="U5597" i="9"/>
  <c r="U5605" i="9"/>
  <c r="U5613" i="9"/>
  <c r="U5621" i="9"/>
  <c r="U5629" i="9"/>
  <c r="U5637" i="9"/>
  <c r="U5645" i="9"/>
  <c r="U5653" i="9"/>
  <c r="U5661" i="9"/>
  <c r="U5669" i="9"/>
  <c r="U3644" i="9"/>
  <c r="U4140" i="9"/>
  <c r="U4214" i="9"/>
  <c r="U4266" i="9"/>
  <c r="U4317" i="9"/>
  <c r="U4367" i="9"/>
  <c r="U4420" i="9"/>
  <c r="U4470" i="9"/>
  <c r="U4522" i="9"/>
  <c r="U4573" i="9"/>
  <c r="U4621" i="9"/>
  <c r="U4650" i="9"/>
  <c r="U4671" i="9"/>
  <c r="U4692" i="9"/>
  <c r="U4708" i="9"/>
  <c r="U4724" i="9"/>
  <c r="U4740" i="9"/>
  <c r="U4756" i="9"/>
  <c r="U4768" i="9"/>
  <c r="U4782" i="9"/>
  <c r="U4795" i="9"/>
  <c r="U4807" i="9"/>
  <c r="U4820" i="9"/>
  <c r="U4832" i="9"/>
  <c r="U4846" i="9"/>
  <c r="U4859" i="9"/>
  <c r="U4871" i="9"/>
  <c r="U4884" i="9"/>
  <c r="U4896" i="9"/>
  <c r="U4910" i="9"/>
  <c r="U4923" i="9"/>
  <c r="U4934" i="9"/>
  <c r="U4943" i="9"/>
  <c r="U4952" i="9"/>
  <c r="U4961" i="9"/>
  <c r="U4970" i="9"/>
  <c r="U4979" i="9"/>
  <c r="U4988" i="9"/>
  <c r="U4998" i="9"/>
  <c r="U5007" i="9"/>
  <c r="U5016" i="9"/>
  <c r="U5025" i="9"/>
  <c r="U5034" i="9"/>
  <c r="U5043" i="9"/>
  <c r="U5052" i="9"/>
  <c r="U5062" i="9"/>
  <c r="U5071" i="9"/>
  <c r="U5080" i="9"/>
  <c r="U5089" i="9"/>
  <c r="U5098" i="9"/>
  <c r="U5107" i="9"/>
  <c r="U5116" i="9"/>
  <c r="U5126" i="9"/>
  <c r="U5134" i="9"/>
  <c r="U5142" i="9"/>
  <c r="U5150" i="9"/>
  <c r="U5158" i="9"/>
  <c r="U5166" i="9"/>
  <c r="U5174" i="9"/>
  <c r="U5182" i="9"/>
  <c r="U5190" i="9"/>
  <c r="U5198" i="9"/>
  <c r="U5206" i="9"/>
  <c r="U5214" i="9"/>
  <c r="U5222" i="9"/>
  <c r="U5230" i="9"/>
  <c r="U5238" i="9"/>
  <c r="U5246" i="9"/>
  <c r="U5254" i="9"/>
  <c r="U5262" i="9"/>
  <c r="U5270" i="9"/>
  <c r="U5278" i="9"/>
  <c r="U5286" i="9"/>
  <c r="U5294" i="9"/>
  <c r="U5302" i="9"/>
  <c r="U5310" i="9"/>
  <c r="U5318" i="9"/>
  <c r="U5326" i="9"/>
  <c r="U5334" i="9"/>
  <c r="U5342" i="9"/>
  <c r="U5350" i="9"/>
  <c r="U5358" i="9"/>
  <c r="U5366" i="9"/>
  <c r="U5374" i="9"/>
  <c r="U5382" i="9"/>
  <c r="U5390" i="9"/>
  <c r="U5398" i="9"/>
  <c r="U5406" i="9"/>
  <c r="U5414" i="9"/>
  <c r="U5422" i="9"/>
  <c r="U5430" i="9"/>
  <c r="U5438" i="9"/>
  <c r="U5446" i="9"/>
  <c r="U5454" i="9"/>
  <c r="U5462" i="9"/>
  <c r="U5470" i="9"/>
  <c r="U5478" i="9"/>
  <c r="U5486" i="9"/>
  <c r="U5494" i="9"/>
  <c r="U5502" i="9"/>
  <c r="U5510" i="9"/>
  <c r="U5518" i="9"/>
  <c r="U5526" i="9"/>
  <c r="U5534" i="9"/>
  <c r="U5542" i="9"/>
  <c r="U5550" i="9"/>
  <c r="U5558" i="9"/>
  <c r="U5566" i="9"/>
  <c r="U5574" i="9"/>
  <c r="U5582" i="9"/>
  <c r="U5590" i="9"/>
  <c r="U5598" i="9"/>
  <c r="U5606" i="9"/>
  <c r="U5614" i="9"/>
  <c r="U5622" i="9"/>
  <c r="U5630" i="9"/>
  <c r="U5638" i="9"/>
  <c r="U5646" i="9"/>
  <c r="U5654" i="9"/>
  <c r="U5662" i="9"/>
  <c r="U5670" i="9"/>
  <c r="U5678" i="9"/>
  <c r="U5686" i="9"/>
  <c r="U5694" i="9"/>
  <c r="U5702" i="9"/>
  <c r="U5710" i="9"/>
  <c r="U5718" i="9"/>
  <c r="U5726" i="9"/>
  <c r="U5734" i="9"/>
  <c r="U5742" i="9"/>
  <c r="U5750" i="9"/>
  <c r="U5758" i="9"/>
  <c r="U5766" i="9"/>
  <c r="U5774" i="9"/>
  <c r="U5782" i="9"/>
  <c r="U5790" i="9"/>
  <c r="U5798" i="9"/>
  <c r="U5806" i="9"/>
  <c r="U5814" i="9"/>
  <c r="U5822" i="9"/>
  <c r="U5830" i="9"/>
  <c r="U5838" i="9"/>
  <c r="U5846" i="9"/>
  <c r="U5854" i="9"/>
  <c r="U5862" i="9"/>
  <c r="U5870" i="9"/>
  <c r="U5878" i="9"/>
  <c r="U5886" i="9"/>
  <c r="U5894" i="9"/>
  <c r="U5902" i="9"/>
  <c r="U5910" i="9"/>
  <c r="U5918" i="9"/>
  <c r="U5926" i="9"/>
  <c r="U5934" i="9"/>
  <c r="U5942" i="9"/>
  <c r="U5950" i="9"/>
  <c r="U5958" i="9"/>
  <c r="U5966" i="9"/>
  <c r="U5974" i="9"/>
  <c r="U5982" i="9"/>
  <c r="U5990" i="9"/>
  <c r="U5998" i="9"/>
  <c r="U6006" i="9"/>
  <c r="U6014" i="9"/>
  <c r="U6022" i="9"/>
  <c r="U6030" i="9"/>
  <c r="U6038" i="9"/>
  <c r="U6046" i="9"/>
  <c r="U3708" i="9"/>
  <c r="U4156" i="9"/>
  <c r="U4218" i="9"/>
  <c r="U4269" i="9"/>
  <c r="U4319" i="9"/>
  <c r="U4372" i="9"/>
  <c r="U4422" i="9"/>
  <c r="U4474" i="9"/>
  <c r="U4525" i="9"/>
  <c r="U4575" i="9"/>
  <c r="U4623" i="9"/>
  <c r="U4653" i="9"/>
  <c r="U4674" i="9"/>
  <c r="U4694" i="9"/>
  <c r="U4710" i="9"/>
  <c r="U4726" i="9"/>
  <c r="U4742" i="9"/>
  <c r="U4758" i="9"/>
  <c r="U4771" i="9"/>
  <c r="U4783" i="9"/>
  <c r="U4796" i="9"/>
  <c r="U4808" i="9"/>
  <c r="U4822" i="9"/>
  <c r="U4835" i="9"/>
  <c r="U4847" i="9"/>
  <c r="U4860" i="9"/>
  <c r="U4872" i="9"/>
  <c r="U4886" i="9"/>
  <c r="U4899" i="9"/>
  <c r="U4911" i="9"/>
  <c r="U4924" i="9"/>
  <c r="U4935" i="9"/>
  <c r="U4944" i="9"/>
  <c r="U4953" i="9"/>
  <c r="U4962" i="9"/>
  <c r="U4971" i="9"/>
  <c r="U4980" i="9"/>
  <c r="U4990" i="9"/>
  <c r="U4999" i="9"/>
  <c r="U5008" i="9"/>
  <c r="U5017" i="9"/>
  <c r="U5026" i="9"/>
  <c r="U5035" i="9"/>
  <c r="U5044" i="9"/>
  <c r="U5054" i="9"/>
  <c r="U5063" i="9"/>
  <c r="U5072" i="9"/>
  <c r="U5081" i="9"/>
  <c r="U5090" i="9"/>
  <c r="U5099" i="9"/>
  <c r="U5108" i="9"/>
  <c r="U5118" i="9"/>
  <c r="U5127" i="9"/>
  <c r="U5135" i="9"/>
  <c r="U5143" i="9"/>
  <c r="U5151" i="9"/>
  <c r="U5159" i="9"/>
  <c r="U5167" i="9"/>
  <c r="U5175" i="9"/>
  <c r="U5183" i="9"/>
  <c r="U5191" i="9"/>
  <c r="U5199" i="9"/>
  <c r="U5207" i="9"/>
  <c r="U5215" i="9"/>
  <c r="U5223" i="9"/>
  <c r="U5231" i="9"/>
  <c r="U5239" i="9"/>
  <c r="U5247" i="9"/>
  <c r="U5255" i="9"/>
  <c r="U5263" i="9"/>
  <c r="U5271" i="9"/>
  <c r="U5279" i="9"/>
  <c r="U5287" i="9"/>
  <c r="U5295" i="9"/>
  <c r="U5303" i="9"/>
  <c r="U5311" i="9"/>
  <c r="U5319" i="9"/>
  <c r="U5327" i="9"/>
  <c r="U5335" i="9"/>
  <c r="U5343" i="9"/>
  <c r="U5351" i="9"/>
  <c r="U5359" i="9"/>
  <c r="U5367" i="9"/>
  <c r="U5375" i="9"/>
  <c r="U5383" i="9"/>
  <c r="U5391" i="9"/>
  <c r="U5399" i="9"/>
  <c r="U5407" i="9"/>
  <c r="U5415" i="9"/>
  <c r="U5423" i="9"/>
  <c r="U5431" i="9"/>
  <c r="U5439" i="9"/>
  <c r="U5447" i="9"/>
  <c r="U5455" i="9"/>
  <c r="U5463" i="9"/>
  <c r="U5471" i="9"/>
  <c r="U5479" i="9"/>
  <c r="U5487" i="9"/>
  <c r="U5495" i="9"/>
  <c r="U5503" i="9"/>
  <c r="U5511" i="9"/>
  <c r="U5519" i="9"/>
  <c r="U5527" i="9"/>
  <c r="U5535" i="9"/>
  <c r="U5543" i="9"/>
  <c r="U5551" i="9"/>
  <c r="U5559" i="9"/>
  <c r="U5567" i="9"/>
  <c r="U5575" i="9"/>
  <c r="U5583" i="9"/>
  <c r="U5591" i="9"/>
  <c r="U5599" i="9"/>
  <c r="U5607" i="9"/>
  <c r="U5615" i="9"/>
  <c r="U5623" i="9"/>
  <c r="U5631" i="9"/>
  <c r="U5639" i="9"/>
  <c r="U5647" i="9"/>
  <c r="U5655" i="9"/>
  <c r="U5663" i="9"/>
  <c r="U5671" i="9"/>
  <c r="U5679" i="9"/>
  <c r="U5687" i="9"/>
  <c r="U5695" i="9"/>
  <c r="U5703" i="9"/>
  <c r="U5711" i="9"/>
  <c r="U5719" i="9"/>
  <c r="U5727" i="9"/>
  <c r="U5735" i="9"/>
  <c r="U5743" i="9"/>
  <c r="U5751" i="9"/>
  <c r="U5759" i="9"/>
  <c r="U5767" i="9"/>
  <c r="U5775" i="9"/>
  <c r="U5783" i="9"/>
  <c r="U5791" i="9"/>
  <c r="U5799" i="9"/>
  <c r="U5807" i="9"/>
  <c r="U5815" i="9"/>
  <c r="U5823" i="9"/>
  <c r="U5831" i="9"/>
  <c r="U5839" i="9"/>
  <c r="U5847" i="9"/>
  <c r="U5855" i="9"/>
  <c r="U5863" i="9"/>
  <c r="U5871" i="9"/>
  <c r="U5879" i="9"/>
  <c r="U5887" i="9"/>
  <c r="U5895" i="9"/>
  <c r="U5903" i="9"/>
  <c r="U5911" i="9"/>
  <c r="U5919" i="9"/>
  <c r="U5927" i="9"/>
  <c r="U5935" i="9"/>
  <c r="U5943" i="9"/>
  <c r="U5951" i="9"/>
  <c r="U5959" i="9"/>
  <c r="U5967" i="9"/>
  <c r="U5975" i="9"/>
  <c r="U5983" i="9"/>
  <c r="U5991" i="9"/>
  <c r="U5999" i="9"/>
  <c r="U6007" i="9"/>
  <c r="U6015" i="9"/>
  <c r="U6023" i="9"/>
  <c r="U6031" i="9"/>
  <c r="U6039" i="9"/>
  <c r="U6047" i="9"/>
  <c r="U6055" i="9"/>
  <c r="U6063" i="9"/>
  <c r="U3772" i="9"/>
  <c r="U4175" i="9"/>
  <c r="U4228" i="9"/>
  <c r="U4278" i="9"/>
  <c r="U4330" i="9"/>
  <c r="U4381" i="9"/>
  <c r="U4431" i="9"/>
  <c r="U4484" i="9"/>
  <c r="U4534" i="9"/>
  <c r="U4586" i="9"/>
  <c r="U4631" i="9"/>
  <c r="U4654" i="9"/>
  <c r="U4676" i="9"/>
  <c r="U4695" i="9"/>
  <c r="U4711" i="9"/>
  <c r="U4727" i="9"/>
  <c r="U4743" i="9"/>
  <c r="U4759" i="9"/>
  <c r="U4772" i="9"/>
  <c r="U4784" i="9"/>
  <c r="U4798" i="9"/>
  <c r="U4811" i="9"/>
  <c r="U4823" i="9"/>
  <c r="U4836" i="9"/>
  <c r="U4848" i="9"/>
  <c r="U4862" i="9"/>
  <c r="U4875" i="9"/>
  <c r="U4887" i="9"/>
  <c r="U4900" i="9"/>
  <c r="U4912" i="9"/>
  <c r="U4926" i="9"/>
  <c r="U4936" i="9"/>
  <c r="U4945" i="9"/>
  <c r="U4954" i="9"/>
  <c r="U4963" i="9"/>
  <c r="U4972" i="9"/>
  <c r="U4982" i="9"/>
  <c r="U4991" i="9"/>
  <c r="U5000" i="9"/>
  <c r="U5009" i="9"/>
  <c r="U5018" i="9"/>
  <c r="U5027" i="9"/>
  <c r="U5036" i="9"/>
  <c r="U5046" i="9"/>
  <c r="U5055" i="9"/>
  <c r="U5064" i="9"/>
  <c r="U5073" i="9"/>
  <c r="U5082" i="9"/>
  <c r="U5091" i="9"/>
  <c r="U5100" i="9"/>
  <c r="U5110" i="9"/>
  <c r="U5119" i="9"/>
  <c r="U5128" i="9"/>
  <c r="U5136" i="9"/>
  <c r="U5144" i="9"/>
  <c r="U5152" i="9"/>
  <c r="U5160" i="9"/>
  <c r="U5168" i="9"/>
  <c r="U5176" i="9"/>
  <c r="U5184" i="9"/>
  <c r="U5192" i="9"/>
  <c r="U5200" i="9"/>
  <c r="U5208" i="9"/>
  <c r="U5216" i="9"/>
  <c r="U5224" i="9"/>
  <c r="U5232" i="9"/>
  <c r="U5240" i="9"/>
  <c r="U5248" i="9"/>
  <c r="U5256" i="9"/>
  <c r="U5264" i="9"/>
  <c r="U5272" i="9"/>
  <c r="U5280" i="9"/>
  <c r="U5288" i="9"/>
  <c r="U5296" i="9"/>
  <c r="U5304" i="9"/>
  <c r="U5312" i="9"/>
  <c r="U5320" i="9"/>
  <c r="U5328" i="9"/>
  <c r="U5336" i="9"/>
  <c r="U5344" i="9"/>
  <c r="U5352" i="9"/>
  <c r="U5360" i="9"/>
  <c r="U5368" i="9"/>
  <c r="U5376" i="9"/>
  <c r="U5384" i="9"/>
  <c r="U5392" i="9"/>
  <c r="U5400" i="9"/>
  <c r="U5408" i="9"/>
  <c r="U5416" i="9"/>
  <c r="U3836" i="9"/>
  <c r="U4180" i="9"/>
  <c r="U4230" i="9"/>
  <c r="U4282" i="9"/>
  <c r="U4333" i="9"/>
  <c r="U4383" i="9"/>
  <c r="U4436" i="9"/>
  <c r="U4486" i="9"/>
  <c r="U4538" i="9"/>
  <c r="U4589" i="9"/>
  <c r="U4634" i="9"/>
  <c r="U4655" i="9"/>
  <c r="U4677" i="9"/>
  <c r="U4696" i="9"/>
  <c r="U4712" i="9"/>
  <c r="U4728" i="9"/>
  <c r="U4744" i="9"/>
  <c r="U4760" i="9"/>
  <c r="U4774" i="9"/>
  <c r="U4787" i="9"/>
  <c r="U4799" i="9"/>
  <c r="U4812" i="9"/>
  <c r="U4824" i="9"/>
  <c r="U4838" i="9"/>
  <c r="U4851" i="9"/>
  <c r="U4863" i="9"/>
  <c r="U4876" i="9"/>
  <c r="U4888" i="9"/>
  <c r="U4902" i="9"/>
  <c r="U4915" i="9"/>
  <c r="U4927" i="9"/>
  <c r="U4937" i="9"/>
  <c r="U4946" i="9"/>
  <c r="U4955" i="9"/>
  <c r="U4964" i="9"/>
  <c r="U4974" i="9"/>
  <c r="U4983" i="9"/>
  <c r="U4992" i="9"/>
  <c r="U5001" i="9"/>
  <c r="U5010" i="9"/>
  <c r="U5019" i="9"/>
  <c r="U5028" i="9"/>
  <c r="U5038" i="9"/>
  <c r="U5047" i="9"/>
  <c r="U5056" i="9"/>
  <c r="U5065" i="9"/>
  <c r="U5074" i="9"/>
  <c r="U5083" i="9"/>
  <c r="U5092" i="9"/>
  <c r="U5102" i="9"/>
  <c r="U5111" i="9"/>
  <c r="U5120" i="9"/>
  <c r="U5129" i="9"/>
  <c r="U5137" i="9"/>
  <c r="U5145" i="9"/>
  <c r="U5153" i="9"/>
  <c r="U5161" i="9"/>
  <c r="U5169" i="9"/>
  <c r="U5177" i="9"/>
  <c r="U5185" i="9"/>
  <c r="U5193" i="9"/>
  <c r="U5201" i="9"/>
  <c r="U5209" i="9"/>
  <c r="U5217" i="9"/>
  <c r="U5225" i="9"/>
  <c r="U5233" i="9"/>
  <c r="U5241" i="9"/>
  <c r="U5249" i="9"/>
  <c r="U5257" i="9"/>
  <c r="U5265" i="9"/>
  <c r="U5273" i="9"/>
  <c r="U5281" i="9"/>
  <c r="U5289" i="9"/>
  <c r="U5297" i="9"/>
  <c r="U5305" i="9"/>
  <c r="U5313" i="9"/>
  <c r="U5321" i="9"/>
  <c r="U5329" i="9"/>
  <c r="U5337" i="9"/>
  <c r="U5345" i="9"/>
  <c r="U5353" i="9"/>
  <c r="U5361" i="9"/>
  <c r="U5369" i="9"/>
  <c r="U5377" i="9"/>
  <c r="U5385" i="9"/>
  <c r="U5393" i="9"/>
  <c r="U5401" i="9"/>
  <c r="U5409" i="9"/>
  <c r="U5417" i="9"/>
  <c r="U5425" i="9"/>
  <c r="U5433" i="9"/>
  <c r="U5441" i="9"/>
  <c r="U5449" i="9"/>
  <c r="U5457" i="9"/>
  <c r="U5465" i="9"/>
  <c r="U5473" i="9"/>
  <c r="U5481" i="9"/>
  <c r="U5489" i="9"/>
  <c r="U5497" i="9"/>
  <c r="U5505" i="9"/>
  <c r="U5513" i="9"/>
  <c r="U5521" i="9"/>
  <c r="U5529" i="9"/>
  <c r="U5537" i="9"/>
  <c r="U5545" i="9"/>
  <c r="U5553" i="9"/>
  <c r="U5561" i="9"/>
  <c r="U5569" i="9"/>
  <c r="U5577" i="9"/>
  <c r="U5585" i="9"/>
  <c r="U5593" i="9"/>
  <c r="U5601" i="9"/>
  <c r="U5609" i="9"/>
  <c r="U5617" i="9"/>
  <c r="U5625" i="9"/>
  <c r="U5633" i="9"/>
  <c r="U2982" i="9"/>
  <c r="U3900" i="9"/>
  <c r="U4189" i="9"/>
  <c r="U4239" i="9"/>
  <c r="U4292" i="9"/>
  <c r="U4342" i="9"/>
  <c r="U4394" i="9"/>
  <c r="U4445" i="9"/>
  <c r="U4495" i="9"/>
  <c r="U4548" i="9"/>
  <c r="U4598" i="9"/>
  <c r="U4639" i="9"/>
  <c r="U4661" i="9"/>
  <c r="U4682" i="9"/>
  <c r="U4700" i="9"/>
  <c r="U4716" i="9"/>
  <c r="U4732" i="9"/>
  <c r="U4748" i="9"/>
  <c r="U4763" i="9"/>
  <c r="U4775" i="9"/>
  <c r="U4788" i="9"/>
  <c r="U4800" i="9"/>
  <c r="U4814" i="9"/>
  <c r="U4827" i="9"/>
  <c r="U4839" i="9"/>
  <c r="U4852" i="9"/>
  <c r="U4864" i="9"/>
  <c r="U4878" i="9"/>
  <c r="U4891" i="9"/>
  <c r="U4903" i="9"/>
  <c r="U4916" i="9"/>
  <c r="U4928" i="9"/>
  <c r="U4938" i="9"/>
  <c r="U4947" i="9"/>
  <c r="U4956" i="9"/>
  <c r="U4966" i="9"/>
  <c r="U4975" i="9"/>
  <c r="U4984" i="9"/>
  <c r="U4993" i="9"/>
  <c r="U5002" i="9"/>
  <c r="U5011" i="9"/>
  <c r="U5020" i="9"/>
  <c r="U5030" i="9"/>
  <c r="U5039" i="9"/>
  <c r="U5048" i="9"/>
  <c r="U5057" i="9"/>
  <c r="U5066" i="9"/>
  <c r="U5075" i="9"/>
  <c r="U5084" i="9"/>
  <c r="U5094" i="9"/>
  <c r="U5103" i="9"/>
  <c r="U5112" i="9"/>
  <c r="U5121" i="9"/>
  <c r="U5130" i="9"/>
  <c r="U5138" i="9"/>
  <c r="U5146" i="9"/>
  <c r="U5154" i="9"/>
  <c r="U5162" i="9"/>
  <c r="U5170" i="9"/>
  <c r="U5178" i="9"/>
  <c r="U5186" i="9"/>
  <c r="U5194" i="9"/>
  <c r="U5202" i="9"/>
  <c r="U5210" i="9"/>
  <c r="U5218" i="9"/>
  <c r="U5226" i="9"/>
  <c r="U5234" i="9"/>
  <c r="U5242" i="9"/>
  <c r="U5250" i="9"/>
  <c r="U5258" i="9"/>
  <c r="U5266" i="9"/>
  <c r="U5274" i="9"/>
  <c r="U5282" i="9"/>
  <c r="U5290" i="9"/>
  <c r="U5298" i="9"/>
  <c r="U5306" i="9"/>
  <c r="U5314" i="9"/>
  <c r="U5322" i="9"/>
  <c r="U5330" i="9"/>
  <c r="U5338" i="9"/>
  <c r="U5346" i="9"/>
  <c r="U5354" i="9"/>
  <c r="U5362" i="9"/>
  <c r="U5370" i="9"/>
  <c r="U5378" i="9"/>
  <c r="U5386" i="9"/>
  <c r="U5394" i="9"/>
  <c r="U5402" i="9"/>
  <c r="U5410" i="9"/>
  <c r="U5418" i="9"/>
  <c r="U5426" i="9"/>
  <c r="U5434" i="9"/>
  <c r="U5442" i="9"/>
  <c r="U5450" i="9"/>
  <c r="U5458" i="9"/>
  <c r="U5466" i="9"/>
  <c r="U5474" i="9"/>
  <c r="U5482" i="9"/>
  <c r="U5490" i="9"/>
  <c r="U5498" i="9"/>
  <c r="U5506" i="9"/>
  <c r="U5514" i="9"/>
  <c r="U5522" i="9"/>
  <c r="U5530" i="9"/>
  <c r="U5538" i="9"/>
  <c r="U5546" i="9"/>
  <c r="U5554" i="9"/>
  <c r="U5562" i="9"/>
  <c r="U5570" i="9"/>
  <c r="U5578" i="9"/>
  <c r="U5586" i="9"/>
  <c r="U5594" i="9"/>
  <c r="U5602" i="9"/>
  <c r="U5610" i="9"/>
  <c r="U5618" i="9"/>
  <c r="U5626" i="9"/>
  <c r="U5634" i="9"/>
  <c r="U5642" i="9"/>
  <c r="U5650" i="9"/>
  <c r="U5658" i="9"/>
  <c r="U5666" i="9"/>
  <c r="U5674" i="9"/>
  <c r="U5682" i="9"/>
  <c r="U5690" i="9"/>
  <c r="U5698" i="9"/>
  <c r="U5706" i="9"/>
  <c r="U5714" i="9"/>
  <c r="U5722" i="9"/>
  <c r="U5730" i="9"/>
  <c r="U5738" i="9"/>
  <c r="U5746" i="9"/>
  <c r="U5754" i="9"/>
  <c r="U5762" i="9"/>
  <c r="U5770" i="9"/>
  <c r="U5778" i="9"/>
  <c r="U5786" i="9"/>
  <c r="U5794" i="9"/>
  <c r="U5802" i="9"/>
  <c r="U5810" i="9"/>
  <c r="U5818" i="9"/>
  <c r="U5826" i="9"/>
  <c r="U5834" i="9"/>
  <c r="U5842" i="9"/>
  <c r="U5850" i="9"/>
  <c r="U5858" i="9"/>
  <c r="U5866" i="9"/>
  <c r="U5874" i="9"/>
  <c r="U5882" i="9"/>
  <c r="U5890" i="9"/>
  <c r="U5898" i="9"/>
  <c r="U5906" i="9"/>
  <c r="U5914" i="9"/>
  <c r="U5922" i="9"/>
  <c r="U5930" i="9"/>
  <c r="U5938" i="9"/>
  <c r="U5946" i="9"/>
  <c r="U5954" i="9"/>
  <c r="U5962" i="9"/>
  <c r="U5970" i="9"/>
  <c r="U5978" i="9"/>
  <c r="U5986" i="9"/>
  <c r="U5994" i="9"/>
  <c r="U6002" i="9"/>
  <c r="U6010" i="9"/>
  <c r="U6018" i="9"/>
  <c r="U6026" i="9"/>
  <c r="U6034" i="9"/>
  <c r="U6042" i="9"/>
  <c r="U6050" i="9"/>
  <c r="U6058" i="9"/>
  <c r="U6066" i="9"/>
  <c r="U4191" i="9"/>
  <c r="U4602" i="9"/>
  <c r="U4764" i="9"/>
  <c r="U4867" i="9"/>
  <c r="U4958" i="9"/>
  <c r="U5031" i="9"/>
  <c r="U5104" i="9"/>
  <c r="U5171" i="9"/>
  <c r="U5235" i="9"/>
  <c r="U5299" i="9"/>
  <c r="U5348" i="9"/>
  <c r="U5380" i="9"/>
  <c r="U5412" i="9"/>
  <c r="U5436" i="9"/>
  <c r="U5459" i="9"/>
  <c r="U5480" i="9"/>
  <c r="U5500" i="9"/>
  <c r="U5523" i="9"/>
  <c r="U5544" i="9"/>
  <c r="U5564" i="9"/>
  <c r="U5587" i="9"/>
  <c r="U5608" i="9"/>
  <c r="U5628" i="9"/>
  <c r="U5648" i="9"/>
  <c r="U5664" i="9"/>
  <c r="U5677" i="9"/>
  <c r="U5691" i="9"/>
  <c r="U5704" i="9"/>
  <c r="U5716" i="9"/>
  <c r="U5729" i="9"/>
  <c r="U5741" i="9"/>
  <c r="U5755" i="9"/>
  <c r="U5768" i="9"/>
  <c r="U5780" i="9"/>
  <c r="U5793" i="9"/>
  <c r="U5805" i="9"/>
  <c r="U5819" i="9"/>
  <c r="U5832" i="9"/>
  <c r="U5844" i="9"/>
  <c r="U5857" i="9"/>
  <c r="U5869" i="9"/>
  <c r="U5883" i="9"/>
  <c r="U5896" i="9"/>
  <c r="U5908" i="9"/>
  <c r="U5921" i="9"/>
  <c r="U5933" i="9"/>
  <c r="U5947" i="9"/>
  <c r="U5960" i="9"/>
  <c r="U5972" i="9"/>
  <c r="U5985" i="9"/>
  <c r="U5997" i="9"/>
  <c r="U6011" i="9"/>
  <c r="U6024" i="9"/>
  <c r="U6036" i="9"/>
  <c r="U6049" i="9"/>
  <c r="U6060" i="9"/>
  <c r="U6070" i="9"/>
  <c r="U6078" i="9"/>
  <c r="U6086" i="9"/>
  <c r="U6094" i="9"/>
  <c r="U6102" i="9"/>
  <c r="U6110" i="9"/>
  <c r="U6118" i="9"/>
  <c r="U6126" i="9"/>
  <c r="U6134" i="9"/>
  <c r="U6142" i="9"/>
  <c r="U6150" i="9"/>
  <c r="U6158" i="9"/>
  <c r="U6166" i="9"/>
  <c r="U6174" i="9"/>
  <c r="U6182" i="9"/>
  <c r="U6190" i="9"/>
  <c r="U6198" i="9"/>
  <c r="U6206" i="9"/>
  <c r="U6214" i="9"/>
  <c r="U6222" i="9"/>
  <c r="U6230" i="9"/>
  <c r="U6238" i="9"/>
  <c r="U6246" i="9"/>
  <c r="U6254" i="9"/>
  <c r="U6262" i="9"/>
  <c r="U6270" i="9"/>
  <c r="U6278" i="9"/>
  <c r="U6286" i="9"/>
  <c r="U6294" i="9"/>
  <c r="U6302" i="9"/>
  <c r="U6310" i="9"/>
  <c r="U6318" i="9"/>
  <c r="U6326" i="9"/>
  <c r="U6334" i="9"/>
  <c r="U6342" i="9"/>
  <c r="U6350" i="9"/>
  <c r="U6358" i="9"/>
  <c r="U6366" i="9"/>
  <c r="U6374" i="9"/>
  <c r="U6382" i="9"/>
  <c r="U6390" i="9"/>
  <c r="U6398" i="9"/>
  <c r="U6406" i="9"/>
  <c r="U6414" i="9"/>
  <c r="U6422" i="9"/>
  <c r="U6430" i="9"/>
  <c r="U6438" i="9"/>
  <c r="U6446" i="9"/>
  <c r="U6454" i="9"/>
  <c r="U6462" i="9"/>
  <c r="U6470" i="9"/>
  <c r="U6478" i="9"/>
  <c r="U6486" i="9"/>
  <c r="U6494" i="9"/>
  <c r="U6502" i="9"/>
  <c r="U6510" i="9"/>
  <c r="U6518" i="9"/>
  <c r="U6526" i="9"/>
  <c r="U6534" i="9"/>
  <c r="U6542" i="9"/>
  <c r="U6550" i="9"/>
  <c r="U6558" i="9"/>
  <c r="U6566" i="9"/>
  <c r="U6574" i="9"/>
  <c r="U6582" i="9"/>
  <c r="U6590" i="9"/>
  <c r="U6598" i="9"/>
  <c r="U6606" i="9"/>
  <c r="U6614" i="9"/>
  <c r="U6622" i="9"/>
  <c r="U6630" i="9"/>
  <c r="U6638" i="9"/>
  <c r="U6646" i="9"/>
  <c r="U4244" i="9"/>
  <c r="U4642" i="9"/>
  <c r="U4776" i="9"/>
  <c r="U4879" i="9"/>
  <c r="U4967" i="9"/>
  <c r="U5040" i="9"/>
  <c r="U5113" i="9"/>
  <c r="U5179" i="9"/>
  <c r="U5243" i="9"/>
  <c r="U5307" i="9"/>
  <c r="U5355" i="9"/>
  <c r="U5387" i="9"/>
  <c r="U5419" i="9"/>
  <c r="U5440" i="9"/>
  <c r="U5460" i="9"/>
  <c r="U5483" i="9"/>
  <c r="U5504" i="9"/>
  <c r="U5524" i="9"/>
  <c r="U5547" i="9"/>
  <c r="U5568" i="9"/>
  <c r="U5588" i="9"/>
  <c r="U5611" i="9"/>
  <c r="U5632" i="9"/>
  <c r="U5649" i="9"/>
  <c r="U5665" i="9"/>
  <c r="U5680" i="9"/>
  <c r="U5692" i="9"/>
  <c r="U5705" i="9"/>
  <c r="U5717" i="9"/>
  <c r="U5731" i="9"/>
  <c r="U5744" i="9"/>
  <c r="U5756" i="9"/>
  <c r="U5769" i="9"/>
  <c r="U5781" i="9"/>
  <c r="U5795" i="9"/>
  <c r="U5808" i="9"/>
  <c r="U5820" i="9"/>
  <c r="U5833" i="9"/>
  <c r="U5845" i="9"/>
  <c r="U5859" i="9"/>
  <c r="U5872" i="9"/>
  <c r="U5884" i="9"/>
  <c r="U5897" i="9"/>
  <c r="U5909" i="9"/>
  <c r="U5923" i="9"/>
  <c r="U5936" i="9"/>
  <c r="U5948" i="9"/>
  <c r="U5961" i="9"/>
  <c r="U5973" i="9"/>
  <c r="U5987" i="9"/>
  <c r="U6000" i="9"/>
  <c r="U6012" i="9"/>
  <c r="U6025" i="9"/>
  <c r="U6037" i="9"/>
  <c r="U6051" i="9"/>
  <c r="U6061" i="9"/>
  <c r="U6071" i="9"/>
  <c r="U6079" i="9"/>
  <c r="U6087" i="9"/>
  <c r="U6095" i="9"/>
  <c r="U6103" i="9"/>
  <c r="U6111" i="9"/>
  <c r="U6119" i="9"/>
  <c r="U6127" i="9"/>
  <c r="U6135" i="9"/>
  <c r="U6143" i="9"/>
  <c r="U6151" i="9"/>
  <c r="U6159" i="9"/>
  <c r="U6167" i="9"/>
  <c r="U6175" i="9"/>
  <c r="U6183" i="9"/>
  <c r="U6191" i="9"/>
  <c r="U6199" i="9"/>
  <c r="U6207" i="9"/>
  <c r="U6215" i="9"/>
  <c r="U6223" i="9"/>
  <c r="U6231" i="9"/>
  <c r="U6239" i="9"/>
  <c r="U6247" i="9"/>
  <c r="U6255" i="9"/>
  <c r="U6263" i="9"/>
  <c r="U6271" i="9"/>
  <c r="U6279" i="9"/>
  <c r="U6287" i="9"/>
  <c r="U6295" i="9"/>
  <c r="U6303" i="9"/>
  <c r="U6311" i="9"/>
  <c r="U6319" i="9"/>
  <c r="U6327" i="9"/>
  <c r="U6335" i="9"/>
  <c r="U6343" i="9"/>
  <c r="U6351" i="9"/>
  <c r="U6359" i="9"/>
  <c r="U6367" i="9"/>
  <c r="U6375" i="9"/>
  <c r="U6383" i="9"/>
  <c r="U6391" i="9"/>
  <c r="U6399" i="9"/>
  <c r="U6407" i="9"/>
  <c r="U6415" i="9"/>
  <c r="U6423" i="9"/>
  <c r="U6431" i="9"/>
  <c r="U6439" i="9"/>
  <c r="U6447" i="9"/>
  <c r="U6455" i="9"/>
  <c r="U6463" i="9"/>
  <c r="U6471" i="9"/>
  <c r="U6479" i="9"/>
  <c r="U6487" i="9"/>
  <c r="U6495" i="9"/>
  <c r="U6503" i="9"/>
  <c r="U6511" i="9"/>
  <c r="U6519" i="9"/>
  <c r="U6527" i="9"/>
  <c r="U6535" i="9"/>
  <c r="U6543" i="9"/>
  <c r="U6551" i="9"/>
  <c r="U6559" i="9"/>
  <c r="U6567" i="9"/>
  <c r="U6575" i="9"/>
  <c r="U6583" i="9"/>
  <c r="U6591" i="9"/>
  <c r="U6599" i="9"/>
  <c r="U6607" i="9"/>
  <c r="U6615" i="9"/>
  <c r="U6623" i="9"/>
  <c r="U6631" i="9"/>
  <c r="U6639" i="9"/>
  <c r="U6647" i="9"/>
  <c r="U6655" i="9"/>
  <c r="U4294" i="9"/>
  <c r="U4663" i="9"/>
  <c r="U4790" i="9"/>
  <c r="U4892" i="9"/>
  <c r="U4976" i="9"/>
  <c r="U5049" i="9"/>
  <c r="U5122" i="9"/>
  <c r="U5187" i="9"/>
  <c r="U5251" i="9"/>
  <c r="U5315" i="9"/>
  <c r="U5356" i="9"/>
  <c r="U5388" i="9"/>
  <c r="U5420" i="9"/>
  <c r="U5443" i="9"/>
  <c r="U5464" i="9"/>
  <c r="U5484" i="9"/>
  <c r="U5507" i="9"/>
  <c r="U5528" i="9"/>
  <c r="U5548" i="9"/>
  <c r="U5571" i="9"/>
  <c r="U5592" i="9"/>
  <c r="U5612" i="9"/>
  <c r="U5635" i="9"/>
  <c r="U5651" i="9"/>
  <c r="U5667" i="9"/>
  <c r="U5681" i="9"/>
  <c r="U5693" i="9"/>
  <c r="U5707" i="9"/>
  <c r="U5720" i="9"/>
  <c r="U5732" i="9"/>
  <c r="U5745" i="9"/>
  <c r="U5757" i="9"/>
  <c r="U5771" i="9"/>
  <c r="U5784" i="9"/>
  <c r="U5796" i="9"/>
  <c r="U5809" i="9"/>
  <c r="U5821" i="9"/>
  <c r="U5835" i="9"/>
  <c r="U5848" i="9"/>
  <c r="U5860" i="9"/>
  <c r="U5873" i="9"/>
  <c r="U5885" i="9"/>
  <c r="U5899" i="9"/>
  <c r="U5912" i="9"/>
  <c r="U5924" i="9"/>
  <c r="U5937" i="9"/>
  <c r="U5949" i="9"/>
  <c r="U5963" i="9"/>
  <c r="U5976" i="9"/>
  <c r="U5988" i="9"/>
  <c r="U6001" i="9"/>
  <c r="U6013" i="9"/>
  <c r="U6027" i="9"/>
  <c r="U6040" i="9"/>
  <c r="U6052" i="9"/>
  <c r="U6062" i="9"/>
  <c r="U6072" i="9"/>
  <c r="U6080" i="9"/>
  <c r="U6088" i="9"/>
  <c r="U6096" i="9"/>
  <c r="U6104" i="9"/>
  <c r="U6112" i="9"/>
  <c r="U6120" i="9"/>
  <c r="U6128" i="9"/>
  <c r="U6136" i="9"/>
  <c r="U6144" i="9"/>
  <c r="U6152" i="9"/>
  <c r="U6160" i="9"/>
  <c r="U6168" i="9"/>
  <c r="U6176" i="9"/>
  <c r="U6184" i="9"/>
  <c r="U6192" i="9"/>
  <c r="U6200" i="9"/>
  <c r="U6208" i="9"/>
  <c r="U6216" i="9"/>
  <c r="U6224" i="9"/>
  <c r="U6232" i="9"/>
  <c r="U6240" i="9"/>
  <c r="U6248" i="9"/>
  <c r="U6256" i="9"/>
  <c r="U6264" i="9"/>
  <c r="U6272" i="9"/>
  <c r="U6280" i="9"/>
  <c r="U6288" i="9"/>
  <c r="U6296" i="9"/>
  <c r="U6304" i="9"/>
  <c r="U6312" i="9"/>
  <c r="U6320" i="9"/>
  <c r="U6328" i="9"/>
  <c r="U6336" i="9"/>
  <c r="U6344" i="9"/>
  <c r="U6352" i="9"/>
  <c r="U6360" i="9"/>
  <c r="U6368" i="9"/>
  <c r="U6376" i="9"/>
  <c r="U6384" i="9"/>
  <c r="U6392" i="9"/>
  <c r="U6400" i="9"/>
  <c r="U6408" i="9"/>
  <c r="U6416" i="9"/>
  <c r="U6424" i="9"/>
  <c r="U6432" i="9"/>
  <c r="U6440" i="9"/>
  <c r="U6448" i="9"/>
  <c r="U6456" i="9"/>
  <c r="U6464" i="9"/>
  <c r="U6472" i="9"/>
  <c r="U6480" i="9"/>
  <c r="U6488" i="9"/>
  <c r="U6496" i="9"/>
  <c r="U6504" i="9"/>
  <c r="U6512" i="9"/>
  <c r="U6520" i="9"/>
  <c r="U6528" i="9"/>
  <c r="U6536" i="9"/>
  <c r="U6544" i="9"/>
  <c r="U6552" i="9"/>
  <c r="U6560" i="9"/>
  <c r="U6568" i="9"/>
  <c r="U6576" i="9"/>
  <c r="U6584" i="9"/>
  <c r="U6592" i="9"/>
  <c r="U6600" i="9"/>
  <c r="U6608" i="9"/>
  <c r="U6616" i="9"/>
  <c r="U6624" i="9"/>
  <c r="U6632" i="9"/>
  <c r="U6640" i="9"/>
  <c r="U6648" i="9"/>
  <c r="U6656" i="9"/>
  <c r="U6664" i="9"/>
  <c r="U6672" i="9"/>
  <c r="U6680" i="9"/>
  <c r="U6688" i="9"/>
  <c r="U6696" i="9"/>
  <c r="U6704" i="9"/>
  <c r="U6712" i="9"/>
  <c r="U6720" i="9"/>
  <c r="U6728" i="9"/>
  <c r="U6736" i="9"/>
  <c r="U6744" i="9"/>
  <c r="U6752" i="9"/>
  <c r="U6760" i="9"/>
  <c r="U6768" i="9"/>
  <c r="U6776" i="9"/>
  <c r="U6784" i="9"/>
  <c r="U6792" i="9"/>
  <c r="U6800" i="9"/>
  <c r="U6808" i="9"/>
  <c r="U6816" i="9"/>
  <c r="U6824" i="9"/>
  <c r="U6832" i="9"/>
  <c r="U6840" i="9"/>
  <c r="U6848" i="9"/>
  <c r="U6856" i="9"/>
  <c r="U6864" i="9"/>
  <c r="U6872" i="9"/>
  <c r="U6880" i="9"/>
  <c r="U6888" i="9"/>
  <c r="U6896" i="9"/>
  <c r="U6904" i="9"/>
  <c r="U6912" i="9"/>
  <c r="U6920" i="9"/>
  <c r="U6928" i="9"/>
  <c r="U6936" i="9"/>
  <c r="U6944" i="9"/>
  <c r="U6952" i="9"/>
  <c r="U6960" i="9"/>
  <c r="U6968" i="9"/>
  <c r="U6976" i="9"/>
  <c r="U4346" i="9"/>
  <c r="U4685" i="9"/>
  <c r="U4803" i="9"/>
  <c r="U4904" i="9"/>
  <c r="U4985" i="9"/>
  <c r="U5058" i="9"/>
  <c r="U5131" i="9"/>
  <c r="U5195" i="9"/>
  <c r="U5259" i="9"/>
  <c r="U5323" i="9"/>
  <c r="U5363" i="9"/>
  <c r="U5395" i="9"/>
  <c r="U5424" i="9"/>
  <c r="U5444" i="9"/>
  <c r="U5467" i="9"/>
  <c r="U5488" i="9"/>
  <c r="U5508" i="9"/>
  <c r="U5531" i="9"/>
  <c r="U5552" i="9"/>
  <c r="U5572" i="9"/>
  <c r="U5595" i="9"/>
  <c r="U5616" i="9"/>
  <c r="U5636" i="9"/>
  <c r="U5652" i="9"/>
  <c r="U5668" i="9"/>
  <c r="U5683" i="9"/>
  <c r="U5696" i="9"/>
  <c r="U5708" i="9"/>
  <c r="U5721" i="9"/>
  <c r="U5733" i="9"/>
  <c r="U5747" i="9"/>
  <c r="U5760" i="9"/>
  <c r="U5772" i="9"/>
  <c r="U5785" i="9"/>
  <c r="U5797" i="9"/>
  <c r="U5811" i="9"/>
  <c r="U5824" i="9"/>
  <c r="U5836" i="9"/>
  <c r="U5849" i="9"/>
  <c r="U5861" i="9"/>
  <c r="U5875" i="9"/>
  <c r="U5888" i="9"/>
  <c r="U5900" i="9"/>
  <c r="U5913" i="9"/>
  <c r="U5925" i="9"/>
  <c r="U5939" i="9"/>
  <c r="U5952" i="9"/>
  <c r="U5964" i="9"/>
  <c r="U5977" i="9"/>
  <c r="U5989" i="9"/>
  <c r="U6003" i="9"/>
  <c r="U6016" i="9"/>
  <c r="U6028" i="9"/>
  <c r="U6041" i="9"/>
  <c r="U6053" i="9"/>
  <c r="U6064" i="9"/>
  <c r="U6073" i="9"/>
  <c r="U6081" i="9"/>
  <c r="U6089" i="9"/>
  <c r="U6097" i="9"/>
  <c r="U6105" i="9"/>
  <c r="U6113" i="9"/>
  <c r="U6121" i="9"/>
  <c r="U6129" i="9"/>
  <c r="U6137" i="9"/>
  <c r="U6145" i="9"/>
  <c r="U6153" i="9"/>
  <c r="U6161" i="9"/>
  <c r="U6169" i="9"/>
  <c r="U6177" i="9"/>
  <c r="U6185" i="9"/>
  <c r="U6193" i="9"/>
  <c r="U6201" i="9"/>
  <c r="U6209" i="9"/>
  <c r="U6217" i="9"/>
  <c r="U6225" i="9"/>
  <c r="U6233" i="9"/>
  <c r="U6241" i="9"/>
  <c r="U6249" i="9"/>
  <c r="U6257" i="9"/>
  <c r="U6265" i="9"/>
  <c r="U6273" i="9"/>
  <c r="U6281" i="9"/>
  <c r="U6289" i="9"/>
  <c r="U6297" i="9"/>
  <c r="U6305" i="9"/>
  <c r="U6313" i="9"/>
  <c r="U6321" i="9"/>
  <c r="U6329" i="9"/>
  <c r="U6337" i="9"/>
  <c r="U6345" i="9"/>
  <c r="U6353" i="9"/>
  <c r="U6361" i="9"/>
  <c r="U6369" i="9"/>
  <c r="U6377" i="9"/>
  <c r="U6385" i="9"/>
  <c r="U6393" i="9"/>
  <c r="U6401" i="9"/>
  <c r="U6409" i="9"/>
  <c r="U6417" i="9"/>
  <c r="U6425" i="9"/>
  <c r="U6433" i="9"/>
  <c r="U6441" i="9"/>
  <c r="U6449" i="9"/>
  <c r="U6457" i="9"/>
  <c r="U6465" i="9"/>
  <c r="U6473" i="9"/>
  <c r="U6481" i="9"/>
  <c r="U6489" i="9"/>
  <c r="U6497" i="9"/>
  <c r="U6505" i="9"/>
  <c r="U6513" i="9"/>
  <c r="U6521" i="9"/>
  <c r="U6529" i="9"/>
  <c r="U6537" i="9"/>
  <c r="U6545" i="9"/>
  <c r="U6553" i="9"/>
  <c r="U6561" i="9"/>
  <c r="U6569" i="9"/>
  <c r="U6577" i="9"/>
  <c r="U6585" i="9"/>
  <c r="U6593" i="9"/>
  <c r="U6601" i="9"/>
  <c r="U6609" i="9"/>
  <c r="U6617" i="9"/>
  <c r="U6625" i="9"/>
  <c r="U6633" i="9"/>
  <c r="U6641" i="9"/>
  <c r="U6649" i="9"/>
  <c r="U6657" i="9"/>
  <c r="U4397" i="9"/>
  <c r="U4702" i="9"/>
  <c r="U4815" i="9"/>
  <c r="U4918" i="9"/>
  <c r="U4994" i="9"/>
  <c r="U5067" i="9"/>
  <c r="U5139" i="9"/>
  <c r="U5203" i="9"/>
  <c r="U5267" i="9"/>
  <c r="U5331" i="9"/>
  <c r="U5364" i="9"/>
  <c r="U5396" i="9"/>
  <c r="U5427" i="9"/>
  <c r="U5448" i="9"/>
  <c r="U5468" i="9"/>
  <c r="U5491" i="9"/>
  <c r="U5512" i="9"/>
  <c r="U5532" i="9"/>
  <c r="U5555" i="9"/>
  <c r="U5576" i="9"/>
  <c r="U5596" i="9"/>
  <c r="U5619" i="9"/>
  <c r="U5640" i="9"/>
  <c r="U5656" i="9"/>
  <c r="U5672" i="9"/>
  <c r="U5684" i="9"/>
  <c r="U5697" i="9"/>
  <c r="U5709" i="9"/>
  <c r="U5723" i="9"/>
  <c r="U5736" i="9"/>
  <c r="U5748" i="9"/>
  <c r="U5761" i="9"/>
  <c r="U5773" i="9"/>
  <c r="U5787" i="9"/>
  <c r="U5800" i="9"/>
  <c r="U5812" i="9"/>
  <c r="U5825" i="9"/>
  <c r="U5837" i="9"/>
  <c r="U5851" i="9"/>
  <c r="U5864" i="9"/>
  <c r="U3302" i="9"/>
  <c r="U4500" i="9"/>
  <c r="U4734" i="9"/>
  <c r="U4840" i="9"/>
  <c r="U4939" i="9"/>
  <c r="U5012" i="9"/>
  <c r="U5086" i="9"/>
  <c r="U5155" i="9"/>
  <c r="U5219" i="9"/>
  <c r="U5283" i="9"/>
  <c r="U5340" i="9"/>
  <c r="U5372" i="9"/>
  <c r="U5404" i="9"/>
  <c r="U5432" i="9"/>
  <c r="U5452" i="9"/>
  <c r="U5475" i="9"/>
  <c r="U5496" i="9"/>
  <c r="U5516" i="9"/>
  <c r="U5539" i="9"/>
  <c r="U5560" i="9"/>
  <c r="U5580" i="9"/>
  <c r="U5603" i="9"/>
  <c r="U5624" i="9"/>
  <c r="U5643" i="9"/>
  <c r="U5659" i="9"/>
  <c r="U5675" i="9"/>
  <c r="U5688" i="9"/>
  <c r="U5700" i="9"/>
  <c r="U5713" i="9"/>
  <c r="U5725" i="9"/>
  <c r="U5739" i="9"/>
  <c r="U5752" i="9"/>
  <c r="U5764" i="9"/>
  <c r="U5777" i="9"/>
  <c r="U5789" i="9"/>
  <c r="U5803" i="9"/>
  <c r="U5816" i="9"/>
  <c r="U5828" i="9"/>
  <c r="U5841" i="9"/>
  <c r="U5853" i="9"/>
  <c r="U5867" i="9"/>
  <c r="U5880" i="9"/>
  <c r="U5892" i="9"/>
  <c r="U5905" i="9"/>
  <c r="U5917" i="9"/>
  <c r="U5931" i="9"/>
  <c r="U5944" i="9"/>
  <c r="U5956" i="9"/>
  <c r="U5969" i="9"/>
  <c r="U5981" i="9"/>
  <c r="U5995" i="9"/>
  <c r="U6008" i="9"/>
  <c r="U6020" i="9"/>
  <c r="U6033" i="9"/>
  <c r="U6045" i="9"/>
  <c r="U6057" i="9"/>
  <c r="U6068" i="9"/>
  <c r="U6076" i="9"/>
  <c r="U6084" i="9"/>
  <c r="U6092" i="9"/>
  <c r="U6100" i="9"/>
  <c r="U6108" i="9"/>
  <c r="U6116" i="9"/>
  <c r="U6124" i="9"/>
  <c r="U6132" i="9"/>
  <c r="U6140" i="9"/>
  <c r="U6148" i="9"/>
  <c r="U6156" i="9"/>
  <c r="U6164" i="9"/>
  <c r="U6172" i="9"/>
  <c r="U6180" i="9"/>
  <c r="U6188" i="9"/>
  <c r="U6196" i="9"/>
  <c r="U6204" i="9"/>
  <c r="U6212" i="9"/>
  <c r="U6220" i="9"/>
  <c r="U6228" i="9"/>
  <c r="U6236" i="9"/>
  <c r="U6244" i="9"/>
  <c r="U6252" i="9"/>
  <c r="U6260" i="9"/>
  <c r="U6268" i="9"/>
  <c r="U6276" i="9"/>
  <c r="U6284" i="9"/>
  <c r="U6292" i="9"/>
  <c r="U6300" i="9"/>
  <c r="U6308" i="9"/>
  <c r="U6316" i="9"/>
  <c r="U6324" i="9"/>
  <c r="U6332" i="9"/>
  <c r="U6340" i="9"/>
  <c r="U6348" i="9"/>
  <c r="U6356" i="9"/>
  <c r="U6364" i="9"/>
  <c r="U6372" i="9"/>
  <c r="U6380" i="9"/>
  <c r="U6388" i="9"/>
  <c r="U6396" i="9"/>
  <c r="U6404" i="9"/>
  <c r="U6412" i="9"/>
  <c r="U6420" i="9"/>
  <c r="U6428" i="9"/>
  <c r="U6436" i="9"/>
  <c r="U6444" i="9"/>
  <c r="U6452" i="9"/>
  <c r="U6460" i="9"/>
  <c r="U6468" i="9"/>
  <c r="U6476" i="9"/>
  <c r="U6484" i="9"/>
  <c r="U6492" i="9"/>
  <c r="U6500" i="9"/>
  <c r="U6508" i="9"/>
  <c r="U6516" i="9"/>
  <c r="U6524" i="9"/>
  <c r="U6532" i="9"/>
  <c r="U6540" i="9"/>
  <c r="U6548" i="9"/>
  <c r="U6556" i="9"/>
  <c r="U6564" i="9"/>
  <c r="U6572" i="9"/>
  <c r="U6580" i="9"/>
  <c r="U6588" i="9"/>
  <c r="U6596" i="9"/>
  <c r="U6604" i="9"/>
  <c r="U6612" i="9"/>
  <c r="U6620" i="9"/>
  <c r="U6628" i="9"/>
  <c r="U6636" i="9"/>
  <c r="U6644" i="9"/>
  <c r="U6652" i="9"/>
  <c r="U6660" i="9"/>
  <c r="U6668" i="9"/>
  <c r="U6676" i="9"/>
  <c r="U6684" i="9"/>
  <c r="U6692" i="9"/>
  <c r="U6700" i="9"/>
  <c r="U6708" i="9"/>
  <c r="U6716" i="9"/>
  <c r="U6724" i="9"/>
  <c r="U6732" i="9"/>
  <c r="U6740" i="9"/>
  <c r="U6748" i="9"/>
  <c r="U6756" i="9"/>
  <c r="U6764" i="9"/>
  <c r="U6772" i="9"/>
  <c r="U6780" i="9"/>
  <c r="U6788" i="9"/>
  <c r="U6796" i="9"/>
  <c r="U6804" i="9"/>
  <c r="U6812" i="9"/>
  <c r="U6820" i="9"/>
  <c r="U6828" i="9"/>
  <c r="U6836" i="9"/>
  <c r="U6844" i="9"/>
  <c r="U6852" i="9"/>
  <c r="U6860" i="9"/>
  <c r="U6868" i="9"/>
  <c r="U6876" i="9"/>
  <c r="U6884" i="9"/>
  <c r="U6892" i="9"/>
  <c r="U6900" i="9"/>
  <c r="U6908" i="9"/>
  <c r="U6916" i="9"/>
  <c r="U6924" i="9"/>
  <c r="U6932" i="9"/>
  <c r="U6940" i="9"/>
  <c r="U6948" i="9"/>
  <c r="U6956" i="9"/>
  <c r="U6964" i="9"/>
  <c r="U6972" i="9"/>
  <c r="U6980" i="9"/>
  <c r="U3964" i="9"/>
  <c r="U4550" i="9"/>
  <c r="U4750" i="9"/>
  <c r="U4854" i="9"/>
  <c r="U4948" i="9"/>
  <c r="U5022" i="9"/>
  <c r="U5095" i="9"/>
  <c r="U5163" i="9"/>
  <c r="U5227" i="9"/>
  <c r="U5291" i="9"/>
  <c r="U5347" i="9"/>
  <c r="U5379" i="9"/>
  <c r="U5411" i="9"/>
  <c r="U5435" i="9"/>
  <c r="U5456" i="9"/>
  <c r="U4828" i="9"/>
  <c r="U5371" i="9"/>
  <c r="U5515" i="9"/>
  <c r="U5600" i="9"/>
  <c r="U5673" i="9"/>
  <c r="U5724" i="9"/>
  <c r="U5776" i="9"/>
  <c r="U5827" i="9"/>
  <c r="U5876" i="9"/>
  <c r="U5907" i="9"/>
  <c r="U5941" i="9"/>
  <c r="U5979" i="9"/>
  <c r="U6009" i="9"/>
  <c r="U6044" i="9"/>
  <c r="U6074" i="9"/>
  <c r="U6093" i="9"/>
  <c r="U6115" i="9"/>
  <c r="U6138" i="9"/>
  <c r="U6157" i="9"/>
  <c r="U6179" i="9"/>
  <c r="U6202" i="9"/>
  <c r="U6221" i="9"/>
  <c r="U6243" i="9"/>
  <c r="U6266" i="9"/>
  <c r="U6285" i="9"/>
  <c r="U6307" i="9"/>
  <c r="U6330" i="9"/>
  <c r="U6349" i="9"/>
  <c r="U6371" i="9"/>
  <c r="U6394" i="9"/>
  <c r="U6413" i="9"/>
  <c r="U6435" i="9"/>
  <c r="U6458" i="9"/>
  <c r="U6477" i="9"/>
  <c r="U6499" i="9"/>
  <c r="U6522" i="9"/>
  <c r="U6541" i="9"/>
  <c r="U6563" i="9"/>
  <c r="U6586" i="9"/>
  <c r="U6605" i="9"/>
  <c r="U6627" i="9"/>
  <c r="U6650" i="9"/>
  <c r="U6663" i="9"/>
  <c r="U6674" i="9"/>
  <c r="U6685" i="9"/>
  <c r="U6695" i="9"/>
  <c r="U6706" i="9"/>
  <c r="U6717" i="9"/>
  <c r="U6727" i="9"/>
  <c r="U6738" i="9"/>
  <c r="U6749" i="9"/>
  <c r="U6759" i="9"/>
  <c r="U6770" i="9"/>
  <c r="U6781" i="9"/>
  <c r="U6791" i="9"/>
  <c r="U6802" i="9"/>
  <c r="U6813" i="9"/>
  <c r="U6823" i="9"/>
  <c r="U6834" i="9"/>
  <c r="U6845" i="9"/>
  <c r="U6855" i="9"/>
  <c r="U6866" i="9"/>
  <c r="U6877" i="9"/>
  <c r="U6887" i="9"/>
  <c r="U6898" i="9"/>
  <c r="U6909" i="9"/>
  <c r="U6919" i="9"/>
  <c r="U6930" i="9"/>
  <c r="U6941" i="9"/>
  <c r="U6951" i="9"/>
  <c r="U6962" i="9"/>
  <c r="U6973" i="9"/>
  <c r="U6983" i="9"/>
  <c r="U6991" i="9"/>
  <c r="U6999" i="9"/>
  <c r="U7007" i="9"/>
  <c r="U7015" i="9"/>
  <c r="U7023" i="9"/>
  <c r="U7031" i="9"/>
  <c r="U7039" i="9"/>
  <c r="U7047" i="9"/>
  <c r="U7055" i="9"/>
  <c r="U7063" i="9"/>
  <c r="U7071" i="9"/>
  <c r="U7079" i="9"/>
  <c r="U7087" i="9"/>
  <c r="U7095" i="9"/>
  <c r="U7103" i="9"/>
  <c r="U7111" i="9"/>
  <c r="U7119" i="9"/>
  <c r="U7127" i="9"/>
  <c r="U7135" i="9"/>
  <c r="U7143" i="9"/>
  <c r="U7151" i="9"/>
  <c r="U7159" i="9"/>
  <c r="U7167" i="9"/>
  <c r="U7175" i="9"/>
  <c r="U7183" i="9"/>
  <c r="U7191" i="9"/>
  <c r="U7199" i="9"/>
  <c r="U7207" i="9"/>
  <c r="U7215" i="9"/>
  <c r="U7223" i="9"/>
  <c r="U7231" i="9"/>
  <c r="U7239" i="9"/>
  <c r="U7247" i="9"/>
  <c r="U7255" i="9"/>
  <c r="U7263" i="9"/>
  <c r="U7271" i="9"/>
  <c r="U7279" i="9"/>
  <c r="U7287" i="9"/>
  <c r="U7295" i="9"/>
  <c r="U7303" i="9"/>
  <c r="U7311" i="9"/>
  <c r="U7319" i="9"/>
  <c r="U7327" i="9"/>
  <c r="U7335" i="9"/>
  <c r="U7343" i="9"/>
  <c r="U7351" i="9"/>
  <c r="U7359" i="9"/>
  <c r="U7367" i="9"/>
  <c r="U7375" i="9"/>
  <c r="U7383" i="9"/>
  <c r="U7391" i="9"/>
  <c r="U7399" i="9"/>
  <c r="U7407" i="9"/>
  <c r="U7415" i="9"/>
  <c r="U7423" i="9"/>
  <c r="U7431" i="9"/>
  <c r="U7439" i="9"/>
  <c r="U7447" i="9"/>
  <c r="U7455" i="9"/>
  <c r="U7463" i="9"/>
  <c r="U7471" i="9"/>
  <c r="U7479" i="9"/>
  <c r="U7487" i="9"/>
  <c r="U7495" i="9"/>
  <c r="U7503" i="9"/>
  <c r="U7511" i="9"/>
  <c r="U7519" i="9"/>
  <c r="U7527" i="9"/>
  <c r="U7535" i="9"/>
  <c r="U7543" i="9"/>
  <c r="U7551" i="9"/>
  <c r="U7559" i="9"/>
  <c r="U7567" i="9"/>
  <c r="U7575" i="9"/>
  <c r="U7583" i="9"/>
  <c r="U7591" i="9"/>
  <c r="U7599" i="9"/>
  <c r="U7607" i="9"/>
  <c r="U7615" i="9"/>
  <c r="U7623" i="9"/>
  <c r="U7631" i="9"/>
  <c r="U7639" i="9"/>
  <c r="U7647" i="9"/>
  <c r="U7655" i="9"/>
  <c r="U7663" i="9"/>
  <c r="U7671" i="9"/>
  <c r="U7656" i="9"/>
  <c r="U7672" i="9"/>
  <c r="U7507" i="9"/>
  <c r="U7539" i="9"/>
  <c r="U7571" i="9"/>
  <c r="U7611" i="9"/>
  <c r="U7651" i="9"/>
  <c r="U7659" i="9"/>
  <c r="U5660" i="9"/>
  <c r="U6069" i="9"/>
  <c r="U6242" i="9"/>
  <c r="U4930" i="9"/>
  <c r="U5403" i="9"/>
  <c r="U5520" i="9"/>
  <c r="U5604" i="9"/>
  <c r="U5676" i="9"/>
  <c r="U5728" i="9"/>
  <c r="U5779" i="9"/>
  <c r="U5829" i="9"/>
  <c r="U5877" i="9"/>
  <c r="U5915" i="9"/>
  <c r="U5945" i="9"/>
  <c r="U5980" i="9"/>
  <c r="U6017" i="9"/>
  <c r="U6048" i="9"/>
  <c r="U6075" i="9"/>
  <c r="U6098" i="9"/>
  <c r="U6117" i="9"/>
  <c r="U6139" i="9"/>
  <c r="U6162" i="9"/>
  <c r="U6181" i="9"/>
  <c r="U6203" i="9"/>
  <c r="U6226" i="9"/>
  <c r="U6245" i="9"/>
  <c r="U6267" i="9"/>
  <c r="U6290" i="9"/>
  <c r="U6309" i="9"/>
  <c r="U6331" i="9"/>
  <c r="U6354" i="9"/>
  <c r="U6373" i="9"/>
  <c r="U6395" i="9"/>
  <c r="U6418" i="9"/>
  <c r="U6437" i="9"/>
  <c r="U6459" i="9"/>
  <c r="U6482" i="9"/>
  <c r="U6501" i="9"/>
  <c r="U6523" i="9"/>
  <c r="U6546" i="9"/>
  <c r="U6565" i="9"/>
  <c r="U6587" i="9"/>
  <c r="U6610" i="9"/>
  <c r="U6629" i="9"/>
  <c r="U6651" i="9"/>
  <c r="U6665" i="9"/>
  <c r="U6675" i="9"/>
  <c r="U6686" i="9"/>
  <c r="U6697" i="9"/>
  <c r="U6707" i="9"/>
  <c r="U6718" i="9"/>
  <c r="U6729" i="9"/>
  <c r="U6739" i="9"/>
  <c r="U6750" i="9"/>
  <c r="U6761" i="9"/>
  <c r="U6771" i="9"/>
  <c r="U6782" i="9"/>
  <c r="U6793" i="9"/>
  <c r="U6803" i="9"/>
  <c r="U6814" i="9"/>
  <c r="U6825" i="9"/>
  <c r="U6835" i="9"/>
  <c r="U6846" i="9"/>
  <c r="U6857" i="9"/>
  <c r="U6867" i="9"/>
  <c r="U6878" i="9"/>
  <c r="U6889" i="9"/>
  <c r="U6899" i="9"/>
  <c r="U6910" i="9"/>
  <c r="U6921" i="9"/>
  <c r="U6931" i="9"/>
  <c r="U6942" i="9"/>
  <c r="U6953" i="9"/>
  <c r="U6963" i="9"/>
  <c r="U6974" i="9"/>
  <c r="U6984" i="9"/>
  <c r="U6992" i="9"/>
  <c r="U7000" i="9"/>
  <c r="U7008" i="9"/>
  <c r="U7016" i="9"/>
  <c r="U7024" i="9"/>
  <c r="U7032" i="9"/>
  <c r="U7040" i="9"/>
  <c r="U7048" i="9"/>
  <c r="U7056" i="9"/>
  <c r="U7064" i="9"/>
  <c r="U7072" i="9"/>
  <c r="U7080" i="9"/>
  <c r="U7088" i="9"/>
  <c r="U7096" i="9"/>
  <c r="U7104" i="9"/>
  <c r="U7112" i="9"/>
  <c r="U7120" i="9"/>
  <c r="U7128" i="9"/>
  <c r="U7136" i="9"/>
  <c r="U7144" i="9"/>
  <c r="U7152" i="9"/>
  <c r="U7160" i="9"/>
  <c r="U7168" i="9"/>
  <c r="U7176" i="9"/>
  <c r="U7184" i="9"/>
  <c r="U7192" i="9"/>
  <c r="U7200" i="9"/>
  <c r="U7208" i="9"/>
  <c r="U7216" i="9"/>
  <c r="U7224" i="9"/>
  <c r="U7232" i="9"/>
  <c r="U7240" i="9"/>
  <c r="U7248" i="9"/>
  <c r="U7256" i="9"/>
  <c r="U7264" i="9"/>
  <c r="U7272" i="9"/>
  <c r="U7280" i="9"/>
  <c r="U7288" i="9"/>
  <c r="U7296" i="9"/>
  <c r="U7304" i="9"/>
  <c r="U7312" i="9"/>
  <c r="U7320" i="9"/>
  <c r="U7328" i="9"/>
  <c r="U7336" i="9"/>
  <c r="U7344" i="9"/>
  <c r="U7352" i="9"/>
  <c r="U7360" i="9"/>
  <c r="U7368" i="9"/>
  <c r="U7376" i="9"/>
  <c r="U7384" i="9"/>
  <c r="U7392" i="9"/>
  <c r="U7400" i="9"/>
  <c r="U7408" i="9"/>
  <c r="U7416" i="9"/>
  <c r="U7424" i="9"/>
  <c r="U7432" i="9"/>
  <c r="U7440" i="9"/>
  <c r="U7448" i="9"/>
  <c r="U7456" i="9"/>
  <c r="U7464" i="9"/>
  <c r="U7472" i="9"/>
  <c r="U7480" i="9"/>
  <c r="U7488" i="9"/>
  <c r="U7496" i="9"/>
  <c r="U7504" i="9"/>
  <c r="U7512" i="9"/>
  <c r="U7520" i="9"/>
  <c r="U7528" i="9"/>
  <c r="U7536" i="9"/>
  <c r="U7544" i="9"/>
  <c r="U7552" i="9"/>
  <c r="U7560" i="9"/>
  <c r="U7568" i="9"/>
  <c r="U7576" i="9"/>
  <c r="U7584" i="9"/>
  <c r="U7592" i="9"/>
  <c r="U7600" i="9"/>
  <c r="U7608" i="9"/>
  <c r="U7616" i="9"/>
  <c r="U7624" i="9"/>
  <c r="U7632" i="9"/>
  <c r="U7640" i="9"/>
  <c r="U7648" i="9"/>
  <c r="U7664" i="9"/>
  <c r="U7523" i="9"/>
  <c r="U7579" i="9"/>
  <c r="U7627" i="9"/>
  <c r="U5499" i="9"/>
  <c r="U5904" i="9"/>
  <c r="U6114" i="9"/>
  <c r="U6197" i="9"/>
  <c r="U6306" i="9"/>
  <c r="U5003" i="9"/>
  <c r="U5428" i="9"/>
  <c r="U5536" i="9"/>
  <c r="U5620" i="9"/>
  <c r="U5685" i="9"/>
  <c r="U5737" i="9"/>
  <c r="U5788" i="9"/>
  <c r="U5840" i="9"/>
  <c r="U5881" i="9"/>
  <c r="U5916" i="9"/>
  <c r="U5953" i="9"/>
  <c r="U5984" i="9"/>
  <c r="U6019" i="9"/>
  <c r="U6054" i="9"/>
  <c r="U6077" i="9"/>
  <c r="U6099" i="9"/>
  <c r="U6122" i="9"/>
  <c r="U6141" i="9"/>
  <c r="U6163" i="9"/>
  <c r="U6186" i="9"/>
  <c r="U6205" i="9"/>
  <c r="U6227" i="9"/>
  <c r="U6250" i="9"/>
  <c r="U6269" i="9"/>
  <c r="U6291" i="9"/>
  <c r="U6314" i="9"/>
  <c r="U6333" i="9"/>
  <c r="U6355" i="9"/>
  <c r="U6378" i="9"/>
  <c r="U6397" i="9"/>
  <c r="U6419" i="9"/>
  <c r="U6442" i="9"/>
  <c r="U6461" i="9"/>
  <c r="U6483" i="9"/>
  <c r="U6506" i="9"/>
  <c r="U6525" i="9"/>
  <c r="U6547" i="9"/>
  <c r="U6570" i="9"/>
  <c r="U6589" i="9"/>
  <c r="U6611" i="9"/>
  <c r="U6634" i="9"/>
  <c r="U6653" i="9"/>
  <c r="U6666" i="9"/>
  <c r="U6677" i="9"/>
  <c r="U6687" i="9"/>
  <c r="U6698" i="9"/>
  <c r="U6709" i="9"/>
  <c r="U6719" i="9"/>
  <c r="U6730" i="9"/>
  <c r="U6741" i="9"/>
  <c r="U6751" i="9"/>
  <c r="U6762" i="9"/>
  <c r="U6773" i="9"/>
  <c r="U6783" i="9"/>
  <c r="U6794" i="9"/>
  <c r="U6805" i="9"/>
  <c r="U6815" i="9"/>
  <c r="U6826" i="9"/>
  <c r="U6837" i="9"/>
  <c r="U6847" i="9"/>
  <c r="U6858" i="9"/>
  <c r="U6869" i="9"/>
  <c r="U6879" i="9"/>
  <c r="U6890" i="9"/>
  <c r="U6901" i="9"/>
  <c r="U6911" i="9"/>
  <c r="U6922" i="9"/>
  <c r="U6933" i="9"/>
  <c r="U6943" i="9"/>
  <c r="U6954" i="9"/>
  <c r="U6965" i="9"/>
  <c r="U6975" i="9"/>
  <c r="U6985" i="9"/>
  <c r="U6993" i="9"/>
  <c r="U7001" i="9"/>
  <c r="U7009" i="9"/>
  <c r="U7017" i="9"/>
  <c r="U7025" i="9"/>
  <c r="U7033" i="9"/>
  <c r="U7041" i="9"/>
  <c r="U7049" i="9"/>
  <c r="U7057" i="9"/>
  <c r="U7065" i="9"/>
  <c r="U7073" i="9"/>
  <c r="U7081" i="9"/>
  <c r="U7089" i="9"/>
  <c r="U7097" i="9"/>
  <c r="U7105" i="9"/>
  <c r="U7113" i="9"/>
  <c r="U7121" i="9"/>
  <c r="U7129" i="9"/>
  <c r="U7137" i="9"/>
  <c r="U7145" i="9"/>
  <c r="U7153" i="9"/>
  <c r="U7161" i="9"/>
  <c r="U7169" i="9"/>
  <c r="U7177" i="9"/>
  <c r="U7185" i="9"/>
  <c r="U7193" i="9"/>
  <c r="U7201" i="9"/>
  <c r="U7209" i="9"/>
  <c r="U7217" i="9"/>
  <c r="U7225" i="9"/>
  <c r="U7233" i="9"/>
  <c r="U7241" i="9"/>
  <c r="U7249" i="9"/>
  <c r="U7257" i="9"/>
  <c r="U7265" i="9"/>
  <c r="U7273" i="9"/>
  <c r="U7281" i="9"/>
  <c r="U7289" i="9"/>
  <c r="U7297" i="9"/>
  <c r="U7305" i="9"/>
  <c r="U7313" i="9"/>
  <c r="U7321" i="9"/>
  <c r="U7329" i="9"/>
  <c r="U7337" i="9"/>
  <c r="U7345" i="9"/>
  <c r="U7353" i="9"/>
  <c r="U7361" i="9"/>
  <c r="U7369" i="9"/>
  <c r="U7377" i="9"/>
  <c r="U7385" i="9"/>
  <c r="U7393" i="9"/>
  <c r="U7401" i="9"/>
  <c r="U7409" i="9"/>
  <c r="U7417" i="9"/>
  <c r="U7425" i="9"/>
  <c r="U7433" i="9"/>
  <c r="U7441" i="9"/>
  <c r="U7449" i="9"/>
  <c r="U7457" i="9"/>
  <c r="U7465" i="9"/>
  <c r="U7473" i="9"/>
  <c r="U7481" i="9"/>
  <c r="U7489" i="9"/>
  <c r="U7497" i="9"/>
  <c r="U7505" i="9"/>
  <c r="U7513" i="9"/>
  <c r="U7521" i="9"/>
  <c r="U7529" i="9"/>
  <c r="U7537" i="9"/>
  <c r="U7545" i="9"/>
  <c r="U7553" i="9"/>
  <c r="U7561" i="9"/>
  <c r="U7569" i="9"/>
  <c r="U7577" i="9"/>
  <c r="U7585" i="9"/>
  <c r="U7593" i="9"/>
  <c r="U7601" i="9"/>
  <c r="U7609" i="9"/>
  <c r="U7617" i="9"/>
  <c r="U7625" i="9"/>
  <c r="U7633" i="9"/>
  <c r="U7641" i="9"/>
  <c r="U7649" i="9"/>
  <c r="U7657" i="9"/>
  <c r="U7665" i="9"/>
  <c r="U2" i="9"/>
  <c r="U7578" i="9"/>
  <c r="U7594" i="9"/>
  <c r="U7610" i="9"/>
  <c r="U7626" i="9"/>
  <c r="U7634" i="9"/>
  <c r="U7650" i="9"/>
  <c r="U7658" i="9"/>
  <c r="U7666" i="9"/>
  <c r="U7451" i="9"/>
  <c r="U7515" i="9"/>
  <c r="U7555" i="9"/>
  <c r="U7595" i="9"/>
  <c r="U7635" i="9"/>
  <c r="U4718" i="9"/>
  <c r="U5817" i="9"/>
  <c r="U5971" i="9"/>
  <c r="U6133" i="9"/>
  <c r="U6219" i="9"/>
  <c r="U6347" i="9"/>
  <c r="U5076" i="9"/>
  <c r="U5451" i="9"/>
  <c r="U5540" i="9"/>
  <c r="U5627" i="9"/>
  <c r="U5689" i="9"/>
  <c r="U5740" i="9"/>
  <c r="U5792" i="9"/>
  <c r="U5843" i="9"/>
  <c r="U5889" i="9"/>
  <c r="U5920" i="9"/>
  <c r="U5955" i="9"/>
  <c r="U5992" i="9"/>
  <c r="U6021" i="9"/>
  <c r="U6056" i="9"/>
  <c r="U6082" i="9"/>
  <c r="U6101" i="9"/>
  <c r="U6123" i="9"/>
  <c r="U6146" i="9"/>
  <c r="U6165" i="9"/>
  <c r="U6187" i="9"/>
  <c r="U6210" i="9"/>
  <c r="U6229" i="9"/>
  <c r="U6251" i="9"/>
  <c r="U6274" i="9"/>
  <c r="U6293" i="9"/>
  <c r="U6315" i="9"/>
  <c r="U6338" i="9"/>
  <c r="U6357" i="9"/>
  <c r="U6379" i="9"/>
  <c r="U6402" i="9"/>
  <c r="U6421" i="9"/>
  <c r="U6443" i="9"/>
  <c r="U6466" i="9"/>
  <c r="U6485" i="9"/>
  <c r="U6507" i="9"/>
  <c r="U6530" i="9"/>
  <c r="U6549" i="9"/>
  <c r="U6571" i="9"/>
  <c r="U6594" i="9"/>
  <c r="U6613" i="9"/>
  <c r="U6635" i="9"/>
  <c r="U6654" i="9"/>
  <c r="U6667" i="9"/>
  <c r="U6678" i="9"/>
  <c r="U6689" i="9"/>
  <c r="U6699" i="9"/>
  <c r="U6710" i="9"/>
  <c r="U6721" i="9"/>
  <c r="U6731" i="9"/>
  <c r="U6742" i="9"/>
  <c r="U6753" i="9"/>
  <c r="U6763" i="9"/>
  <c r="U6774" i="9"/>
  <c r="U6785" i="9"/>
  <c r="U6795" i="9"/>
  <c r="U6806" i="9"/>
  <c r="U6817" i="9"/>
  <c r="U6827" i="9"/>
  <c r="U6838" i="9"/>
  <c r="U6849" i="9"/>
  <c r="U6859" i="9"/>
  <c r="U6870" i="9"/>
  <c r="U6881" i="9"/>
  <c r="U6891" i="9"/>
  <c r="U6902" i="9"/>
  <c r="U6913" i="9"/>
  <c r="U6923" i="9"/>
  <c r="U6934" i="9"/>
  <c r="U6945" i="9"/>
  <c r="U6955" i="9"/>
  <c r="U6966" i="9"/>
  <c r="U6977" i="9"/>
  <c r="U6986" i="9"/>
  <c r="U6994" i="9"/>
  <c r="U7002" i="9"/>
  <c r="U7010" i="9"/>
  <c r="U7018" i="9"/>
  <c r="U7026" i="9"/>
  <c r="U7034" i="9"/>
  <c r="U7042" i="9"/>
  <c r="U7050" i="9"/>
  <c r="U7058" i="9"/>
  <c r="U7066" i="9"/>
  <c r="U7074" i="9"/>
  <c r="U7082" i="9"/>
  <c r="U7090" i="9"/>
  <c r="U7098" i="9"/>
  <c r="U7106" i="9"/>
  <c r="U7114" i="9"/>
  <c r="U7122" i="9"/>
  <c r="U7130" i="9"/>
  <c r="U7138" i="9"/>
  <c r="U7146" i="9"/>
  <c r="U7154" i="9"/>
  <c r="U7162" i="9"/>
  <c r="U7170" i="9"/>
  <c r="U7178" i="9"/>
  <c r="U7186" i="9"/>
  <c r="U7194" i="9"/>
  <c r="U7202" i="9"/>
  <c r="U7210" i="9"/>
  <c r="U7218" i="9"/>
  <c r="U7226" i="9"/>
  <c r="U7234" i="9"/>
  <c r="U7242" i="9"/>
  <c r="U7250" i="9"/>
  <c r="U7258" i="9"/>
  <c r="U7266" i="9"/>
  <c r="U7274" i="9"/>
  <c r="U7282" i="9"/>
  <c r="U7290" i="9"/>
  <c r="U7298" i="9"/>
  <c r="U7306" i="9"/>
  <c r="U7314" i="9"/>
  <c r="U7322" i="9"/>
  <c r="U7330" i="9"/>
  <c r="U7338" i="9"/>
  <c r="U7346" i="9"/>
  <c r="U7354" i="9"/>
  <c r="U7362" i="9"/>
  <c r="U7370" i="9"/>
  <c r="U7378" i="9"/>
  <c r="U7386" i="9"/>
  <c r="U7394" i="9"/>
  <c r="U7402" i="9"/>
  <c r="U7410" i="9"/>
  <c r="U7418" i="9"/>
  <c r="U7426" i="9"/>
  <c r="U7434" i="9"/>
  <c r="U7442" i="9"/>
  <c r="U7450" i="9"/>
  <c r="U7458" i="9"/>
  <c r="U7466" i="9"/>
  <c r="U7474" i="9"/>
  <c r="U7482" i="9"/>
  <c r="U7490" i="9"/>
  <c r="U7498" i="9"/>
  <c r="U7506" i="9"/>
  <c r="U7514" i="9"/>
  <c r="U7522" i="9"/>
  <c r="U7530" i="9"/>
  <c r="U7538" i="9"/>
  <c r="U7546" i="9"/>
  <c r="U7554" i="9"/>
  <c r="U7562" i="9"/>
  <c r="U7570" i="9"/>
  <c r="U7586" i="9"/>
  <c r="U7602" i="9"/>
  <c r="U7618" i="9"/>
  <c r="U7642" i="9"/>
  <c r="U7467" i="9"/>
  <c r="U7547" i="9"/>
  <c r="U7587" i="9"/>
  <c r="U7603" i="9"/>
  <c r="U7643" i="9"/>
  <c r="U7667" i="9"/>
  <c r="U5765" i="9"/>
  <c r="U6091" i="9"/>
  <c r="U6283" i="9"/>
  <c r="U5147" i="9"/>
  <c r="U5472" i="9"/>
  <c r="U5556" i="9"/>
  <c r="U5641" i="9"/>
  <c r="U5699" i="9"/>
  <c r="U5749" i="9"/>
  <c r="U5801" i="9"/>
  <c r="U5852" i="9"/>
  <c r="U5891" i="9"/>
  <c r="U5928" i="9"/>
  <c r="U5957" i="9"/>
  <c r="U5993" i="9"/>
  <c r="U6029" i="9"/>
  <c r="U6059" i="9"/>
  <c r="U6083" i="9"/>
  <c r="U6106" i="9"/>
  <c r="U6125" i="9"/>
  <c r="U6147" i="9"/>
  <c r="U6170" i="9"/>
  <c r="U6189" i="9"/>
  <c r="U6211" i="9"/>
  <c r="U6234" i="9"/>
  <c r="U6253" i="9"/>
  <c r="U6275" i="9"/>
  <c r="U6298" i="9"/>
  <c r="U6317" i="9"/>
  <c r="U6339" i="9"/>
  <c r="U6362" i="9"/>
  <c r="U6381" i="9"/>
  <c r="U6403" i="9"/>
  <c r="U6426" i="9"/>
  <c r="U6445" i="9"/>
  <c r="U6467" i="9"/>
  <c r="U6490" i="9"/>
  <c r="U6509" i="9"/>
  <c r="U6531" i="9"/>
  <c r="U6554" i="9"/>
  <c r="U6573" i="9"/>
  <c r="U6595" i="9"/>
  <c r="U6618" i="9"/>
  <c r="U6637" i="9"/>
  <c r="U6658" i="9"/>
  <c r="U6669" i="9"/>
  <c r="U6679" i="9"/>
  <c r="U6690" i="9"/>
  <c r="U6701" i="9"/>
  <c r="U6711" i="9"/>
  <c r="U6722" i="9"/>
  <c r="U6733" i="9"/>
  <c r="U6743" i="9"/>
  <c r="U6754" i="9"/>
  <c r="U6765" i="9"/>
  <c r="U6775" i="9"/>
  <c r="U6786" i="9"/>
  <c r="U6797" i="9"/>
  <c r="U6807" i="9"/>
  <c r="U6818" i="9"/>
  <c r="U6829" i="9"/>
  <c r="U6839" i="9"/>
  <c r="U6850" i="9"/>
  <c r="U6861" i="9"/>
  <c r="U6871" i="9"/>
  <c r="U6882" i="9"/>
  <c r="U6893" i="9"/>
  <c r="U6903" i="9"/>
  <c r="U6914" i="9"/>
  <c r="U6925" i="9"/>
  <c r="U6935" i="9"/>
  <c r="U6946" i="9"/>
  <c r="U6957" i="9"/>
  <c r="U6967" i="9"/>
  <c r="U6978" i="9"/>
  <c r="U6987" i="9"/>
  <c r="U6995" i="9"/>
  <c r="U7003" i="9"/>
  <c r="U7011" i="9"/>
  <c r="U7019" i="9"/>
  <c r="U7027" i="9"/>
  <c r="U7035" i="9"/>
  <c r="U7043" i="9"/>
  <c r="U7051" i="9"/>
  <c r="U7059" i="9"/>
  <c r="U7067" i="9"/>
  <c r="U7075" i="9"/>
  <c r="U7083" i="9"/>
  <c r="U7091" i="9"/>
  <c r="U7099" i="9"/>
  <c r="U7107" i="9"/>
  <c r="U7115" i="9"/>
  <c r="U7123" i="9"/>
  <c r="U7131" i="9"/>
  <c r="U7139" i="9"/>
  <c r="U7147" i="9"/>
  <c r="U7155" i="9"/>
  <c r="U7163" i="9"/>
  <c r="U7171" i="9"/>
  <c r="U7179" i="9"/>
  <c r="U7187" i="9"/>
  <c r="U7195" i="9"/>
  <c r="U7203" i="9"/>
  <c r="U7211" i="9"/>
  <c r="U7219" i="9"/>
  <c r="U7227" i="9"/>
  <c r="U7235" i="9"/>
  <c r="U7243" i="9"/>
  <c r="U7251" i="9"/>
  <c r="U7259" i="9"/>
  <c r="U7267" i="9"/>
  <c r="U7275" i="9"/>
  <c r="U7283" i="9"/>
  <c r="U7291" i="9"/>
  <c r="U7299" i="9"/>
  <c r="U7307" i="9"/>
  <c r="U7315" i="9"/>
  <c r="U7323" i="9"/>
  <c r="U7331" i="9"/>
  <c r="U7339" i="9"/>
  <c r="U7347" i="9"/>
  <c r="U7355" i="9"/>
  <c r="U7363" i="9"/>
  <c r="U7371" i="9"/>
  <c r="U7379" i="9"/>
  <c r="U7387" i="9"/>
  <c r="U7395" i="9"/>
  <c r="U7403" i="9"/>
  <c r="U7411" i="9"/>
  <c r="U7419" i="9"/>
  <c r="U7427" i="9"/>
  <c r="U7435" i="9"/>
  <c r="U7443" i="9"/>
  <c r="U7459" i="9"/>
  <c r="U7475" i="9"/>
  <c r="U7483" i="9"/>
  <c r="U7491" i="9"/>
  <c r="U7499" i="9"/>
  <c r="U7531" i="9"/>
  <c r="U7563" i="9"/>
  <c r="U7619" i="9"/>
  <c r="U5715" i="9"/>
  <c r="U5211" i="9"/>
  <c r="U5476" i="9"/>
  <c r="U5563" i="9"/>
  <c r="U5644" i="9"/>
  <c r="U5701" i="9"/>
  <c r="U5753" i="9"/>
  <c r="U5804" i="9"/>
  <c r="U5856" i="9"/>
  <c r="U5893" i="9"/>
  <c r="U5929" i="9"/>
  <c r="U5965" i="9"/>
  <c r="U5996" i="9"/>
  <c r="U6032" i="9"/>
  <c r="U6065" i="9"/>
  <c r="U6085" i="9"/>
  <c r="U6107" i="9"/>
  <c r="U6130" i="9"/>
  <c r="U6149" i="9"/>
  <c r="U6171" i="9"/>
  <c r="U6194" i="9"/>
  <c r="U6213" i="9"/>
  <c r="U6235" i="9"/>
  <c r="U6258" i="9"/>
  <c r="U6277" i="9"/>
  <c r="U6299" i="9"/>
  <c r="U6322" i="9"/>
  <c r="U6341" i="9"/>
  <c r="U6363" i="9"/>
  <c r="U6386" i="9"/>
  <c r="U6405" i="9"/>
  <c r="U6427" i="9"/>
  <c r="U6450" i="9"/>
  <c r="U6469" i="9"/>
  <c r="U6491" i="9"/>
  <c r="U6514" i="9"/>
  <c r="U6533" i="9"/>
  <c r="U6555" i="9"/>
  <c r="U6578" i="9"/>
  <c r="U6597" i="9"/>
  <c r="U6619" i="9"/>
  <c r="U6642" i="9"/>
  <c r="U6659" i="9"/>
  <c r="U6670" i="9"/>
  <c r="U6681" i="9"/>
  <c r="U6691" i="9"/>
  <c r="U6702" i="9"/>
  <c r="U6713" i="9"/>
  <c r="U6723" i="9"/>
  <c r="U6734" i="9"/>
  <c r="U6745" i="9"/>
  <c r="U6755" i="9"/>
  <c r="U6766" i="9"/>
  <c r="U6777" i="9"/>
  <c r="U6787" i="9"/>
  <c r="U6798" i="9"/>
  <c r="U6809" i="9"/>
  <c r="U6819" i="9"/>
  <c r="U6830" i="9"/>
  <c r="U6841" i="9"/>
  <c r="U6851" i="9"/>
  <c r="U6862" i="9"/>
  <c r="U6873" i="9"/>
  <c r="U6883" i="9"/>
  <c r="U6894" i="9"/>
  <c r="U6905" i="9"/>
  <c r="U6915" i="9"/>
  <c r="U6926" i="9"/>
  <c r="U6937" i="9"/>
  <c r="U6947" i="9"/>
  <c r="U6958" i="9"/>
  <c r="U6969" i="9"/>
  <c r="U6979" i="9"/>
  <c r="U6988" i="9"/>
  <c r="U6996" i="9"/>
  <c r="U7004" i="9"/>
  <c r="U7012" i="9"/>
  <c r="U7020" i="9"/>
  <c r="U7028" i="9"/>
  <c r="U7036" i="9"/>
  <c r="U7044" i="9"/>
  <c r="U7052" i="9"/>
  <c r="U7060" i="9"/>
  <c r="U7068" i="9"/>
  <c r="U7076" i="9"/>
  <c r="U7084" i="9"/>
  <c r="U7092" i="9"/>
  <c r="U7100" i="9"/>
  <c r="U7108" i="9"/>
  <c r="U7116" i="9"/>
  <c r="U7124" i="9"/>
  <c r="U7132" i="9"/>
  <c r="U7140" i="9"/>
  <c r="U7148" i="9"/>
  <c r="U7156" i="9"/>
  <c r="U7164" i="9"/>
  <c r="U7172" i="9"/>
  <c r="U7180" i="9"/>
  <c r="U7188" i="9"/>
  <c r="U7196" i="9"/>
  <c r="U7204" i="9"/>
  <c r="U7212" i="9"/>
  <c r="U7220" i="9"/>
  <c r="U7228" i="9"/>
  <c r="U7236" i="9"/>
  <c r="U7244" i="9"/>
  <c r="U7252" i="9"/>
  <c r="U7260" i="9"/>
  <c r="U7268" i="9"/>
  <c r="U7276" i="9"/>
  <c r="U7284" i="9"/>
  <c r="U7292" i="9"/>
  <c r="U7300" i="9"/>
  <c r="U7308" i="9"/>
  <c r="U7316" i="9"/>
  <c r="U7324" i="9"/>
  <c r="U7332" i="9"/>
  <c r="U7340" i="9"/>
  <c r="U7348" i="9"/>
  <c r="U7356" i="9"/>
  <c r="U7364" i="9"/>
  <c r="U7372" i="9"/>
  <c r="U7380" i="9"/>
  <c r="U7388" i="9"/>
  <c r="U7396" i="9"/>
  <c r="U7404" i="9"/>
  <c r="U7412" i="9"/>
  <c r="U7420" i="9"/>
  <c r="U7428" i="9"/>
  <c r="U7436" i="9"/>
  <c r="U7444" i="9"/>
  <c r="U7452" i="9"/>
  <c r="U7460" i="9"/>
  <c r="U7468" i="9"/>
  <c r="U7476" i="9"/>
  <c r="U7484" i="9"/>
  <c r="U7492" i="9"/>
  <c r="U7500" i="9"/>
  <c r="U7508" i="9"/>
  <c r="U7516" i="9"/>
  <c r="U7524" i="9"/>
  <c r="U7532" i="9"/>
  <c r="U7540" i="9"/>
  <c r="U7548" i="9"/>
  <c r="U7556" i="9"/>
  <c r="U7564" i="9"/>
  <c r="U7572" i="9"/>
  <c r="U7580" i="9"/>
  <c r="U7588" i="9"/>
  <c r="U7596" i="9"/>
  <c r="U7604" i="9"/>
  <c r="U7612" i="9"/>
  <c r="U7620" i="9"/>
  <c r="U7628" i="9"/>
  <c r="U7636" i="9"/>
  <c r="U7644" i="9"/>
  <c r="U7652" i="9"/>
  <c r="U7660" i="9"/>
  <c r="U7668" i="9"/>
  <c r="U5339" i="9"/>
  <c r="U5868" i="9"/>
  <c r="U6043" i="9"/>
  <c r="U6178" i="9"/>
  <c r="U6325" i="9"/>
  <c r="U4447" i="9"/>
  <c r="U5275" i="9"/>
  <c r="U5492" i="9"/>
  <c r="U5579" i="9"/>
  <c r="U5657" i="9"/>
  <c r="U5712" i="9"/>
  <c r="U5763" i="9"/>
  <c r="U5813" i="9"/>
  <c r="U5865" i="9"/>
  <c r="U5901" i="9"/>
  <c r="U5932" i="9"/>
  <c r="U5968" i="9"/>
  <c r="U6004" i="9"/>
  <c r="U6035" i="9"/>
  <c r="U6067" i="9"/>
  <c r="U6090" i="9"/>
  <c r="U6109" i="9"/>
  <c r="U6131" i="9"/>
  <c r="U6154" i="9"/>
  <c r="U6173" i="9"/>
  <c r="U6195" i="9"/>
  <c r="U6218" i="9"/>
  <c r="U6237" i="9"/>
  <c r="U6259" i="9"/>
  <c r="U6282" i="9"/>
  <c r="U6301" i="9"/>
  <c r="U6323" i="9"/>
  <c r="U6346" i="9"/>
  <c r="U6365" i="9"/>
  <c r="U6387" i="9"/>
  <c r="U6410" i="9"/>
  <c r="U6429" i="9"/>
  <c r="U6451" i="9"/>
  <c r="U6474" i="9"/>
  <c r="U6493" i="9"/>
  <c r="U6515" i="9"/>
  <c r="U6538" i="9"/>
  <c r="U6557" i="9"/>
  <c r="U6579" i="9"/>
  <c r="U6602" i="9"/>
  <c r="U6621" i="9"/>
  <c r="U6643" i="9"/>
  <c r="U6661" i="9"/>
  <c r="U6671" i="9"/>
  <c r="U6682" i="9"/>
  <c r="U6693" i="9"/>
  <c r="U6703" i="9"/>
  <c r="U6714" i="9"/>
  <c r="U6725" i="9"/>
  <c r="U6735" i="9"/>
  <c r="U6746" i="9"/>
  <c r="U6757" i="9"/>
  <c r="U6767" i="9"/>
  <c r="U6778" i="9"/>
  <c r="U6789" i="9"/>
  <c r="U6799" i="9"/>
  <c r="U6810" i="9"/>
  <c r="U6821" i="9"/>
  <c r="U6831" i="9"/>
  <c r="U6842" i="9"/>
  <c r="U6853" i="9"/>
  <c r="U6863" i="9"/>
  <c r="U6874" i="9"/>
  <c r="U6885" i="9"/>
  <c r="U6895" i="9"/>
  <c r="U6906" i="9"/>
  <c r="U6917" i="9"/>
  <c r="U6927" i="9"/>
  <c r="U6938" i="9"/>
  <c r="U6949" i="9"/>
  <c r="U6959" i="9"/>
  <c r="U6970" i="9"/>
  <c r="U6981" i="9"/>
  <c r="U6989" i="9"/>
  <c r="U6997" i="9"/>
  <c r="U7005" i="9"/>
  <c r="U7013" i="9"/>
  <c r="U7021" i="9"/>
  <c r="U7029" i="9"/>
  <c r="U7037" i="9"/>
  <c r="U7045" i="9"/>
  <c r="U7053" i="9"/>
  <c r="U7061" i="9"/>
  <c r="U7069" i="9"/>
  <c r="U7077" i="9"/>
  <c r="U7085" i="9"/>
  <c r="U7093" i="9"/>
  <c r="U7101" i="9"/>
  <c r="U7109" i="9"/>
  <c r="U7117" i="9"/>
  <c r="U7125" i="9"/>
  <c r="U7133" i="9"/>
  <c r="U7141" i="9"/>
  <c r="U7149" i="9"/>
  <c r="U7157" i="9"/>
  <c r="U7165" i="9"/>
  <c r="U7173" i="9"/>
  <c r="U7181" i="9"/>
  <c r="U7189" i="9"/>
  <c r="U7197" i="9"/>
  <c r="U7205" i="9"/>
  <c r="U7213" i="9"/>
  <c r="U7221" i="9"/>
  <c r="U7229" i="9"/>
  <c r="U7237" i="9"/>
  <c r="U7245" i="9"/>
  <c r="U7253" i="9"/>
  <c r="U7261" i="9"/>
  <c r="U7269" i="9"/>
  <c r="U7277" i="9"/>
  <c r="U7285" i="9"/>
  <c r="U7293" i="9"/>
  <c r="U7301" i="9"/>
  <c r="U7309" i="9"/>
  <c r="U7317" i="9"/>
  <c r="U7325" i="9"/>
  <c r="U7333" i="9"/>
  <c r="U7341" i="9"/>
  <c r="U7349" i="9"/>
  <c r="U7357" i="9"/>
  <c r="U7365" i="9"/>
  <c r="U7373" i="9"/>
  <c r="U7381" i="9"/>
  <c r="U7389" i="9"/>
  <c r="U7397" i="9"/>
  <c r="U7405" i="9"/>
  <c r="U7413" i="9"/>
  <c r="U7421" i="9"/>
  <c r="U7429" i="9"/>
  <c r="U7437" i="9"/>
  <c r="U7445" i="9"/>
  <c r="U7453" i="9"/>
  <c r="U7461" i="9"/>
  <c r="U7469" i="9"/>
  <c r="U7477" i="9"/>
  <c r="U7485" i="9"/>
  <c r="U7493" i="9"/>
  <c r="U7501" i="9"/>
  <c r="U7509" i="9"/>
  <c r="U7517" i="9"/>
  <c r="U7525" i="9"/>
  <c r="U7533" i="9"/>
  <c r="U7541" i="9"/>
  <c r="U7549" i="9"/>
  <c r="U7557" i="9"/>
  <c r="U7565" i="9"/>
  <c r="U7573" i="9"/>
  <c r="U7581" i="9"/>
  <c r="U7589" i="9"/>
  <c r="U7597" i="9"/>
  <c r="U7605" i="9"/>
  <c r="U7613" i="9"/>
  <c r="U7621" i="9"/>
  <c r="U7629" i="9"/>
  <c r="U7637" i="9"/>
  <c r="U7645" i="9"/>
  <c r="U7653" i="9"/>
  <c r="U7661" i="9"/>
  <c r="U7669" i="9"/>
  <c r="U5584" i="9"/>
  <c r="U5940" i="9"/>
  <c r="U6005" i="9"/>
  <c r="U6155" i="9"/>
  <c r="U6261" i="9"/>
  <c r="U6370" i="9"/>
  <c r="U6434" i="9"/>
  <c r="U7358" i="9"/>
  <c r="U6453" i="9"/>
  <c r="U6626" i="9"/>
  <c r="U6726" i="9"/>
  <c r="U6811" i="9"/>
  <c r="U6897" i="9"/>
  <c r="U6982" i="9"/>
  <c r="U7046" i="9"/>
  <c r="U7110" i="9"/>
  <c r="U7174" i="9"/>
  <c r="U7238" i="9"/>
  <c r="U7302" i="9"/>
  <c r="U7366" i="9"/>
  <c r="U7430" i="9"/>
  <c r="U7494" i="9"/>
  <c r="U7558" i="9"/>
  <c r="U7622" i="9"/>
  <c r="U6475" i="9"/>
  <c r="U6737" i="9"/>
  <c r="U6822" i="9"/>
  <c r="U6907" i="9"/>
  <c r="U6990" i="9"/>
  <c r="U7054" i="9"/>
  <c r="U7118" i="9"/>
  <c r="U7182" i="9"/>
  <c r="U7246" i="9"/>
  <c r="U7374" i="9"/>
  <c r="U7438" i="9"/>
  <c r="U7502" i="9"/>
  <c r="U6645" i="9"/>
  <c r="U7310" i="9"/>
  <c r="U6498" i="9"/>
  <c r="U6662" i="9"/>
  <c r="U6747" i="9"/>
  <c r="U6833" i="9"/>
  <c r="U6918" i="9"/>
  <c r="U6998" i="9"/>
  <c r="U7062" i="9"/>
  <c r="U7126" i="9"/>
  <c r="U7190" i="9"/>
  <c r="U7254" i="9"/>
  <c r="U7318" i="9"/>
  <c r="U7382" i="9"/>
  <c r="U7446" i="9"/>
  <c r="U7510" i="9"/>
  <c r="U7574" i="9"/>
  <c r="U7638" i="9"/>
  <c r="U7518" i="9"/>
  <c r="U7646" i="9"/>
  <c r="U6705" i="9"/>
  <c r="U6790" i="9"/>
  <c r="U7094" i="9"/>
  <c r="U7286" i="9"/>
  <c r="U7478" i="9"/>
  <c r="U7670" i="9"/>
  <c r="U6801" i="9"/>
  <c r="U7102" i="9"/>
  <c r="U7422" i="9"/>
  <c r="U7630" i="9"/>
  <c r="U6517" i="9"/>
  <c r="U6673" i="9"/>
  <c r="U6758" i="9"/>
  <c r="U6843" i="9"/>
  <c r="U6929" i="9"/>
  <c r="U7006" i="9"/>
  <c r="U7070" i="9"/>
  <c r="U7134" i="9"/>
  <c r="U7198" i="9"/>
  <c r="U7262" i="9"/>
  <c r="U7326" i="9"/>
  <c r="U7390" i="9"/>
  <c r="U7454" i="9"/>
  <c r="U7582" i="9"/>
  <c r="U6961" i="9"/>
  <c r="U7350" i="9"/>
  <c r="U6886" i="9"/>
  <c r="U7038" i="9"/>
  <c r="U7294" i="9"/>
  <c r="U7614" i="9"/>
  <c r="U6539" i="9"/>
  <c r="U6683" i="9"/>
  <c r="U6769" i="9"/>
  <c r="U6854" i="9"/>
  <c r="U6939" i="9"/>
  <c r="U7014" i="9"/>
  <c r="U7078" i="9"/>
  <c r="U7142" i="9"/>
  <c r="U7206" i="9"/>
  <c r="U7270" i="9"/>
  <c r="U7334" i="9"/>
  <c r="U7398" i="9"/>
  <c r="U7462" i="9"/>
  <c r="U7526" i="9"/>
  <c r="U7590" i="9"/>
  <c r="U7654" i="9"/>
  <c r="U7470" i="9"/>
  <c r="U7598" i="9"/>
  <c r="U7662" i="9"/>
  <c r="U6411" i="9"/>
  <c r="U6875" i="9"/>
  <c r="U7158" i="9"/>
  <c r="U7542" i="9"/>
  <c r="U6603" i="9"/>
  <c r="U6971" i="9"/>
  <c r="U7230" i="9"/>
  <c r="U7550" i="9"/>
  <c r="U6389" i="9"/>
  <c r="U6562" i="9"/>
  <c r="U6694" i="9"/>
  <c r="U6779" i="9"/>
  <c r="U6865" i="9"/>
  <c r="U6950" i="9"/>
  <c r="U7022" i="9"/>
  <c r="U7086" i="9"/>
  <c r="U7150" i="9"/>
  <c r="U7214" i="9"/>
  <c r="U7278" i="9"/>
  <c r="U7342" i="9"/>
  <c r="U7406" i="9"/>
  <c r="U7534" i="9"/>
  <c r="U6581" i="9"/>
  <c r="U7030" i="9"/>
  <c r="U7222" i="9"/>
  <c r="U7414" i="9"/>
  <c r="U7606" i="9"/>
  <c r="U6715" i="9"/>
  <c r="U7166" i="9"/>
  <c r="U7486" i="9"/>
  <c r="U7566" i="9"/>
  <c r="D3" i="9"/>
  <c r="C6" i="6"/>
  <c r="D4" i="9" l="1"/>
  <c r="E17" i="12" s="1"/>
  <c r="E22" i="12"/>
  <c r="E23" i="12" l="1"/>
  <c r="L37" i="9"/>
  <c r="L25" i="9"/>
  <c r="L13" i="9"/>
  <c r="E34" i="12"/>
  <c r="E36" i="12" l="1"/>
  <c r="E40" i="12" s="1"/>
  <c r="E24" i="12"/>
  <c r="E53" i="12"/>
  <c r="E55" i="12" s="1"/>
  <c r="E60" i="12" s="1"/>
  <c r="E59" i="12" l="1"/>
  <c r="H19" i="5"/>
  <c r="H22" i="5" s="1"/>
  <c r="H12" i="5"/>
  <c r="H7" i="5"/>
  <c r="E64" i="12" l="1"/>
  <c r="E65" i="12" s="1"/>
  <c r="E63" i="12" s="1"/>
  <c r="E58" i="12"/>
  <c r="E45" i="12" s="1"/>
  <c r="E39" i="12"/>
  <c r="E41" i="12" s="1"/>
  <c r="E46" i="12" s="1"/>
  <c r="E44" i="12" s="1"/>
</calcChain>
</file>

<file path=xl/sharedStrings.xml><?xml version="1.0" encoding="utf-8"?>
<sst xmlns="http://schemas.openxmlformats.org/spreadsheetml/2006/main" count="228" uniqueCount="171">
  <si>
    <t>Version: 11.04.2022</t>
  </si>
  <si>
    <t>www.stadtwerke-kiel.de</t>
  </si>
  <si>
    <t>Heizlastberechnungstool nach DIN SPEC 12831-1
Verbrauchsverfahren für Bestandsgebäude</t>
  </si>
  <si>
    <t>Präampel:</t>
  </si>
  <si>
    <t xml:space="preserve">Sehr geehrte Damen und Herren,
dieses Tool dient der Berechnung von Heizlasten nach DIN SPEC 12831-1 und ist Eigentum der Stadtwerke Kiel AG. 
Die Angaben werden vom Benutzer selbst getätigt und sind auch von diesem zu plausibilisieren.
Damit Sie als Nutzer die Angaben und Ergebnisse einschätzen können stellen wir Ihnen unter dieser Präampel die
Berechnungsgrundlagen zur Einsicht zur Verfügung. Sollte Sie dort Fehler finden bitten wir Sie uns schnellstmöglich
davon in Kenntnis zu setzen. Wir werden die Fehler dann schnellstmöglich nach bestem Wissen korrigieren.
Wir übernehmen keinerlei Gewähr für die Richtigkeit, Vollständigkeit, Aktualität oder Qualität der in
diesem Tool zur Verfügung gestellten Daten und Informationen. Wir schließen jegliche 
Haftung für jedwede Schäden materieller oder immaterieller Art aus, die durch die Nutzung der zur 
Verfügung gestellten Daten oder durch die Nutzung fehlerhafter und unvollständiger Informationen 
verursacht wurde. Wir behalten uns ausdrücklich die jederzeitige Änderung der in diesem Tool zur Verfügung
gestellten Daten ohne gesonderte Ankündigung vor. Ebenso sind wir berechtigt dieses Tool jederzeit 
zu ergänzen, zu löschen oder deren Veröffentlichung zeitweise oder endgültig einzustellen.
Sämtliche Rechte an von uns selbst erstellten Objekten, Grafiken, Berechnungen und Texte stehen ausschließlich uns zu. Eine Vervielfältigung dieser Objekte, Berechnungen und Texten in anderen elektronischen oder gedruckten 
Publikationen ist ohne unsere ausdrückliche Zustimmung nicht gestattet.
Mit freundlichen Grüßen
Ihre Stadtwerke Kiel AG
</t>
  </si>
  <si>
    <t>Berechnungsverfahren:</t>
  </si>
  <si>
    <t>Tabellen:</t>
  </si>
  <si>
    <r>
      <rPr>
        <b/>
        <sz val="14"/>
        <rFont val="Arial"/>
        <family val="2"/>
      </rPr>
      <t>Heizlastberechnungstool nach DIN SPEC 12831-1</t>
    </r>
    <r>
      <rPr>
        <b/>
        <sz val="14"/>
        <rFont val="Flama Medium"/>
      </rPr>
      <t xml:space="preserve">
Verbrauchsverfahren für Bestandsgebäude</t>
    </r>
  </si>
  <si>
    <t>Angaben zum Objekt</t>
  </si>
  <si>
    <t>Adresse</t>
  </si>
  <si>
    <t>Kundennummer</t>
  </si>
  <si>
    <t>Gebäudeart</t>
  </si>
  <si>
    <t>Mehrfamilienhaus (1.728 Bh)</t>
  </si>
  <si>
    <t>Medium</t>
  </si>
  <si>
    <t>Erdgas</t>
  </si>
  <si>
    <t>Umrechnung m³ -&gt; kWh oder Liter -&gt; kWh</t>
  </si>
  <si>
    <t>Link zur Umrechnung</t>
  </si>
  <si>
    <t>Verbrauch über Abrechnungen</t>
  </si>
  <si>
    <t>Abrechnungen vom xx.xx.xxxx</t>
  </si>
  <si>
    <t>bis zum xx.xx.xxxx</t>
  </si>
  <si>
    <r>
      <t xml:space="preserve">Brennstoffeinsatz in </t>
    </r>
    <r>
      <rPr>
        <b/>
        <sz val="11"/>
        <color theme="1"/>
        <rFont val="Flama Book"/>
      </rPr>
      <t>kWh</t>
    </r>
    <r>
      <rPr>
        <sz val="11"/>
        <color theme="1"/>
        <rFont val="Flama Book"/>
      </rPr>
      <t xml:space="preserve"> aufsummiert</t>
    </r>
  </si>
  <si>
    <t>Umrechnen auf</t>
  </si>
  <si>
    <t>Vorgabe jährlich zu aktualisieren</t>
  </si>
  <si>
    <t>Auf ein Jahr hochgerechneter und gradtagsbereinigter Brennstoffeinsatz</t>
  </si>
  <si>
    <t>Kesseldaten</t>
  </si>
  <si>
    <t>Einbaujahr</t>
  </si>
  <si>
    <t>ab 1995</t>
  </si>
  <si>
    <t xml:space="preserve">Kesselart </t>
  </si>
  <si>
    <t>NT-Kessel</t>
  </si>
  <si>
    <t>Nutzungsgrad Kessel aus Tabelle gewählt</t>
  </si>
  <si>
    <t>Wärmebedarf</t>
  </si>
  <si>
    <t>Nutzen Sie ein Verfahren zur Schätzung des Energieaufwands für die Trinkwassererwärmung</t>
  </si>
  <si>
    <t>Art</t>
  </si>
  <si>
    <t>Bitte auswählen</t>
  </si>
  <si>
    <t>Zirkulation</t>
  </si>
  <si>
    <r>
      <t xml:space="preserve">a) Nutzenergie für TWEA nach </t>
    </r>
    <r>
      <rPr>
        <b/>
        <u/>
        <sz val="12"/>
        <color theme="0"/>
        <rFont val="Flama Medium"/>
      </rPr>
      <t>Wohnfläche</t>
    </r>
  </si>
  <si>
    <r>
      <t xml:space="preserve">Q = 16000 </t>
    </r>
    <r>
      <rPr>
        <sz val="14"/>
        <color theme="1"/>
        <rFont val="Calibri"/>
        <family val="2"/>
      </rPr>
      <t>[        ] x A</t>
    </r>
    <r>
      <rPr>
        <vertAlign val="subscript"/>
        <sz val="14"/>
        <color theme="1"/>
        <rFont val="Calibri"/>
        <family val="2"/>
      </rPr>
      <t>WF</t>
    </r>
  </si>
  <si>
    <t>Faktor</t>
  </si>
  <si>
    <t>ausblenden</t>
  </si>
  <si>
    <t>Wohnfläche in m²</t>
  </si>
  <si>
    <t>Nutzenergie TWE</t>
  </si>
  <si>
    <t>Nutzungsgrad aus Tabelle z.B. EFH ohne Zirkulation</t>
  </si>
  <si>
    <t>Heizlast</t>
  </si>
  <si>
    <t>Energieanteile Heizung und TWEA</t>
  </si>
  <si>
    <t>Energieanteil TWEA</t>
  </si>
  <si>
    <t>Energieanteil Heizung</t>
  </si>
  <si>
    <t>Vollbenutzungsstunden aus Tabelle</t>
  </si>
  <si>
    <t>b) Nutzenergie für TWEA nach Personenanzahl</t>
  </si>
  <si>
    <t>Auswahl der Variante</t>
  </si>
  <si>
    <t>Personenzahl</t>
  </si>
  <si>
    <r>
      <t>V</t>
    </r>
    <r>
      <rPr>
        <vertAlign val="subscript"/>
        <sz val="11"/>
        <rFont val="Flama Book"/>
      </rPr>
      <t>p</t>
    </r>
  </si>
  <si>
    <t>besser: Bezug zur Tabelle</t>
  </si>
  <si>
    <t xml:space="preserve">Vollbenutzungsstunden aus Tabelle </t>
  </si>
  <si>
    <t>Anzahl Tage Abrechnungszeitraum</t>
  </si>
  <si>
    <t>Jahr</t>
  </si>
  <si>
    <t>Monat</t>
  </si>
  <si>
    <t>Gradtage pro Monat</t>
  </si>
  <si>
    <t>Zahl von</t>
  </si>
  <si>
    <t>Zahl bis</t>
  </si>
  <si>
    <t>Abrechnungtage</t>
  </si>
  <si>
    <t>Tag</t>
  </si>
  <si>
    <t>Gradtag</t>
  </si>
  <si>
    <t>Zahl</t>
  </si>
  <si>
    <t>GTZahl</t>
  </si>
  <si>
    <t>kumuliert</t>
  </si>
  <si>
    <t>Checksum</t>
  </si>
  <si>
    <t>Start</t>
  </si>
  <si>
    <t>Januar</t>
  </si>
  <si>
    <t>Abrechnungstage gesamt:</t>
  </si>
  <si>
    <t>Februar</t>
  </si>
  <si>
    <t>Summe Gradtage:</t>
  </si>
  <si>
    <t>Ende</t>
  </si>
  <si>
    <t>März</t>
  </si>
  <si>
    <t>April</t>
  </si>
  <si>
    <t>StartAlt</t>
  </si>
  <si>
    <t>Mai</t>
  </si>
  <si>
    <t>Juni</t>
  </si>
  <si>
    <t>EndeAlt</t>
  </si>
  <si>
    <t>Juli</t>
  </si>
  <si>
    <t>August</t>
  </si>
  <si>
    <t>September</t>
  </si>
  <si>
    <t>Oktober</t>
  </si>
  <si>
    <t>November</t>
  </si>
  <si>
    <t>Dezember</t>
  </si>
  <si>
    <t>ACHTUNG SCHALTJAHR</t>
  </si>
  <si>
    <t>Nutzungsgrade Wärmeerzeuger</t>
  </si>
  <si>
    <t>Brennwertkessel</t>
  </si>
  <si>
    <t>Öl</t>
  </si>
  <si>
    <t>zwischen 1980 bis 1995</t>
  </si>
  <si>
    <t>auch 0,87? Keiner vorhanden</t>
  </si>
  <si>
    <t>vor 1980</t>
  </si>
  <si>
    <t>Nutzungsgrad Trinkwassererwärmung</t>
  </si>
  <si>
    <t>ohne Zirkulation</t>
  </si>
  <si>
    <t>mit Zirkulation</t>
  </si>
  <si>
    <t>EFH</t>
  </si>
  <si>
    <t>MFH</t>
  </si>
  <si>
    <t>gebäudezentral</t>
  </si>
  <si>
    <t>0,5…0,7</t>
  </si>
  <si>
    <t>0,2…0,4</t>
  </si>
  <si>
    <t>0,3…0,6</t>
  </si>
  <si>
    <t>gruppenweise, wohnungszentral</t>
  </si>
  <si>
    <t>0,7….0,85</t>
  </si>
  <si>
    <t>Teilrechnung</t>
  </si>
  <si>
    <t>Ja</t>
  </si>
  <si>
    <t>Nein</t>
  </si>
  <si>
    <t>b)</t>
  </si>
  <si>
    <t>sparsam (30 l/Person)</t>
  </si>
  <si>
    <t>komfort (50 l/Person)</t>
  </si>
  <si>
    <t>Tabelle Vollbenutzungsstunden</t>
  </si>
  <si>
    <t>Vollbenutzungsstunden aus Gradtagszahl</t>
  </si>
  <si>
    <t>Gebäudetyp</t>
  </si>
  <si>
    <t>nach DIN 12831</t>
  </si>
  <si>
    <t>Einfamilienhaus</t>
  </si>
  <si>
    <t>bis</t>
  </si>
  <si>
    <t xml:space="preserve">Gradtagszahl im Zeitraum der Verbrauchsmessung </t>
  </si>
  <si>
    <t>Mehrfamilienhaus</t>
  </si>
  <si>
    <t xml:space="preserve">365 Tage </t>
  </si>
  <si>
    <t>Bürohaus</t>
  </si>
  <si>
    <t>Heizgrenztemperatur</t>
  </si>
  <si>
    <t>Krankenhaus</t>
  </si>
  <si>
    <t>Auslegungsaußentemperatur</t>
  </si>
  <si>
    <t>Schule</t>
  </si>
  <si>
    <t>Schule, ganztags</t>
  </si>
  <si>
    <t>oder</t>
  </si>
  <si>
    <t xml:space="preserve">Vollbenutzungsstunden nach Belastungsgrad </t>
  </si>
  <si>
    <t>ggf Warmwasserunterscheidung</t>
  </si>
  <si>
    <t>Baujahr, Warmwasser</t>
  </si>
  <si>
    <t>Belastungsgrad</t>
  </si>
  <si>
    <t>zum Vergleich:</t>
  </si>
  <si>
    <t>Benutzungsstunden</t>
  </si>
  <si>
    <r>
      <t xml:space="preserve">Für die Aufheizung von </t>
    </r>
    <r>
      <rPr>
        <b/>
        <sz val="11"/>
        <color theme="1"/>
        <rFont val="Arial"/>
        <family val="2"/>
      </rPr>
      <t>1000</t>
    </r>
    <r>
      <rPr>
        <sz val="11"/>
        <color theme="1"/>
        <rFont val="Arial"/>
        <family val="2"/>
      </rPr>
      <t xml:space="preserve"> Liter Trinkwarmwasser um 1°C werden 1,16 kWh benötigt.</t>
    </r>
  </si>
  <si>
    <t>Bürogebäude (1.691 Bh)</t>
  </si>
  <si>
    <r>
      <t xml:space="preserve">Ausgehnd von einem Trinkwarmwasserbedarf von </t>
    </r>
    <r>
      <rPr>
        <b/>
        <sz val="11"/>
        <color theme="1"/>
        <rFont val="Arial"/>
        <family val="2"/>
      </rPr>
      <t>30 l/Person am Tag</t>
    </r>
  </si>
  <si>
    <t>EFH bis 50 MWh (1.545 Bh)</t>
  </si>
  <si>
    <t>Anzahl Personen</t>
  </si>
  <si>
    <t>Hotel (2.000 Bh)</t>
  </si>
  <si>
    <t>Tage/Jahr</t>
  </si>
  <si>
    <t>Industrie/Gewerbe (1.858 Bh)</t>
  </si>
  <si>
    <t xml:space="preserve">Warmwasserbedarf </t>
  </si>
  <si>
    <t>Kirche/Gemeindehaus (1.612 Bh)</t>
  </si>
  <si>
    <t xml:space="preserve">Aufheizung um </t>
  </si>
  <si>
    <t>Krankenhaus (1.992 Bh)</t>
  </si>
  <si>
    <t>Aufheizung von 1000 Liter Wasser um 1°C</t>
  </si>
  <si>
    <t>Laden/Wohnen (1.495 Bh)</t>
  </si>
  <si>
    <t>Energieanteil Trinkwassererwärmung</t>
  </si>
  <si>
    <t>Stadt Kiel (1.627 Bh)</t>
  </si>
  <si>
    <t>Mall (1.613 Bh)</t>
  </si>
  <si>
    <t>Reihenhaus (1.545 Bh)</t>
  </si>
  <si>
    <t>Schule/Halle (1.748 Bh)</t>
  </si>
  <si>
    <t>Tankstelle (1.333 Bh)</t>
  </si>
  <si>
    <t>Theater/Kultur (1.487 Bh)</t>
  </si>
  <si>
    <t>Universität (1.801 Bh)</t>
  </si>
  <si>
    <t>Ärztezentrum (1.693 Bh)</t>
  </si>
  <si>
    <t xml:space="preserve">Tool Umrechnung m³ Erdgas in kWh </t>
  </si>
  <si>
    <t>Gasverbrauch in m³</t>
  </si>
  <si>
    <t>Brennwert Erdgas aus Abrechnung oder mittlerer Brennwert</t>
  </si>
  <si>
    <t>Zustandszahl aus Abrechnung</t>
  </si>
  <si>
    <t>Umrechnung  kWh</t>
  </si>
  <si>
    <t>Tool Umrechnung Liter Heizöl in kWh</t>
  </si>
  <si>
    <t>Ölverbrauch in Litern</t>
  </si>
  <si>
    <t>Umrechnungsfaktor</t>
  </si>
  <si>
    <t>Umrechnung kWh</t>
  </si>
  <si>
    <t>Leistungsanteil TWEA : nach Wohnfläche</t>
  </si>
  <si>
    <t>Leistungsanteil TWEA: nach Personenanzahl</t>
  </si>
  <si>
    <t>Heizlast wenn keine TWEA</t>
  </si>
  <si>
    <t>Energieanteil TWEA in kWh</t>
  </si>
  <si>
    <t>Energieanteil Heizung in kWh</t>
  </si>
  <si>
    <t xml:space="preserve">Heizlast (Leistung ohne Warmwasser) </t>
  </si>
  <si>
    <t>Durchschnitt von 10 Jahre (12-22)</t>
  </si>
  <si>
    <t>01.08. - 31.07.</t>
  </si>
  <si>
    <t>10-jahresmittel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</si>
</sst>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quot;kWh&quot;"/>
    <numFmt numFmtId="165" formatCode="#,##0\ &quot;°C&quot;"/>
    <numFmt numFmtId="166" formatCode="#,##0\ &quot;l/Person&quot;"/>
    <numFmt numFmtId="167" formatCode="#,##0.00\ &quot;kWh&quot;"/>
    <numFmt numFmtId="168" formatCode="#,##0\ &quot;K&quot;"/>
    <numFmt numFmtId="169" formatCode="#,##0\ &quot;kWh/Jahr&quot;"/>
    <numFmt numFmtId="170" formatCode="#,##0\ &quot;h&quot;"/>
    <numFmt numFmtId="171" formatCode="#,##0.00\ &quot;kW&quot;"/>
    <numFmt numFmtId="172" formatCode="#,##0\ &quot;l/Person*Tag&quot;"/>
    <numFmt numFmtId="173" formatCode="#,##0\ &quot;l/Jahr&quot;"/>
    <numFmt numFmtId="174" formatCode="#,##0\ &quot;Gradtage&quot;"/>
    <numFmt numFmtId="175" formatCode="0.0"/>
  </numFmts>
  <fonts count="44">
    <font>
      <sz val="11"/>
      <color theme="1"/>
      <name val="Calibri"/>
      <family val="2"/>
      <scheme val="minor"/>
    </font>
    <font>
      <sz val="11"/>
      <color theme="1"/>
      <name val="Arial"/>
      <family val="2"/>
    </font>
    <font>
      <b/>
      <sz val="11"/>
      <color theme="1"/>
      <name val="Arial"/>
      <family val="2"/>
    </font>
    <font>
      <sz val="8"/>
      <name val="Calibri"/>
      <family val="2"/>
      <scheme val="minor"/>
    </font>
    <font>
      <sz val="11"/>
      <color rgb="FFFF0000"/>
      <name val="Arial"/>
      <family val="2"/>
    </font>
    <font>
      <b/>
      <sz val="12"/>
      <color theme="1"/>
      <name val="Arial"/>
      <family val="2"/>
    </font>
    <font>
      <b/>
      <sz val="14"/>
      <color theme="1"/>
      <name val="Arial"/>
      <family val="2"/>
    </font>
    <font>
      <b/>
      <sz val="11"/>
      <color theme="1"/>
      <name val="Calibri"/>
      <family val="2"/>
      <scheme val="minor"/>
    </font>
    <font>
      <sz val="8"/>
      <name val="Arial"/>
      <family val="2"/>
    </font>
    <font>
      <b/>
      <sz val="18"/>
      <color theme="1"/>
      <name val="Arial"/>
      <family val="2"/>
    </font>
    <font>
      <sz val="11"/>
      <color rgb="FFFF0000"/>
      <name val="Calibri"/>
      <family val="2"/>
      <scheme val="minor"/>
    </font>
    <font>
      <b/>
      <sz val="14"/>
      <color rgb="FF00B0F0"/>
      <name val="Arial"/>
      <family val="2"/>
    </font>
    <font>
      <sz val="14"/>
      <color theme="1"/>
      <name val="Arial"/>
      <family val="2"/>
    </font>
    <font>
      <sz val="14"/>
      <color theme="1"/>
      <name val="Calibri"/>
      <family val="2"/>
    </font>
    <font>
      <vertAlign val="subscript"/>
      <sz val="14"/>
      <color theme="1"/>
      <name val="Calibri"/>
      <family val="2"/>
    </font>
    <font>
      <u/>
      <sz val="11"/>
      <color theme="10"/>
      <name val="Calibri"/>
      <family val="2"/>
      <scheme val="minor"/>
    </font>
    <font>
      <b/>
      <sz val="16"/>
      <color theme="1"/>
      <name val="Arial"/>
      <family val="2"/>
    </font>
    <font>
      <b/>
      <sz val="14"/>
      <color rgb="FFFF0000"/>
      <name val="Arial"/>
      <family val="2"/>
    </font>
    <font>
      <sz val="11"/>
      <color theme="1"/>
      <name val="Calibri"/>
      <family val="2"/>
      <scheme val="minor"/>
    </font>
    <font>
      <sz val="11"/>
      <name val="Calibri"/>
      <family val="2"/>
      <scheme val="minor"/>
    </font>
    <font>
      <b/>
      <sz val="11"/>
      <color rgb="FFFF0000"/>
      <name val="Arial"/>
      <family val="2"/>
    </font>
    <font>
      <b/>
      <sz val="12"/>
      <color rgb="FFFF0000"/>
      <name val="Arial"/>
      <family val="2"/>
    </font>
    <font>
      <b/>
      <sz val="18"/>
      <color rgb="FFFF0000"/>
      <name val="Arial"/>
      <family val="2"/>
    </font>
    <font>
      <sz val="11"/>
      <color theme="0"/>
      <name val="Calibri"/>
      <family val="2"/>
      <scheme val="minor"/>
    </font>
    <font>
      <sz val="12"/>
      <color theme="1"/>
      <name val="Arial"/>
      <family val="2"/>
    </font>
    <font>
      <b/>
      <sz val="12"/>
      <color theme="1"/>
      <name val="Calibri"/>
      <family val="2"/>
      <scheme val="minor"/>
    </font>
    <font>
      <b/>
      <sz val="12"/>
      <color theme="0"/>
      <name val="Arial"/>
      <family val="2"/>
    </font>
    <font>
      <b/>
      <sz val="12"/>
      <color rgb="FF00B0F0"/>
      <name val="Arial"/>
      <family val="2"/>
    </font>
    <font>
      <b/>
      <sz val="11"/>
      <color rgb="FF00B0F0"/>
      <name val="Arial"/>
      <family val="2"/>
    </font>
    <font>
      <b/>
      <sz val="12"/>
      <color theme="0"/>
      <name val="Flama Medium"/>
    </font>
    <font>
      <b/>
      <u/>
      <sz val="12"/>
      <color theme="0"/>
      <name val="Flama Medium"/>
    </font>
    <font>
      <sz val="11"/>
      <name val="Flama Book"/>
    </font>
    <font>
      <sz val="11"/>
      <color theme="1"/>
      <name val="Flama Book"/>
    </font>
    <font>
      <vertAlign val="subscript"/>
      <sz val="11"/>
      <name val="Flama Book"/>
    </font>
    <font>
      <sz val="14"/>
      <color theme="1"/>
      <name val="Flama Book"/>
    </font>
    <font>
      <b/>
      <sz val="14"/>
      <color rgb="FF00B0F0"/>
      <name val="Flama Book"/>
    </font>
    <font>
      <b/>
      <sz val="14"/>
      <color theme="1"/>
      <name val="Flama Book"/>
    </font>
    <font>
      <b/>
      <sz val="11"/>
      <color theme="1"/>
      <name val="Flama Book"/>
    </font>
    <font>
      <u/>
      <sz val="11"/>
      <color theme="10"/>
      <name val="Flama Book"/>
    </font>
    <font>
      <b/>
      <sz val="14"/>
      <name val="Flama Medium"/>
    </font>
    <font>
      <sz val="11"/>
      <color rgb="FF000000"/>
      <name val="Flama Book"/>
    </font>
    <font>
      <sz val="11"/>
      <name val="Arial"/>
      <family val="2"/>
    </font>
    <font>
      <b/>
      <sz val="14"/>
      <name val="Arial"/>
      <family val="2"/>
    </font>
    <font>
      <b/>
      <sz val="14"/>
      <name val="Flama Medium"/>
      <family val="2"/>
    </font>
  </fonts>
  <fills count="18">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9"/>
      </patternFill>
    </fill>
    <fill>
      <patternFill patternType="solid">
        <fgColor theme="8" tint="0.59999389629810485"/>
        <bgColor indexed="64"/>
      </patternFill>
    </fill>
    <fill>
      <patternFill patternType="solid">
        <fgColor indexed="43"/>
        <bgColor indexed="64"/>
      </patternFill>
    </fill>
    <fill>
      <patternFill patternType="solid">
        <fgColor rgb="FF003869"/>
        <bgColor indexed="64"/>
      </patternFill>
    </fill>
    <fill>
      <patternFill patternType="solid">
        <fgColor rgb="FFCCECFF"/>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4" fontId="8" fillId="12" borderId="17" applyNumberFormat="0" applyProtection="0">
      <alignment horizontal="left" vertical="center" indent="1"/>
    </xf>
    <xf numFmtId="0" fontId="15" fillId="0" borderId="0" applyNumberFormat="0" applyFill="0" applyBorder="0" applyAlignment="0" applyProtection="0"/>
    <xf numFmtId="0" fontId="18" fillId="0" borderId="0"/>
  </cellStyleXfs>
  <cellXfs count="207">
    <xf numFmtId="0" fontId="0" fillId="0" borderId="0" xfId="0"/>
    <xf numFmtId="0" fontId="1" fillId="0" borderId="0" xfId="0" applyFont="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2" fillId="2" borderId="0" xfId="0" applyFont="1" applyFill="1"/>
    <xf numFmtId="0" fontId="1" fillId="2" borderId="0" xfId="0" applyFont="1" applyFill="1"/>
    <xf numFmtId="165" fontId="2" fillId="2" borderId="0" xfId="0" applyNumberFormat="1" applyFont="1" applyFill="1"/>
    <xf numFmtId="0" fontId="1" fillId="2" borderId="1" xfId="0" applyFont="1" applyFill="1" applyBorder="1"/>
    <xf numFmtId="0" fontId="1" fillId="3" borderId="0" xfId="0" applyFont="1" applyFill="1"/>
    <xf numFmtId="0" fontId="1" fillId="0" borderId="2" xfId="0" applyFont="1" applyBorder="1" applyAlignment="1">
      <alignment horizontal="left"/>
    </xf>
    <xf numFmtId="0" fontId="1" fillId="0" borderId="2" xfId="0" applyFont="1" applyBorder="1"/>
    <xf numFmtId="165" fontId="2" fillId="2" borderId="1" xfId="0" applyNumberFormat="1" applyFont="1" applyFill="1" applyBorder="1"/>
    <xf numFmtId="0" fontId="1" fillId="0" borderId="7" xfId="0" applyFont="1" applyBorder="1"/>
    <xf numFmtId="0" fontId="2" fillId="0" borderId="6" xfId="0" applyFont="1" applyBorder="1"/>
    <xf numFmtId="0" fontId="2" fillId="3" borderId="0" xfId="0" applyFont="1" applyFill="1"/>
    <xf numFmtId="167" fontId="1" fillId="3" borderId="0" xfId="0" applyNumberFormat="1" applyFont="1" applyFill="1"/>
    <xf numFmtId="0" fontId="1" fillId="3" borderId="0" xfId="0" applyFont="1" applyFill="1" applyAlignment="1">
      <alignment horizontal="left"/>
    </xf>
    <xf numFmtId="166" fontId="1" fillId="3" borderId="0" xfId="0" applyNumberFormat="1" applyFont="1" applyFill="1"/>
    <xf numFmtId="168" fontId="1" fillId="3" borderId="0" xfId="0" applyNumberFormat="1" applyFont="1" applyFill="1"/>
    <xf numFmtId="164" fontId="2" fillId="3" borderId="0" xfId="0" applyNumberFormat="1" applyFont="1" applyFill="1"/>
    <xf numFmtId="173" fontId="1" fillId="3" borderId="0" xfId="0" applyNumberFormat="1" applyFont="1" applyFill="1"/>
    <xf numFmtId="170" fontId="1" fillId="0" borderId="2" xfId="0" applyNumberFormat="1" applyFont="1" applyBorder="1" applyAlignment="1">
      <alignment horizontal="center"/>
    </xf>
    <xf numFmtId="1" fontId="2" fillId="3" borderId="0" xfId="0" applyNumberFormat="1" applyFont="1" applyFill="1"/>
    <xf numFmtId="0" fontId="5" fillId="3" borderId="0" xfId="0" applyFont="1" applyFill="1"/>
    <xf numFmtId="0" fontId="1" fillId="3" borderId="0" xfId="0" applyFont="1" applyFill="1" applyAlignment="1">
      <alignment horizontal="center"/>
    </xf>
    <xf numFmtId="0" fontId="2" fillId="0" borderId="15" xfId="0" applyFont="1" applyBorder="1"/>
    <xf numFmtId="0" fontId="2" fillId="0" borderId="4" xfId="0" applyFont="1" applyBorder="1"/>
    <xf numFmtId="0" fontId="1" fillId="7" borderId="1" xfId="0" applyFont="1" applyFill="1" applyBorder="1"/>
    <xf numFmtId="0" fontId="2" fillId="7" borderId="4" xfId="0" applyFont="1" applyFill="1" applyBorder="1" applyAlignment="1">
      <alignment horizontal="center"/>
    </xf>
    <xf numFmtId="0" fontId="2" fillId="7" borderId="3" xfId="0" applyFont="1" applyFill="1" applyBorder="1" applyAlignment="1">
      <alignment horizontal="center"/>
    </xf>
    <xf numFmtId="14" fontId="1" fillId="7" borderId="0" xfId="0" applyNumberFormat="1" applyFont="1" applyFill="1"/>
    <xf numFmtId="0" fontId="0" fillId="8" borderId="0" xfId="0" applyFill="1"/>
    <xf numFmtId="0" fontId="1" fillId="6" borderId="2" xfId="0" applyFont="1" applyFill="1" applyBorder="1"/>
    <xf numFmtId="0" fontId="1" fillId="6" borderId="2" xfId="0" applyFont="1" applyFill="1" applyBorder="1" applyAlignment="1">
      <alignment horizontal="left"/>
    </xf>
    <xf numFmtId="0" fontId="7" fillId="0" borderId="0" xfId="0" applyFont="1"/>
    <xf numFmtId="0" fontId="7" fillId="0" borderId="0" xfId="0" applyFont="1" applyAlignment="1">
      <alignment horizontal="center"/>
    </xf>
    <xf numFmtId="0" fontId="7" fillId="10" borderId="0" xfId="0" applyFont="1" applyFill="1" applyAlignment="1">
      <alignment horizontal="center"/>
    </xf>
    <xf numFmtId="0" fontId="7" fillId="10" borderId="0" xfId="0" applyFont="1" applyFill="1"/>
    <xf numFmtId="0" fontId="7" fillId="11" borderId="0" xfId="0" applyFont="1" applyFill="1" applyAlignment="1">
      <alignment horizontal="center"/>
    </xf>
    <xf numFmtId="0" fontId="7" fillId="11" borderId="0" xfId="0" applyFont="1" applyFill="1"/>
    <xf numFmtId="0" fontId="7" fillId="5" borderId="0" xfId="0" applyFont="1" applyFill="1" applyAlignment="1">
      <alignment horizontal="center"/>
    </xf>
    <xf numFmtId="0" fontId="7" fillId="5" borderId="0" xfId="0" applyFont="1" applyFill="1"/>
    <xf numFmtId="0" fontId="7" fillId="6" borderId="0" xfId="0" applyFont="1" applyFill="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2" fillId="0" borderId="9" xfId="0" applyFont="1" applyBorder="1"/>
    <xf numFmtId="0" fontId="1" fillId="4" borderId="2" xfId="0" applyFont="1" applyFill="1" applyBorder="1"/>
    <xf numFmtId="14" fontId="0" fillId="0" borderId="0" xfId="0" applyNumberFormat="1"/>
    <xf numFmtId="14" fontId="1" fillId="7" borderId="3" xfId="0" applyNumberFormat="1" applyFont="1" applyFill="1" applyBorder="1" applyAlignment="1">
      <alignment horizontal="center"/>
    </xf>
    <xf numFmtId="49" fontId="0" fillId="0" borderId="0" xfId="0" applyNumberFormat="1"/>
    <xf numFmtId="49" fontId="1" fillId="0" borderId="0" xfId="0" applyNumberFormat="1" applyFont="1"/>
    <xf numFmtId="1" fontId="7" fillId="10" borderId="0" xfId="0" applyNumberFormat="1" applyFont="1" applyFill="1" applyAlignment="1">
      <alignment horizontal="center"/>
    </xf>
    <xf numFmtId="1" fontId="7" fillId="11" borderId="0" xfId="0" applyNumberFormat="1" applyFont="1" applyFill="1" applyAlignment="1">
      <alignment horizontal="center"/>
    </xf>
    <xf numFmtId="1" fontId="7" fillId="5" borderId="0" xfId="0" applyNumberFormat="1" applyFont="1" applyFill="1" applyAlignment="1">
      <alignment horizontal="center"/>
    </xf>
    <xf numFmtId="0" fontId="0" fillId="14" borderId="0" xfId="0" applyFill="1" applyAlignment="1">
      <alignment horizontal="left"/>
    </xf>
    <xf numFmtId="175" fontId="0" fillId="14" borderId="0" xfId="0" applyNumberFormat="1" applyFill="1" applyAlignment="1">
      <alignment horizontal="left"/>
    </xf>
    <xf numFmtId="0" fontId="0" fillId="0" borderId="0" xfId="0" applyAlignment="1">
      <alignment horizontal="left"/>
    </xf>
    <xf numFmtId="175" fontId="0" fillId="0" borderId="0" xfId="0" applyNumberFormat="1"/>
    <xf numFmtId="1" fontId="0" fillId="0" borderId="0" xfId="0" applyNumberFormat="1"/>
    <xf numFmtId="1" fontId="1" fillId="7" borderId="3" xfId="0" applyNumberFormat="1" applyFont="1" applyFill="1" applyBorder="1" applyAlignment="1">
      <alignment horizontal="center"/>
    </xf>
    <xf numFmtId="175" fontId="1" fillId="7" borderId="0" xfId="0" applyNumberFormat="1" applyFont="1" applyFill="1"/>
    <xf numFmtId="2" fontId="1" fillId="7" borderId="3" xfId="0" applyNumberFormat="1" applyFont="1" applyFill="1" applyBorder="1" applyAlignment="1">
      <alignment horizontal="center"/>
    </xf>
    <xf numFmtId="166" fontId="0" fillId="0" borderId="0" xfId="0" applyNumberFormat="1"/>
    <xf numFmtId="0" fontId="0" fillId="0" borderId="18" xfId="0" applyBorder="1" applyAlignment="1">
      <alignment horizontal="center"/>
    </xf>
    <xf numFmtId="0" fontId="0" fillId="0" borderId="19" xfId="0" applyBorder="1"/>
    <xf numFmtId="0" fontId="0" fillId="0" borderId="24" xfId="0" applyBorder="1"/>
    <xf numFmtId="0" fontId="0" fillId="0" borderId="21" xfId="0" applyBorder="1"/>
    <xf numFmtId="0" fontId="19" fillId="0" borderId="25" xfId="3" applyFont="1" applyBorder="1" applyAlignment="1" applyProtection="1">
      <alignment horizontal="center" vertical="center" wrapText="1"/>
      <protection locked="0"/>
    </xf>
    <xf numFmtId="0" fontId="19" fillId="0" borderId="26" xfId="3" applyFont="1" applyBorder="1" applyAlignment="1" applyProtection="1">
      <alignment horizontal="center" vertical="center" wrapText="1"/>
      <protection locked="0"/>
    </xf>
    <xf numFmtId="0" fontId="0" fillId="0" borderId="2"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0" fillId="0" borderId="10" xfId="0" applyBorder="1"/>
    <xf numFmtId="0" fontId="0" fillId="0" borderId="11" xfId="0" applyBorder="1"/>
    <xf numFmtId="0" fontId="28" fillId="0" borderId="25" xfId="0" applyFont="1" applyBorder="1" applyAlignment="1">
      <alignment vertical="center"/>
    </xf>
    <xf numFmtId="0" fontId="27" fillId="0" borderId="25" xfId="0" applyFont="1" applyBorder="1" applyAlignment="1">
      <alignment vertical="center"/>
    </xf>
    <xf numFmtId="0" fontId="28" fillId="0" borderId="26" xfId="0" applyFont="1" applyBorder="1" applyAlignment="1">
      <alignment vertical="center"/>
    </xf>
    <xf numFmtId="0" fontId="7" fillId="0" borderId="29" xfId="0" applyFont="1" applyBorder="1" applyAlignment="1">
      <alignment horizontal="center" vertical="center"/>
    </xf>
    <xf numFmtId="0" fontId="5" fillId="0" borderId="30" xfId="0" applyFont="1" applyBorder="1"/>
    <xf numFmtId="167" fontId="5" fillId="0" borderId="31" xfId="0" applyNumberFormat="1" applyFont="1" applyBorder="1" applyAlignment="1">
      <alignment horizontal="center"/>
    </xf>
    <xf numFmtId="0" fontId="0" fillId="0" borderId="0" xfId="0" applyAlignment="1">
      <alignment horizontal="center"/>
    </xf>
    <xf numFmtId="0" fontId="17" fillId="0" borderId="0" xfId="0" applyFont="1" applyAlignment="1">
      <alignment horizontal="center"/>
    </xf>
    <xf numFmtId="14" fontId="1" fillId="0" borderId="0" xfId="0" applyNumberFormat="1" applyFont="1"/>
    <xf numFmtId="0" fontId="1" fillId="0" borderId="0" xfId="0" applyFont="1" applyAlignment="1">
      <alignment horizontal="left"/>
    </xf>
    <xf numFmtId="14" fontId="22" fillId="0" borderId="0" xfId="0" applyNumberFormat="1" applyFont="1" applyAlignment="1">
      <alignment horizontal="center"/>
    </xf>
    <xf numFmtId="0" fontId="10" fillId="0" borderId="0" xfId="0" applyFont="1"/>
    <xf numFmtId="14" fontId="9" fillId="0" borderId="0" xfId="0" applyNumberFormat="1" applyFont="1" applyAlignment="1">
      <alignment horizontal="center"/>
    </xf>
    <xf numFmtId="167" fontId="12" fillId="0" borderId="0" xfId="0" applyNumberFormat="1" applyFont="1" applyAlignment="1">
      <alignment vertical="center"/>
    </xf>
    <xf numFmtId="167" fontId="23" fillId="0" borderId="0" xfId="0" applyNumberFormat="1" applyFont="1"/>
    <xf numFmtId="0" fontId="17" fillId="0" borderId="0" xfId="0" applyFont="1"/>
    <xf numFmtId="0" fontId="20" fillId="0" borderId="0" xfId="0" applyFont="1"/>
    <xf numFmtId="4" fontId="1" fillId="0" borderId="0" xfId="0" applyNumberFormat="1" applyFont="1"/>
    <xf numFmtId="0" fontId="21" fillId="0" borderId="0" xfId="0" applyFont="1"/>
    <xf numFmtId="172" fontId="1" fillId="0" borderId="0" xfId="0" applyNumberFormat="1" applyFont="1"/>
    <xf numFmtId="0" fontId="7" fillId="0" borderId="27"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11" fillId="0" borderId="21" xfId="0" applyFont="1" applyBorder="1" applyAlignment="1">
      <alignment vertical="center"/>
    </xf>
    <xf numFmtId="0" fontId="6" fillId="0" borderId="32" xfId="0" applyFont="1" applyBorder="1" applyAlignment="1">
      <alignment horizontal="center" vertical="center"/>
    </xf>
    <xf numFmtId="0" fontId="11" fillId="13" borderId="21" xfId="0" applyFont="1" applyFill="1" applyBorder="1" applyAlignment="1">
      <alignment vertical="center"/>
    </xf>
    <xf numFmtId="0" fontId="6" fillId="13" borderId="32" xfId="0" applyFont="1" applyFill="1" applyBorder="1" applyAlignment="1">
      <alignment horizontal="center" vertical="center"/>
    </xf>
    <xf numFmtId="0" fontId="16" fillId="15" borderId="34" xfId="0" applyFont="1" applyFill="1" applyBorder="1" applyAlignment="1">
      <alignment horizontal="center"/>
    </xf>
    <xf numFmtId="0" fontId="28" fillId="16" borderId="25" xfId="0" applyFont="1" applyFill="1" applyBorder="1" applyAlignment="1">
      <alignment vertical="center"/>
    </xf>
    <xf numFmtId="0" fontId="2" fillId="16" borderId="27" xfId="0" applyFont="1" applyFill="1" applyBorder="1" applyAlignment="1">
      <alignment horizontal="center" vertical="center"/>
    </xf>
    <xf numFmtId="0" fontId="2" fillId="16" borderId="30" xfId="0" applyFont="1" applyFill="1" applyBorder="1"/>
    <xf numFmtId="167" fontId="2" fillId="16" borderId="31" xfId="0" applyNumberFormat="1" applyFont="1" applyFill="1" applyBorder="1" applyAlignment="1">
      <alignment horizontal="center"/>
    </xf>
    <xf numFmtId="0" fontId="27" fillId="16" borderId="26" xfId="0" applyFont="1" applyFill="1" applyBorder="1" applyAlignment="1">
      <alignment vertical="center"/>
    </xf>
    <xf numFmtId="0" fontId="5" fillId="16" borderId="29" xfId="0" applyFont="1" applyFill="1" applyBorder="1" applyAlignment="1">
      <alignment horizontal="center" vertical="center"/>
    </xf>
    <xf numFmtId="0" fontId="29" fillId="15" borderId="33" xfId="0" applyFont="1" applyFill="1" applyBorder="1" applyAlignment="1">
      <alignment vertical="center"/>
    </xf>
    <xf numFmtId="0" fontId="31" fillId="0" borderId="21" xfId="0" applyFont="1" applyBorder="1" applyAlignment="1">
      <alignment vertical="center"/>
    </xf>
    <xf numFmtId="0" fontId="32" fillId="0" borderId="32" xfId="0" applyFont="1" applyBorder="1" applyAlignment="1" applyProtection="1">
      <alignment horizontal="center" vertical="center"/>
      <protection locked="0"/>
    </xf>
    <xf numFmtId="0" fontId="31" fillId="16" borderId="21" xfId="0" applyFont="1" applyFill="1" applyBorder="1" applyAlignment="1">
      <alignment vertical="center"/>
    </xf>
    <xf numFmtId="0" fontId="32" fillId="16" borderId="32" xfId="0" applyFont="1" applyFill="1" applyBorder="1" applyAlignment="1" applyProtection="1">
      <alignment horizontal="center" vertical="center"/>
      <protection locked="0"/>
    </xf>
    <xf numFmtId="0" fontId="31" fillId="0" borderId="21" xfId="0" applyFont="1" applyBorder="1"/>
    <xf numFmtId="0" fontId="32" fillId="5" borderId="32" xfId="0" applyFont="1" applyFill="1" applyBorder="1" applyAlignment="1">
      <alignment horizontal="center"/>
    </xf>
    <xf numFmtId="172" fontId="32" fillId="0" borderId="32" xfId="0" applyNumberFormat="1" applyFont="1" applyBorder="1" applyAlignment="1">
      <alignment horizontal="center"/>
    </xf>
    <xf numFmtId="169" fontId="32" fillId="0" borderId="32" xfId="0" applyNumberFormat="1" applyFont="1" applyBorder="1" applyAlignment="1">
      <alignment horizontal="center"/>
    </xf>
    <xf numFmtId="0" fontId="32" fillId="0" borderId="32" xfId="0" applyFont="1" applyBorder="1" applyAlignment="1">
      <alignment horizontal="center"/>
    </xf>
    <xf numFmtId="167" fontId="32" fillId="0" borderId="32" xfId="0" applyNumberFormat="1" applyFont="1" applyBorder="1" applyAlignment="1">
      <alignment horizontal="center"/>
    </xf>
    <xf numFmtId="0" fontId="31" fillId="9" borderId="21" xfId="0" applyFont="1" applyFill="1" applyBorder="1"/>
    <xf numFmtId="170" fontId="32" fillId="0" borderId="32" xfId="0" applyNumberFormat="1" applyFont="1" applyBorder="1" applyAlignment="1">
      <alignment horizontal="center"/>
    </xf>
    <xf numFmtId="0" fontId="31" fillId="0" borderId="32" xfId="0" applyFont="1" applyBorder="1" applyAlignment="1">
      <alignment horizontal="center"/>
    </xf>
    <xf numFmtId="0" fontId="31" fillId="16" borderId="21" xfId="0" applyFont="1" applyFill="1" applyBorder="1"/>
    <xf numFmtId="170" fontId="32" fillId="8" borderId="32" xfId="0" applyNumberFormat="1" applyFont="1" applyFill="1" applyBorder="1" applyAlignment="1">
      <alignment horizontal="center"/>
    </xf>
    <xf numFmtId="0" fontId="34" fillId="0" borderId="21" xfId="0" applyFont="1" applyBorder="1"/>
    <xf numFmtId="0" fontId="31" fillId="16" borderId="35" xfId="0" applyFont="1" applyFill="1" applyBorder="1" applyAlignment="1">
      <alignment vertical="center"/>
    </xf>
    <xf numFmtId="0" fontId="32" fillId="16" borderId="36" xfId="0" applyFont="1" applyFill="1" applyBorder="1" applyAlignment="1" applyProtection="1">
      <alignment horizontal="center" vertical="center"/>
      <protection locked="0"/>
    </xf>
    <xf numFmtId="0" fontId="35" fillId="0" borderId="21" xfId="0" applyFont="1" applyBorder="1" applyAlignment="1">
      <alignment vertical="center"/>
    </xf>
    <xf numFmtId="0" fontId="36" fillId="0" borderId="32" xfId="0" applyFont="1" applyBorder="1" applyAlignment="1">
      <alignment horizontal="center" vertical="center"/>
    </xf>
    <xf numFmtId="0" fontId="32" fillId="0" borderId="21" xfId="0" applyFont="1" applyBorder="1"/>
    <xf numFmtId="0" fontId="32" fillId="0" borderId="32" xfId="0" applyFont="1" applyBorder="1" applyAlignment="1">
      <alignment horizontal="center" vertical="center"/>
    </xf>
    <xf numFmtId="0" fontId="32" fillId="16" borderId="35" xfId="0" applyFont="1" applyFill="1" applyBorder="1"/>
    <xf numFmtId="0" fontId="37" fillId="0" borderId="21" xfId="0" applyFont="1" applyBorder="1"/>
    <xf numFmtId="167" fontId="37" fillId="0" borderId="32" xfId="0" applyNumberFormat="1" applyFont="1" applyBorder="1" applyAlignment="1">
      <alignment horizontal="center"/>
    </xf>
    <xf numFmtId="0" fontId="32" fillId="16" borderId="21" xfId="0" applyFont="1" applyFill="1" applyBorder="1" applyAlignment="1">
      <alignment vertical="center"/>
    </xf>
    <xf numFmtId="14" fontId="32" fillId="16" borderId="32" xfId="0" applyNumberFormat="1" applyFont="1" applyFill="1" applyBorder="1" applyAlignment="1" applyProtection="1">
      <alignment horizontal="center"/>
      <protection locked="0"/>
    </xf>
    <xf numFmtId="0" fontId="37" fillId="13" borderId="21" xfId="0" applyFont="1" applyFill="1" applyBorder="1" applyAlignment="1">
      <alignment vertical="center"/>
    </xf>
    <xf numFmtId="14" fontId="32" fillId="13" borderId="32" xfId="0" applyNumberFormat="1" applyFont="1" applyFill="1" applyBorder="1" applyAlignment="1" applyProtection="1">
      <alignment horizontal="center"/>
      <protection locked="0"/>
    </xf>
    <xf numFmtId="0" fontId="32" fillId="0" borderId="21" xfId="0" applyFont="1" applyBorder="1" applyAlignment="1">
      <alignment vertical="center"/>
    </xf>
    <xf numFmtId="0" fontId="37" fillId="9" borderId="21" xfId="0" applyFont="1" applyFill="1" applyBorder="1" applyAlignment="1">
      <alignment vertical="center"/>
    </xf>
    <xf numFmtId="174" fontId="32" fillId="0" borderId="32" xfId="0" applyNumberFormat="1" applyFont="1" applyBorder="1" applyAlignment="1">
      <alignment horizontal="center" vertical="center"/>
    </xf>
    <xf numFmtId="167" fontId="32" fillId="16" borderId="36" xfId="0" applyNumberFormat="1" applyFont="1" applyFill="1" applyBorder="1" applyAlignment="1">
      <alignment horizontal="center"/>
    </xf>
    <xf numFmtId="14" fontId="32" fillId="0" borderId="32" xfId="0" applyNumberFormat="1" applyFont="1" applyBorder="1" applyAlignment="1" applyProtection="1">
      <alignment horizontal="center"/>
      <protection locked="0"/>
    </xf>
    <xf numFmtId="164" fontId="32" fillId="0" borderId="32" xfId="0" applyNumberFormat="1" applyFont="1" applyBorder="1" applyAlignment="1">
      <alignment horizontal="center"/>
    </xf>
    <xf numFmtId="0" fontId="24" fillId="0" borderId="37" xfId="0" applyFont="1" applyBorder="1" applyAlignment="1">
      <alignment horizontal="center"/>
    </xf>
    <xf numFmtId="171" fontId="37" fillId="16" borderId="32" xfId="0" applyNumberFormat="1" applyFont="1" applyFill="1" applyBorder="1" applyAlignment="1">
      <alignment horizontal="center"/>
    </xf>
    <xf numFmtId="171" fontId="37" fillId="16" borderId="36" xfId="0" applyNumberFormat="1" applyFont="1" applyFill="1" applyBorder="1" applyAlignment="1">
      <alignment horizontal="center"/>
    </xf>
    <xf numFmtId="0" fontId="1" fillId="0" borderId="38" xfId="0" applyFont="1" applyBorder="1" applyAlignment="1" applyProtection="1">
      <alignment horizontal="center"/>
      <protection locked="0"/>
    </xf>
    <xf numFmtId="0" fontId="0" fillId="0" borderId="32" xfId="0" applyBorder="1"/>
    <xf numFmtId="0" fontId="0" fillId="0" borderId="39" xfId="0" applyBorder="1"/>
    <xf numFmtId="0" fontId="0" fillId="0" borderId="40" xfId="0" applyBorder="1"/>
    <xf numFmtId="0" fontId="40" fillId="0" borderId="0" xfId="0" applyFont="1"/>
    <xf numFmtId="0" fontId="4" fillId="0" borderId="0" xfId="0" applyFont="1"/>
    <xf numFmtId="0" fontId="41" fillId="0" borderId="6" xfId="0" applyFont="1" applyBorder="1"/>
    <xf numFmtId="0" fontId="41" fillId="0" borderId="2" xfId="0" applyFont="1" applyBorder="1"/>
    <xf numFmtId="0" fontId="19" fillId="0" borderId="0" xfId="3" applyFont="1" applyAlignment="1">
      <alignment horizontal="center" vertical="center" wrapText="1"/>
    </xf>
    <xf numFmtId="14" fontId="1" fillId="7" borderId="3" xfId="0" applyNumberFormat="1" applyFont="1" applyFill="1" applyBorder="1" applyAlignment="1">
      <alignment horizontal="left"/>
    </xf>
    <xf numFmtId="1" fontId="1" fillId="0" borderId="0" xfId="0" applyNumberFormat="1" applyFont="1"/>
    <xf numFmtId="14" fontId="1" fillId="0" borderId="0" xfId="0" applyNumberFormat="1" applyFont="1" applyAlignment="1">
      <alignment horizontal="center"/>
    </xf>
    <xf numFmtId="175" fontId="1" fillId="0" borderId="0" xfId="0" applyNumberFormat="1" applyFont="1"/>
    <xf numFmtId="1" fontId="1" fillId="0" borderId="0" xfId="0" applyNumberFormat="1" applyFont="1" applyAlignment="1">
      <alignment horizontal="center"/>
    </xf>
    <xf numFmtId="14" fontId="24" fillId="0" borderId="0" xfId="0" applyNumberFormat="1" applyFont="1" applyAlignment="1">
      <alignment horizontal="center"/>
    </xf>
    <xf numFmtId="167" fontId="32" fillId="17" borderId="32" xfId="0" applyNumberFormat="1" applyFont="1" applyFill="1" applyBorder="1" applyAlignment="1" applyProtection="1">
      <alignment horizontal="center"/>
      <protection locked="0"/>
    </xf>
    <xf numFmtId="167" fontId="32" fillId="16" borderId="32" xfId="0" applyNumberFormat="1" applyFont="1" applyFill="1" applyBorder="1" applyAlignment="1">
      <alignment horizontal="center"/>
    </xf>
    <xf numFmtId="0" fontId="0" fillId="0" borderId="27" xfId="0" applyBorder="1" applyAlignment="1">
      <alignment horizontal="center"/>
    </xf>
    <xf numFmtId="0" fontId="0" fillId="0" borderId="41" xfId="0" applyBorder="1" applyAlignment="1">
      <alignment horizontal="center"/>
    </xf>
    <xf numFmtId="0" fontId="0" fillId="0" borderId="29" xfId="0" applyBorder="1" applyAlignment="1">
      <alignment horizontal="center"/>
    </xf>
    <xf numFmtId="4" fontId="34" fillId="0" borderId="32" xfId="0" applyNumberFormat="1" applyFont="1" applyBorder="1" applyAlignment="1">
      <alignment horizontal="center"/>
    </xf>
    <xf numFmtId="0" fontId="1" fillId="0" borderId="0" xfId="0" applyFont="1" applyAlignment="1">
      <alignment horizontal="center"/>
    </xf>
    <xf numFmtId="171" fontId="37" fillId="0" borderId="32" xfId="0" applyNumberFormat="1" applyFont="1" applyFill="1" applyBorder="1" applyAlignment="1">
      <alignment horizontal="center"/>
    </xf>
    <xf numFmtId="0" fontId="31" fillId="0" borderId="21" xfId="0" applyFont="1" applyFill="1" applyBorder="1"/>
    <xf numFmtId="167" fontId="32" fillId="0" borderId="32" xfId="0" applyNumberFormat="1" applyFont="1" applyFill="1" applyBorder="1" applyAlignment="1">
      <alignment horizontal="center"/>
    </xf>
    <xf numFmtId="0" fontId="31" fillId="16" borderId="35" xfId="0" applyFont="1" applyFill="1" applyBorder="1"/>
    <xf numFmtId="0" fontId="32" fillId="16" borderId="21" xfId="0" applyFont="1" applyFill="1" applyBorder="1"/>
    <xf numFmtId="0" fontId="31" fillId="0" borderId="35" xfId="0" applyFont="1" applyFill="1" applyBorder="1" applyAlignment="1">
      <alignment vertical="center"/>
    </xf>
    <xf numFmtId="0" fontId="38" fillId="0" borderId="36" xfId="2" applyFont="1" applyFill="1" applyBorder="1" applyAlignment="1" applyProtection="1">
      <alignment horizontal="center" vertical="center"/>
      <protection locked="0"/>
    </xf>
    <xf numFmtId="0" fontId="32" fillId="16" borderId="32" xfId="0" applyFont="1" applyFill="1" applyBorder="1"/>
    <xf numFmtId="0" fontId="0" fillId="16" borderId="0" xfId="0" applyFill="1" applyAlignment="1">
      <alignment horizontal="left"/>
    </xf>
    <xf numFmtId="1" fontId="0" fillId="16" borderId="0" xfId="0" applyNumberFormat="1" applyFill="1"/>
    <xf numFmtId="0" fontId="0" fillId="16" borderId="0" xfId="0" applyFill="1"/>
    <xf numFmtId="4" fontId="0" fillId="16" borderId="0" xfId="0" applyNumberFormat="1" applyFill="1"/>
    <xf numFmtId="0" fontId="0" fillId="16" borderId="0" xfId="0" applyFill="1" applyAlignment="1">
      <alignment horizontal="center"/>
    </xf>
    <xf numFmtId="4" fontId="0" fillId="0" borderId="0" xfId="0" applyNumberFormat="1"/>
    <xf numFmtId="0" fontId="15" fillId="0" borderId="0" xfId="2" applyAlignment="1">
      <alignment horizontal="left"/>
    </xf>
    <xf numFmtId="0" fontId="29" fillId="15" borderId="19" xfId="0" applyFont="1" applyFill="1" applyBorder="1" applyAlignment="1">
      <alignment horizontal="left" vertical="center"/>
    </xf>
    <xf numFmtId="0" fontId="29" fillId="15" borderId="20" xfId="0" applyFont="1" applyFill="1" applyBorder="1" applyAlignment="1">
      <alignment horizontal="left" vertical="center"/>
    </xf>
    <xf numFmtId="0" fontId="1" fillId="0" borderId="0" xfId="0" applyFont="1" applyAlignment="1">
      <alignment horizontal="center"/>
    </xf>
    <xf numFmtId="0" fontId="39" fillId="0" borderId="19" xfId="0" applyFont="1" applyBorder="1" applyAlignment="1">
      <alignment horizontal="left" vertical="center" wrapText="1"/>
    </xf>
    <xf numFmtId="0" fontId="39" fillId="0" borderId="20" xfId="0" applyFont="1" applyBorder="1" applyAlignment="1">
      <alignment horizontal="left" vertical="center"/>
    </xf>
    <xf numFmtId="0" fontId="39" fillId="0" borderId="35" xfId="0" applyFont="1" applyBorder="1" applyAlignment="1">
      <alignment horizontal="left" vertical="center"/>
    </xf>
    <xf numFmtId="0" fontId="39" fillId="0" borderId="36" xfId="0" applyFont="1" applyBorder="1" applyAlignment="1">
      <alignment horizontal="left" vertical="center"/>
    </xf>
    <xf numFmtId="0" fontId="29" fillId="15" borderId="33" xfId="0" applyFont="1" applyFill="1" applyBorder="1" applyAlignment="1">
      <alignment horizontal="left" vertical="center"/>
    </xf>
    <xf numFmtId="0" fontId="29" fillId="15" borderId="34" xfId="0" applyFont="1" applyFill="1" applyBorder="1" applyAlignment="1">
      <alignment horizontal="left" vertical="center"/>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32" fillId="0" borderId="32" xfId="0" applyFont="1" applyBorder="1" applyAlignment="1">
      <alignment horizontal="left" vertical="top" wrapText="1"/>
    </xf>
    <xf numFmtId="0" fontId="32" fillId="0" borderId="39" xfId="0" applyFont="1" applyBorder="1" applyAlignment="1">
      <alignment horizontal="left" vertical="top" wrapText="1"/>
    </xf>
    <xf numFmtId="0" fontId="32" fillId="0" borderId="40" xfId="0" applyFont="1" applyBorder="1" applyAlignment="1">
      <alignment horizontal="left" vertical="top" wrapText="1"/>
    </xf>
    <xf numFmtId="0" fontId="43" fillId="0" borderId="19" xfId="0" applyFont="1" applyBorder="1" applyAlignment="1">
      <alignment horizontal="left"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0" fillId="0" borderId="0" xfId="0" applyAlignment="1">
      <alignment horizontal="center"/>
    </xf>
    <xf numFmtId="0" fontId="26" fillId="15" borderId="22" xfId="0" applyFont="1" applyFill="1" applyBorder="1" applyAlignment="1">
      <alignment horizontal="center" vertical="center"/>
    </xf>
    <xf numFmtId="0" fontId="26" fillId="15" borderId="23" xfId="0" applyFont="1" applyFill="1" applyBorder="1" applyAlignment="1">
      <alignment horizontal="center" vertical="center"/>
    </xf>
    <xf numFmtId="2" fontId="1" fillId="0" borderId="0" xfId="0" applyNumberFormat="1" applyFont="1" applyAlignment="1">
      <alignment horizontal="center"/>
    </xf>
  </cellXfs>
  <cellStyles count="4">
    <cellStyle name="Link" xfId="2" builtinId="8"/>
    <cellStyle name="SAPBEXstdItem" xfId="1" xr:uid="{9A8418DF-7BA7-44E3-98FC-A112A42A39E8}"/>
    <cellStyle name="Standard" xfId="0" builtinId="0"/>
    <cellStyle name="Standard 52 3 4" xfId="3" xr:uid="{F5D6B3FD-3B37-4786-AE4C-527C42C98FB2}"/>
  </cellStyles>
  <dxfs count="0"/>
  <tableStyles count="0" defaultTableStyle="TableStyleMedium2" defaultPivotStyle="PivotStyleLight16"/>
  <colors>
    <mruColors>
      <color rgb="FFCCECFF"/>
      <color rgb="FF003869"/>
      <color rgb="FF00A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3965332</xdr:colOff>
      <xdr:row>4</xdr:row>
      <xdr:rowOff>129158</xdr:rowOff>
    </xdr:from>
    <xdr:to>
      <xdr:col>7</xdr:col>
      <xdr:colOff>6280640</xdr:colOff>
      <xdr:row>5</xdr:row>
      <xdr:rowOff>317498</xdr:rowOff>
    </xdr:to>
    <xdr:pic>
      <xdr:nvPicPr>
        <xdr:cNvPr id="2" name="Grafik 1">
          <a:extLst>
            <a:ext uri="{FF2B5EF4-FFF2-40B4-BE49-F238E27FC236}">
              <a16:creationId xmlns:a16="http://schemas.microsoft.com/office/drawing/2014/main" id="{57F8D979-B46A-430F-B79E-C3A4E5442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9332" y="900683"/>
          <a:ext cx="2315308" cy="378840"/>
        </a:xfrm>
        <a:prstGeom prst="rect">
          <a:avLst/>
        </a:prstGeom>
        <a:noFill/>
        <a:ln>
          <a:noFill/>
        </a:ln>
      </xdr:spPr>
    </xdr:pic>
    <xdr:clientData/>
  </xdr:twoCellAnchor>
  <xdr:twoCellAnchor editAs="oneCell">
    <xdr:from>
      <xdr:col>7</xdr:col>
      <xdr:colOff>4143375</xdr:colOff>
      <xdr:row>30</xdr:row>
      <xdr:rowOff>0</xdr:rowOff>
    </xdr:from>
    <xdr:to>
      <xdr:col>7</xdr:col>
      <xdr:colOff>6274435</xdr:colOff>
      <xdr:row>30</xdr:row>
      <xdr:rowOff>136525</xdr:rowOff>
    </xdr:to>
    <xdr:pic>
      <xdr:nvPicPr>
        <xdr:cNvPr id="3" name="Grafik 2">
          <a:extLst>
            <a:ext uri="{FF2B5EF4-FFF2-40B4-BE49-F238E27FC236}">
              <a16:creationId xmlns:a16="http://schemas.microsoft.com/office/drawing/2014/main" id="{387FB0B2-5452-4453-8E80-643512102C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6200775"/>
          <a:ext cx="2131060" cy="136525"/>
        </a:xfrm>
        <a:prstGeom prst="rect">
          <a:avLst/>
        </a:prstGeom>
        <a:noFill/>
        <a:ln>
          <a:noFill/>
        </a:ln>
      </xdr:spPr>
    </xdr:pic>
    <xdr:clientData/>
  </xdr:twoCellAnchor>
  <xdr:twoCellAnchor editAs="oneCell">
    <xdr:from>
      <xdr:col>6</xdr:col>
      <xdr:colOff>38099</xdr:colOff>
      <xdr:row>34</xdr:row>
      <xdr:rowOff>9525</xdr:rowOff>
    </xdr:from>
    <xdr:to>
      <xdr:col>7</xdr:col>
      <xdr:colOff>6343650</xdr:colOff>
      <xdr:row>53</xdr:row>
      <xdr:rowOff>9108</xdr:rowOff>
    </xdr:to>
    <xdr:pic>
      <xdr:nvPicPr>
        <xdr:cNvPr id="12" name="Grafik 11">
          <a:extLst>
            <a:ext uri="{FF2B5EF4-FFF2-40B4-BE49-F238E27FC236}">
              <a16:creationId xmlns:a16="http://schemas.microsoft.com/office/drawing/2014/main" id="{B99FCBF2-3026-4855-BC63-1089BE9D9757}"/>
            </a:ext>
          </a:extLst>
        </xdr:cNvPr>
        <xdr:cNvPicPr>
          <a:picLocks noChangeAspect="1"/>
        </xdr:cNvPicPr>
      </xdr:nvPicPr>
      <xdr:blipFill>
        <a:blip xmlns:r="http://schemas.openxmlformats.org/officeDocument/2006/relationships" r:embed="rId3"/>
        <a:stretch>
          <a:fillRect/>
        </a:stretch>
      </xdr:blipFill>
      <xdr:spPr>
        <a:xfrm>
          <a:off x="4610099" y="7115175"/>
          <a:ext cx="7067551" cy="3619083"/>
        </a:xfrm>
        <a:prstGeom prst="rect">
          <a:avLst/>
        </a:prstGeom>
      </xdr:spPr>
    </xdr:pic>
    <xdr:clientData/>
  </xdr:twoCellAnchor>
  <xdr:twoCellAnchor editAs="oneCell">
    <xdr:from>
      <xdr:col>6</xdr:col>
      <xdr:colOff>28575</xdr:colOff>
      <xdr:row>50</xdr:row>
      <xdr:rowOff>38100</xdr:rowOff>
    </xdr:from>
    <xdr:to>
      <xdr:col>7</xdr:col>
      <xdr:colOff>6084735</xdr:colOff>
      <xdr:row>71</xdr:row>
      <xdr:rowOff>179143</xdr:rowOff>
    </xdr:to>
    <xdr:pic>
      <xdr:nvPicPr>
        <xdr:cNvPr id="14" name="Grafik 13">
          <a:extLst>
            <a:ext uri="{FF2B5EF4-FFF2-40B4-BE49-F238E27FC236}">
              <a16:creationId xmlns:a16="http://schemas.microsoft.com/office/drawing/2014/main" id="{2A8BF630-6B0C-4E80-B61D-0CA981C827BA}"/>
            </a:ext>
          </a:extLst>
        </xdr:cNvPr>
        <xdr:cNvPicPr>
          <a:picLocks noChangeAspect="1"/>
        </xdr:cNvPicPr>
      </xdr:nvPicPr>
      <xdr:blipFill>
        <a:blip xmlns:r="http://schemas.openxmlformats.org/officeDocument/2006/relationships" r:embed="rId4"/>
        <a:stretch>
          <a:fillRect/>
        </a:stretch>
      </xdr:blipFill>
      <xdr:spPr>
        <a:xfrm>
          <a:off x="4600575" y="10191750"/>
          <a:ext cx="6818160" cy="4284418"/>
        </a:xfrm>
        <a:prstGeom prst="rect">
          <a:avLst/>
        </a:prstGeom>
      </xdr:spPr>
    </xdr:pic>
    <xdr:clientData/>
  </xdr:twoCellAnchor>
  <xdr:twoCellAnchor editAs="oneCell">
    <xdr:from>
      <xdr:col>4</xdr:col>
      <xdr:colOff>552450</xdr:colOff>
      <xdr:row>69</xdr:row>
      <xdr:rowOff>142875</xdr:rowOff>
    </xdr:from>
    <xdr:to>
      <xdr:col>9</xdr:col>
      <xdr:colOff>295275</xdr:colOff>
      <xdr:row>86</xdr:row>
      <xdr:rowOff>146032</xdr:rowOff>
    </xdr:to>
    <xdr:pic>
      <xdr:nvPicPr>
        <xdr:cNvPr id="15" name="Grafik 14">
          <a:extLst>
            <a:ext uri="{FF2B5EF4-FFF2-40B4-BE49-F238E27FC236}">
              <a16:creationId xmlns:a16="http://schemas.microsoft.com/office/drawing/2014/main" id="{FD5024BB-E971-4B5F-98CE-78DCB4380D16}"/>
            </a:ext>
          </a:extLst>
        </xdr:cNvPr>
        <xdr:cNvPicPr>
          <a:picLocks noChangeAspect="1"/>
        </xdr:cNvPicPr>
      </xdr:nvPicPr>
      <xdr:blipFill>
        <a:blip xmlns:r="http://schemas.openxmlformats.org/officeDocument/2006/relationships" r:embed="rId5"/>
        <a:stretch>
          <a:fillRect/>
        </a:stretch>
      </xdr:blipFill>
      <xdr:spPr>
        <a:xfrm>
          <a:off x="3600450" y="14049375"/>
          <a:ext cx="9144000" cy="3241657"/>
        </a:xfrm>
        <a:prstGeom prst="rect">
          <a:avLst/>
        </a:prstGeom>
      </xdr:spPr>
    </xdr:pic>
    <xdr:clientData/>
  </xdr:twoCellAnchor>
  <xdr:twoCellAnchor editAs="oneCell">
    <xdr:from>
      <xdr:col>7</xdr:col>
      <xdr:colOff>1104900</xdr:colOff>
      <xdr:row>87</xdr:row>
      <xdr:rowOff>114300</xdr:rowOff>
    </xdr:from>
    <xdr:to>
      <xdr:col>7</xdr:col>
      <xdr:colOff>5429250</xdr:colOff>
      <xdr:row>92</xdr:row>
      <xdr:rowOff>133350</xdr:rowOff>
    </xdr:to>
    <xdr:pic>
      <xdr:nvPicPr>
        <xdr:cNvPr id="16" name="Grafik 15">
          <a:extLst>
            <a:ext uri="{FF2B5EF4-FFF2-40B4-BE49-F238E27FC236}">
              <a16:creationId xmlns:a16="http://schemas.microsoft.com/office/drawing/2014/main" id="{1A00F090-60D9-454A-BD9C-69A41AE03A34}"/>
            </a:ext>
          </a:extLst>
        </xdr:cNvPr>
        <xdr:cNvPicPr>
          <a:picLocks noChangeAspect="1"/>
        </xdr:cNvPicPr>
      </xdr:nvPicPr>
      <xdr:blipFill>
        <a:blip xmlns:r="http://schemas.openxmlformats.org/officeDocument/2006/relationships" r:embed="rId6"/>
        <a:stretch>
          <a:fillRect/>
        </a:stretch>
      </xdr:blipFill>
      <xdr:spPr>
        <a:xfrm>
          <a:off x="6438900" y="18783300"/>
          <a:ext cx="4324350" cy="971550"/>
        </a:xfrm>
        <a:prstGeom prst="rect">
          <a:avLst/>
        </a:prstGeom>
      </xdr:spPr>
    </xdr:pic>
    <xdr:clientData/>
  </xdr:twoCellAnchor>
  <xdr:twoCellAnchor editAs="oneCell">
    <xdr:from>
      <xdr:col>7</xdr:col>
      <xdr:colOff>1381125</xdr:colOff>
      <xdr:row>94</xdr:row>
      <xdr:rowOff>57150</xdr:rowOff>
    </xdr:from>
    <xdr:to>
      <xdr:col>7</xdr:col>
      <xdr:colOff>5102225</xdr:colOff>
      <xdr:row>98</xdr:row>
      <xdr:rowOff>76200</xdr:rowOff>
    </xdr:to>
    <xdr:pic>
      <xdr:nvPicPr>
        <xdr:cNvPr id="10" name="Grafik 9">
          <a:extLst>
            <a:ext uri="{FF2B5EF4-FFF2-40B4-BE49-F238E27FC236}">
              <a16:creationId xmlns:a16="http://schemas.microsoft.com/office/drawing/2014/main" id="{1072254E-8C8B-4674-BAD6-BE6C6F9B8B0A}"/>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715125" y="18087975"/>
          <a:ext cx="3721100" cy="742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2439866</xdr:colOff>
      <xdr:row>4</xdr:row>
      <xdr:rowOff>87923</xdr:rowOff>
    </xdr:to>
    <xdr:sp macro="" textlink="">
      <xdr:nvSpPr>
        <xdr:cNvPr id="2" name="Textfeld 1">
          <a:extLst>
            <a:ext uri="{FF2B5EF4-FFF2-40B4-BE49-F238E27FC236}">
              <a16:creationId xmlns:a16="http://schemas.microsoft.com/office/drawing/2014/main" id="{18CEAEC9-32F3-4176-8690-A44644B0ADAC}"/>
            </a:ext>
          </a:extLst>
        </xdr:cNvPr>
        <xdr:cNvSpPr txBox="1"/>
      </xdr:nvSpPr>
      <xdr:spPr>
        <a:xfrm>
          <a:off x="0" y="0"/>
          <a:ext cx="2439866"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Flama Book" panose="02000000000000000000" pitchFamily="2" charset="0"/>
            </a:rPr>
            <a:t>Hilfstool zur Berechnung der Heizlast</a:t>
          </a:r>
        </a:p>
        <a:p>
          <a:r>
            <a:rPr lang="de-DE" sz="1100">
              <a:latin typeface="Flama Book" panose="02000000000000000000" pitchFamily="2" charset="0"/>
            </a:rPr>
            <a:t>Urheber: Stadtwerke Kiel AG</a:t>
          </a:r>
        </a:p>
        <a:p>
          <a:r>
            <a:rPr lang="de-DE" sz="1100">
              <a:latin typeface="Flama Book" panose="02000000000000000000" pitchFamily="2" charset="0"/>
            </a:rPr>
            <a:t>Version: 14.11.2022</a:t>
          </a:r>
        </a:p>
        <a:p>
          <a:r>
            <a:rPr lang="de-DE" sz="1100">
              <a:latin typeface="Flama Book" panose="02000000000000000000" pitchFamily="2" charset="0"/>
            </a:rPr>
            <a:t>www.stadtwerke-kiel.de</a:t>
          </a:r>
        </a:p>
        <a:p>
          <a:endParaRPr lang="de-DE" sz="1100">
            <a:latin typeface="Flama Book" panose="02000000000000000000" pitchFamily="2" charset="0"/>
          </a:endParaRPr>
        </a:p>
        <a:p>
          <a:r>
            <a:rPr lang="de-DE" sz="1100">
              <a:latin typeface="Flama Book" panose="02000000000000000000" pitchFamily="2" charset="0"/>
            </a:rPr>
            <a:t>Alle Angaben</a:t>
          </a:r>
          <a:r>
            <a:rPr lang="de-DE" sz="1100" baseline="0">
              <a:latin typeface="Flama Book" panose="02000000000000000000" pitchFamily="2" charset="0"/>
            </a:rPr>
            <a:t> ohne Gewähr!</a:t>
          </a:r>
          <a:endParaRPr lang="de-DE" sz="1100">
            <a:latin typeface="Flama Book" panose="02000000000000000000" pitchFamily="2" charset="0"/>
          </a:endParaRPr>
        </a:p>
      </xdr:txBody>
    </xdr:sp>
    <xdr:clientData/>
  </xdr:twoCellAnchor>
  <xdr:twoCellAnchor editAs="oneCell">
    <xdr:from>
      <xdr:col>4</xdr:col>
      <xdr:colOff>212482</xdr:colOff>
      <xdr:row>1</xdr:row>
      <xdr:rowOff>91058</xdr:rowOff>
    </xdr:from>
    <xdr:to>
      <xdr:col>4</xdr:col>
      <xdr:colOff>2530965</xdr:colOff>
      <xdr:row>2</xdr:row>
      <xdr:rowOff>146048</xdr:rowOff>
    </xdr:to>
    <xdr:pic>
      <xdr:nvPicPr>
        <xdr:cNvPr id="3" name="Grafik 2">
          <a:extLst>
            <a:ext uri="{FF2B5EF4-FFF2-40B4-BE49-F238E27FC236}">
              <a16:creationId xmlns:a16="http://schemas.microsoft.com/office/drawing/2014/main" id="{00F4FAE4-A781-4C1F-A13C-DAF9E00C90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4347" y="288885"/>
          <a:ext cx="2315308" cy="377375"/>
        </a:xfrm>
        <a:prstGeom prst="rect">
          <a:avLst/>
        </a:prstGeom>
        <a:noFill/>
        <a:ln>
          <a:noFill/>
        </a:ln>
      </xdr:spPr>
    </xdr:pic>
    <xdr:clientData/>
  </xdr:twoCellAnchor>
  <xdr:twoCellAnchor editAs="oneCell">
    <xdr:from>
      <xdr:col>4</xdr:col>
      <xdr:colOff>710711</xdr:colOff>
      <xdr:row>65</xdr:row>
      <xdr:rowOff>43961</xdr:rowOff>
    </xdr:from>
    <xdr:to>
      <xdr:col>4</xdr:col>
      <xdr:colOff>2854471</xdr:colOff>
      <xdr:row>65</xdr:row>
      <xdr:rowOff>183661</xdr:rowOff>
    </xdr:to>
    <xdr:pic>
      <xdr:nvPicPr>
        <xdr:cNvPr id="4" name="Grafik 3">
          <a:extLst>
            <a:ext uri="{FF2B5EF4-FFF2-40B4-BE49-F238E27FC236}">
              <a16:creationId xmlns:a16="http://schemas.microsoft.com/office/drawing/2014/main" id="{780F0C48-D5C3-4935-A49E-CD338076F47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2576" y="9385788"/>
          <a:ext cx="2131060" cy="136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3</xdr:col>
      <xdr:colOff>1676400</xdr:colOff>
      <xdr:row>39</xdr:row>
      <xdr:rowOff>19050</xdr:rowOff>
    </xdr:to>
    <xdr:pic>
      <xdr:nvPicPr>
        <xdr:cNvPr id="3" name="Grafik 2">
          <a:extLst>
            <a:ext uri="{FF2B5EF4-FFF2-40B4-BE49-F238E27FC236}">
              <a16:creationId xmlns:a16="http://schemas.microsoft.com/office/drawing/2014/main" id="{C39444CD-A749-4DF2-A649-1B5F61A96CB6}"/>
            </a:ext>
          </a:extLst>
        </xdr:cNvPr>
        <xdr:cNvPicPr>
          <a:picLocks noChangeAspect="1"/>
        </xdr:cNvPicPr>
      </xdr:nvPicPr>
      <xdr:blipFill>
        <a:blip xmlns:r="http://schemas.openxmlformats.org/officeDocument/2006/relationships" r:embed="rId1"/>
        <a:stretch>
          <a:fillRect/>
        </a:stretch>
      </xdr:blipFill>
      <xdr:spPr>
        <a:xfrm>
          <a:off x="2114550" y="6210300"/>
          <a:ext cx="4324350" cy="923925"/>
        </a:xfrm>
        <a:prstGeom prst="rect">
          <a:avLst/>
        </a:prstGeom>
      </xdr:spPr>
    </xdr:pic>
    <xdr:clientData/>
  </xdr:twoCellAnchor>
  <xdr:twoCellAnchor editAs="oneCell">
    <xdr:from>
      <xdr:col>3</xdr:col>
      <xdr:colOff>2057400</xdr:colOff>
      <xdr:row>34</xdr:row>
      <xdr:rowOff>130175</xdr:rowOff>
    </xdr:from>
    <xdr:to>
      <xdr:col>5</xdr:col>
      <xdr:colOff>2428875</xdr:colOff>
      <xdr:row>38</xdr:row>
      <xdr:rowOff>152400</xdr:rowOff>
    </xdr:to>
    <xdr:pic>
      <xdr:nvPicPr>
        <xdr:cNvPr id="4" name="Grafik 3">
          <a:extLst>
            <a:ext uri="{FF2B5EF4-FFF2-40B4-BE49-F238E27FC236}">
              <a16:creationId xmlns:a16="http://schemas.microsoft.com/office/drawing/2014/main" id="{4FD34002-1B55-41F0-8BFB-7CE8DF2EF1B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9900" y="6340475"/>
          <a:ext cx="3724275" cy="74612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adtwerke-kiel.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DF23-1DB4-472A-A26E-B259CB9C7515}">
  <dimension ref="A1:L99"/>
  <sheetViews>
    <sheetView showGridLines="0" workbookViewId="0">
      <selection activeCell="G8" sqref="G8:H31"/>
    </sheetView>
  </sheetViews>
  <sheetFormatPr baseColWidth="10" defaultColWidth="11.42578125" defaultRowHeight="15"/>
  <cols>
    <col min="8" max="8" width="95.28515625" customWidth="1"/>
  </cols>
  <sheetData>
    <row r="1" spans="1:8">
      <c r="A1" s="151" t="s">
        <v>0</v>
      </c>
    </row>
    <row r="2" spans="1:8">
      <c r="A2" s="183" t="s">
        <v>1</v>
      </c>
      <c r="B2" s="183"/>
    </row>
    <row r="4" spans="1:8" ht="15.75" thickBot="1"/>
    <row r="5" spans="1:8">
      <c r="G5" s="187" t="s">
        <v>2</v>
      </c>
      <c r="H5" s="188"/>
    </row>
    <row r="6" spans="1:8" ht="41.25" customHeight="1">
      <c r="G6" s="189"/>
      <c r="H6" s="190"/>
    </row>
    <row r="7" spans="1:8" ht="24.75" customHeight="1" thickBot="1">
      <c r="G7" s="191" t="s">
        <v>3</v>
      </c>
      <c r="H7" s="192"/>
    </row>
    <row r="8" spans="1:8" ht="15" customHeight="1">
      <c r="G8" s="193" t="s">
        <v>4</v>
      </c>
      <c r="H8" s="194"/>
    </row>
    <row r="9" spans="1:8" ht="15" customHeight="1">
      <c r="G9" s="195"/>
      <c r="H9" s="196"/>
    </row>
    <row r="10" spans="1:8" ht="15" customHeight="1">
      <c r="G10" s="195"/>
      <c r="H10" s="196"/>
    </row>
    <row r="11" spans="1:8" ht="15" customHeight="1">
      <c r="G11" s="195"/>
      <c r="H11" s="196"/>
    </row>
    <row r="12" spans="1:8" ht="15" customHeight="1">
      <c r="G12" s="195"/>
      <c r="H12" s="196"/>
    </row>
    <row r="13" spans="1:8" ht="15" customHeight="1">
      <c r="G13" s="195"/>
      <c r="H13" s="196"/>
    </row>
    <row r="14" spans="1:8" ht="15" customHeight="1">
      <c r="G14" s="195"/>
      <c r="H14" s="196"/>
    </row>
    <row r="15" spans="1:8" ht="15" customHeight="1">
      <c r="G15" s="195"/>
      <c r="H15" s="196"/>
    </row>
    <row r="16" spans="1:8" ht="15" customHeight="1">
      <c r="G16" s="195"/>
      <c r="H16" s="196"/>
    </row>
    <row r="17" spans="7:8" ht="15" customHeight="1">
      <c r="G17" s="195"/>
      <c r="H17" s="196"/>
    </row>
    <row r="18" spans="7:8" ht="15" customHeight="1">
      <c r="G18" s="195"/>
      <c r="H18" s="196"/>
    </row>
    <row r="19" spans="7:8" ht="15" customHeight="1">
      <c r="G19" s="195"/>
      <c r="H19" s="196"/>
    </row>
    <row r="20" spans="7:8" ht="15" customHeight="1">
      <c r="G20" s="195"/>
      <c r="H20" s="196"/>
    </row>
    <row r="21" spans="7:8" ht="15" customHeight="1">
      <c r="G21" s="195"/>
      <c r="H21" s="196"/>
    </row>
    <row r="22" spans="7:8" ht="15" customHeight="1">
      <c r="G22" s="195"/>
      <c r="H22" s="196"/>
    </row>
    <row r="23" spans="7:8" ht="15" customHeight="1">
      <c r="G23" s="195"/>
      <c r="H23" s="196"/>
    </row>
    <row r="24" spans="7:8" ht="15" customHeight="1">
      <c r="G24" s="195"/>
      <c r="H24" s="196"/>
    </row>
    <row r="25" spans="7:8" ht="15" customHeight="1">
      <c r="G25" s="195"/>
      <c r="H25" s="196"/>
    </row>
    <row r="26" spans="7:8" ht="15" customHeight="1">
      <c r="G26" s="195"/>
      <c r="H26" s="196"/>
    </row>
    <row r="27" spans="7:8" ht="15" customHeight="1">
      <c r="G27" s="195"/>
      <c r="H27" s="196"/>
    </row>
    <row r="28" spans="7:8" ht="15" customHeight="1">
      <c r="G28" s="195"/>
      <c r="H28" s="196"/>
    </row>
    <row r="29" spans="7:8" ht="15" customHeight="1">
      <c r="G29" s="195"/>
      <c r="H29" s="196"/>
    </row>
    <row r="30" spans="7:8" ht="15.75" customHeight="1">
      <c r="G30" s="195"/>
      <c r="H30" s="196"/>
    </row>
    <row r="31" spans="7:8" ht="15.75" thickBot="1">
      <c r="G31" s="197"/>
      <c r="H31" s="198"/>
    </row>
    <row r="33" spans="7:8" ht="15.75" thickBot="1"/>
    <row r="34" spans="7:8" ht="24.75" customHeight="1">
      <c r="G34" s="184" t="s">
        <v>5</v>
      </c>
      <c r="H34" s="185"/>
    </row>
    <row r="35" spans="7:8">
      <c r="G35" s="67"/>
      <c r="H35" s="148"/>
    </row>
    <row r="36" spans="7:8">
      <c r="G36" s="67"/>
      <c r="H36" s="148"/>
    </row>
    <row r="37" spans="7:8">
      <c r="G37" s="67"/>
      <c r="H37" s="148"/>
    </row>
    <row r="38" spans="7:8">
      <c r="G38" s="67"/>
      <c r="H38" s="148"/>
    </row>
    <row r="39" spans="7:8">
      <c r="G39" s="67"/>
      <c r="H39" s="148"/>
    </row>
    <row r="40" spans="7:8">
      <c r="G40" s="67"/>
      <c r="H40" s="148"/>
    </row>
    <row r="41" spans="7:8">
      <c r="G41" s="67"/>
      <c r="H41" s="148"/>
    </row>
    <row r="42" spans="7:8">
      <c r="G42" s="67"/>
      <c r="H42" s="148"/>
    </row>
    <row r="43" spans="7:8">
      <c r="G43" s="67"/>
      <c r="H43" s="148"/>
    </row>
    <row r="44" spans="7:8">
      <c r="G44" s="67"/>
      <c r="H44" s="148"/>
    </row>
    <row r="45" spans="7:8">
      <c r="G45" s="67"/>
      <c r="H45" s="148"/>
    </row>
    <row r="46" spans="7:8">
      <c r="G46" s="67"/>
      <c r="H46" s="148"/>
    </row>
    <row r="47" spans="7:8">
      <c r="G47" s="67"/>
      <c r="H47" s="148"/>
    </row>
    <row r="48" spans="7:8">
      <c r="G48" s="67"/>
      <c r="H48" s="148"/>
    </row>
    <row r="49" spans="7:8">
      <c r="G49" s="67"/>
      <c r="H49" s="148"/>
    </row>
    <row r="50" spans="7:8">
      <c r="G50" s="67"/>
      <c r="H50" s="148"/>
    </row>
    <row r="51" spans="7:8">
      <c r="G51" s="67"/>
      <c r="H51" s="148"/>
    </row>
    <row r="52" spans="7:8">
      <c r="G52" s="67"/>
      <c r="H52" s="148"/>
    </row>
    <row r="53" spans="7:8">
      <c r="G53" s="67"/>
      <c r="H53" s="148"/>
    </row>
    <row r="54" spans="7:8">
      <c r="G54" s="67"/>
      <c r="H54" s="148"/>
    </row>
    <row r="55" spans="7:8">
      <c r="G55" s="67"/>
      <c r="H55" s="148"/>
    </row>
    <row r="56" spans="7:8">
      <c r="G56" s="67"/>
      <c r="H56" s="148"/>
    </row>
    <row r="57" spans="7:8">
      <c r="G57" s="67"/>
      <c r="H57" s="148"/>
    </row>
    <row r="58" spans="7:8">
      <c r="G58" s="67"/>
      <c r="H58" s="148"/>
    </row>
    <row r="59" spans="7:8">
      <c r="G59" s="67"/>
      <c r="H59" s="148"/>
    </row>
    <row r="60" spans="7:8">
      <c r="G60" s="67"/>
      <c r="H60" s="148"/>
    </row>
    <row r="61" spans="7:8">
      <c r="G61" s="67"/>
      <c r="H61" s="148"/>
    </row>
    <row r="62" spans="7:8">
      <c r="G62" s="67"/>
      <c r="H62" s="148"/>
    </row>
    <row r="63" spans="7:8">
      <c r="G63" s="67"/>
      <c r="H63" s="148"/>
    </row>
    <row r="64" spans="7:8">
      <c r="G64" s="67"/>
      <c r="H64" s="148"/>
    </row>
    <row r="65" spans="7:10">
      <c r="G65" s="67"/>
      <c r="H65" s="148"/>
    </row>
    <row r="66" spans="7:10" ht="15.75" thickBot="1">
      <c r="G66" s="149"/>
      <c r="H66" s="150"/>
    </row>
    <row r="68" spans="7:10" ht="15.75" thickBot="1"/>
    <row r="69" spans="7:10" ht="24" customHeight="1">
      <c r="G69" s="184" t="s">
        <v>6</v>
      </c>
      <c r="H69" s="185"/>
    </row>
    <row r="71" spans="7:10">
      <c r="G71" s="3"/>
      <c r="H71" s="1"/>
      <c r="I71" s="1"/>
    </row>
    <row r="72" spans="7:10">
      <c r="G72" s="3"/>
      <c r="H72" s="4"/>
      <c r="I72" s="4"/>
    </row>
    <row r="73" spans="7:10">
      <c r="G73" s="84"/>
      <c r="H73" s="152"/>
      <c r="I73" s="1"/>
    </row>
    <row r="74" spans="7:10">
      <c r="G74" s="84"/>
      <c r="H74" s="1"/>
      <c r="I74" s="1"/>
    </row>
    <row r="76" spans="7:10">
      <c r="G76" s="3"/>
      <c r="H76" s="1"/>
      <c r="I76" s="1"/>
    </row>
    <row r="77" spans="7:10">
      <c r="G77" s="3"/>
      <c r="H77" s="3"/>
      <c r="I77" s="3"/>
      <c r="J77" s="3"/>
    </row>
    <row r="78" spans="7:10">
      <c r="G78" s="3"/>
      <c r="H78" s="3"/>
      <c r="I78" s="4"/>
      <c r="J78" s="4"/>
    </row>
    <row r="79" spans="7:10">
      <c r="G79" s="3"/>
      <c r="H79" s="152"/>
      <c r="I79" s="1"/>
      <c r="J79" s="1"/>
    </row>
    <row r="80" spans="7:10">
      <c r="G80" s="3"/>
      <c r="H80" s="186"/>
      <c r="I80" s="186"/>
      <c r="J80" s="186"/>
    </row>
    <row r="83" spans="7:12">
      <c r="H83" s="81"/>
      <c r="I83" s="81"/>
      <c r="J83" s="81"/>
      <c r="K83" s="81"/>
      <c r="L83" s="81"/>
    </row>
    <row r="84" spans="7:12">
      <c r="G84" s="155"/>
      <c r="H84" s="81"/>
      <c r="I84" s="81"/>
      <c r="J84" s="81"/>
      <c r="K84" s="81"/>
      <c r="L84" s="81"/>
    </row>
    <row r="85" spans="7:12">
      <c r="G85" s="155"/>
      <c r="H85" s="81"/>
      <c r="I85" s="81"/>
      <c r="J85" s="81"/>
      <c r="K85" s="81"/>
      <c r="L85" s="81"/>
    </row>
    <row r="86" spans="7:12">
      <c r="G86" s="155"/>
      <c r="H86" s="81"/>
      <c r="I86" s="81"/>
      <c r="J86" s="81"/>
      <c r="K86" s="81"/>
      <c r="L86" s="81"/>
    </row>
    <row r="87" spans="7:12">
      <c r="G87" s="155"/>
      <c r="H87" s="81"/>
      <c r="I87" s="81"/>
      <c r="J87" s="81"/>
      <c r="K87" s="81"/>
      <c r="L87" s="81"/>
    </row>
    <row r="88" spans="7:12">
      <c r="G88" s="155"/>
      <c r="H88" s="81"/>
      <c r="I88" s="81"/>
      <c r="J88" s="81"/>
      <c r="K88" s="81"/>
      <c r="L88" s="81"/>
    </row>
    <row r="89" spans="7:12">
      <c r="G89" s="155"/>
      <c r="H89" s="81"/>
      <c r="I89" s="81"/>
      <c r="J89" s="81"/>
      <c r="K89" s="81"/>
      <c r="L89" s="81"/>
    </row>
    <row r="90" spans="7:12">
      <c r="G90" s="155"/>
      <c r="H90" s="81"/>
      <c r="I90" s="81"/>
      <c r="J90" s="81"/>
      <c r="K90" s="81"/>
      <c r="L90" s="81"/>
    </row>
    <row r="91" spans="7:12">
      <c r="G91" s="155"/>
      <c r="H91" s="81"/>
      <c r="I91" s="81"/>
      <c r="J91" s="81"/>
      <c r="K91" s="81"/>
      <c r="L91" s="81"/>
    </row>
    <row r="92" spans="7:12">
      <c r="G92" s="155"/>
      <c r="H92" s="81"/>
      <c r="I92" s="81"/>
      <c r="J92" s="81"/>
      <c r="K92" s="81"/>
      <c r="L92" s="81"/>
    </row>
    <row r="93" spans="7:12">
      <c r="G93" s="155"/>
      <c r="H93" s="81"/>
      <c r="I93" s="81"/>
      <c r="J93" s="81"/>
      <c r="K93" s="81"/>
      <c r="L93" s="81"/>
    </row>
    <row r="94" spans="7:12">
      <c r="G94" s="155"/>
      <c r="H94" s="81"/>
      <c r="I94" s="81"/>
      <c r="J94" s="81"/>
      <c r="K94" s="81"/>
      <c r="L94" s="81"/>
    </row>
    <row r="95" spans="7:12">
      <c r="G95" s="155"/>
      <c r="H95" s="81"/>
      <c r="I95" s="81"/>
      <c r="J95" s="81"/>
      <c r="K95" s="81"/>
      <c r="L95" s="81"/>
    </row>
    <row r="96" spans="7:12">
      <c r="G96" s="155"/>
      <c r="H96" s="81"/>
      <c r="I96" s="81"/>
      <c r="J96" s="81"/>
      <c r="K96" s="81"/>
      <c r="L96" s="81"/>
    </row>
    <row r="97" spans="7:12">
      <c r="G97" s="155"/>
      <c r="H97" s="81"/>
      <c r="I97" s="81"/>
      <c r="J97" s="81"/>
      <c r="K97" s="81"/>
      <c r="L97" s="81"/>
    </row>
    <row r="98" spans="7:12">
      <c r="G98" s="155"/>
      <c r="H98" s="81"/>
      <c r="I98" s="81"/>
      <c r="J98" s="81"/>
      <c r="K98" s="81"/>
      <c r="L98" s="81"/>
    </row>
    <row r="99" spans="7:12">
      <c r="G99" s="155"/>
      <c r="H99" s="81"/>
      <c r="I99" s="81"/>
      <c r="J99" s="81"/>
      <c r="K99" s="81"/>
      <c r="L99" s="81"/>
    </row>
  </sheetData>
  <sheetProtection algorithmName="SHA-512" hashValue="56m/8vX6T1A4PI9aMJ6L+r/UAyZyWL2AB1Zpoz1s+gZNtcUciD/+rywh8zE/l3Gp5e2IpbfxB+C8D0qKDA0RyQ==" saltValue="e9sRnU9lQEnCwAYhUFxB1Q==" spinCount="100000" sheet="1" objects="1" scenarios="1" selectLockedCells="1"/>
  <mergeCells count="7">
    <mergeCell ref="A2:B2"/>
    <mergeCell ref="G69:H69"/>
    <mergeCell ref="H80:J80"/>
    <mergeCell ref="G5:H6"/>
    <mergeCell ref="G7:H7"/>
    <mergeCell ref="G8:H31"/>
    <mergeCell ref="G34:H34"/>
  </mergeCells>
  <hyperlinks>
    <hyperlink ref="A2" r:id="rId1" xr:uid="{E7B4AE08-D26D-4701-8BB0-39CFDD9AF67E}"/>
  </hyperlinks>
  <pageMargins left="0.7" right="0.7" top="0.78740157499999996" bottom="0.78740157499999996"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B35E4-6498-477B-BED3-83625389FBDF}">
  <sheetPr codeName="Tabelle3">
    <pageSetUpPr fitToPage="1"/>
  </sheetPr>
  <dimension ref="D1:K129"/>
  <sheetViews>
    <sheetView showGridLines="0" tabSelected="1" topLeftCell="C1" zoomScaleNormal="100" workbookViewId="0">
      <selection activeCell="E5" sqref="E5"/>
    </sheetView>
  </sheetViews>
  <sheetFormatPr baseColWidth="10" defaultColWidth="11.42578125" defaultRowHeight="15"/>
  <cols>
    <col min="1" max="1" width="35.7109375" customWidth="1"/>
    <col min="2" max="2" width="18.5703125" customWidth="1"/>
    <col min="3" max="3" width="18" customWidth="1"/>
    <col min="4" max="4" width="67" customWidth="1"/>
    <col min="5" max="5" width="52.7109375" style="81" customWidth="1"/>
    <col min="6" max="6" width="52.5703125" customWidth="1"/>
    <col min="7" max="7" width="46" customWidth="1"/>
    <col min="8" max="8" width="54.5703125" bestFit="1" customWidth="1"/>
    <col min="9" max="9" width="26.5703125" customWidth="1"/>
  </cols>
  <sheetData>
    <row r="1" spans="4:10" ht="15.75" thickBot="1"/>
    <row r="2" spans="4:10" ht="25.5" customHeight="1">
      <c r="D2" s="199" t="s">
        <v>7</v>
      </c>
      <c r="E2" s="188"/>
      <c r="F2" s="82"/>
      <c r="G2" s="1"/>
      <c r="H2" s="2"/>
      <c r="I2" s="1"/>
    </row>
    <row r="3" spans="4:10" ht="30" customHeight="1">
      <c r="D3" s="189"/>
      <c r="E3" s="190"/>
      <c r="F3" s="1"/>
      <c r="G3" s="1"/>
      <c r="H3" s="2"/>
      <c r="I3" s="1"/>
    </row>
    <row r="4" spans="4:10" ht="22.5" customHeight="1">
      <c r="D4" s="108" t="s">
        <v>8</v>
      </c>
      <c r="E4" s="108"/>
      <c r="F4" s="1"/>
      <c r="H4" s="83"/>
      <c r="I4" s="84"/>
    </row>
    <row r="5" spans="4:10" ht="20.100000000000001" customHeight="1">
      <c r="D5" s="109" t="s">
        <v>9</v>
      </c>
      <c r="E5" s="110"/>
      <c r="F5" s="1"/>
      <c r="H5" s="84"/>
      <c r="I5" s="1"/>
    </row>
    <row r="6" spans="4:10" ht="20.100000000000001" customHeight="1">
      <c r="D6" s="111" t="s">
        <v>10</v>
      </c>
      <c r="E6" s="112"/>
      <c r="F6" s="1"/>
      <c r="H6" s="84"/>
      <c r="I6" s="1"/>
    </row>
    <row r="7" spans="4:10" ht="20.100000000000001" customHeight="1">
      <c r="D7" s="109" t="s">
        <v>11</v>
      </c>
      <c r="E7" s="110" t="s">
        <v>33</v>
      </c>
      <c r="F7" s="1"/>
      <c r="I7" s="1"/>
    </row>
    <row r="8" spans="4:10" ht="20.100000000000001" customHeight="1">
      <c r="D8" s="111" t="s">
        <v>13</v>
      </c>
      <c r="E8" s="112" t="s">
        <v>33</v>
      </c>
      <c r="F8" s="1"/>
      <c r="G8" s="1"/>
      <c r="H8" s="2"/>
      <c r="I8" s="1"/>
    </row>
    <row r="9" spans="4:10" ht="20.100000000000001" customHeight="1">
      <c r="D9" s="174" t="s">
        <v>15</v>
      </c>
      <c r="E9" s="175" t="s">
        <v>16</v>
      </c>
      <c r="F9" s="1"/>
      <c r="G9" s="1"/>
      <c r="H9" s="2"/>
      <c r="I9" s="1"/>
    </row>
    <row r="10" spans="4:10" ht="21" customHeight="1">
      <c r="D10" s="173"/>
      <c r="E10" s="176"/>
      <c r="F10" s="1"/>
      <c r="G10" s="1"/>
      <c r="I10" s="1"/>
    </row>
    <row r="11" spans="4:10" ht="22.5" customHeight="1">
      <c r="D11" s="108" t="s">
        <v>17</v>
      </c>
      <c r="E11" s="101"/>
      <c r="F11" s="85"/>
      <c r="H11" s="86"/>
      <c r="I11" s="1"/>
    </row>
    <row r="12" spans="4:10" ht="20.100000000000001" customHeight="1">
      <c r="D12" s="138" t="s">
        <v>18</v>
      </c>
      <c r="E12" s="142">
        <v>44242</v>
      </c>
      <c r="F12" s="85"/>
    </row>
    <row r="13" spans="4:10" ht="20.100000000000001" customHeight="1">
      <c r="D13" s="134" t="s">
        <v>19</v>
      </c>
      <c r="E13" s="135">
        <v>44968</v>
      </c>
      <c r="F13" s="161"/>
    </row>
    <row r="14" spans="4:10" ht="20.100000000000001" hidden="1" customHeight="1">
      <c r="D14" s="136"/>
      <c r="E14" s="137"/>
      <c r="F14" s="87"/>
    </row>
    <row r="15" spans="4:10" ht="20.100000000000001" customHeight="1">
      <c r="D15" s="138" t="s">
        <v>20</v>
      </c>
      <c r="E15" s="162"/>
      <c r="F15" s="88"/>
      <c r="G15" s="89"/>
      <c r="H15" s="48"/>
      <c r="I15" s="48"/>
      <c r="J15" s="48"/>
    </row>
    <row r="16" spans="4:10" ht="20.100000000000001" hidden="1" customHeight="1">
      <c r="D16" s="139" t="s">
        <v>21</v>
      </c>
      <c r="E16" s="140">
        <v>4236</v>
      </c>
      <c r="F16" s="88" t="s">
        <v>168</v>
      </c>
      <c r="G16" t="s">
        <v>22</v>
      </c>
      <c r="H16" s="48"/>
      <c r="I16" s="48"/>
      <c r="J16" s="48"/>
    </row>
    <row r="17" spans="4:11" ht="20.100000000000001" customHeight="1">
      <c r="D17" s="131" t="s">
        <v>23</v>
      </c>
      <c r="E17" s="141" t="str">
        <f>IF(E15=0,"",(E15/Gradtage!D4)*Eingabe!E16)</f>
        <v/>
      </c>
      <c r="F17" s="87"/>
      <c r="H17" s="1"/>
      <c r="I17" s="1"/>
      <c r="J17" s="1"/>
    </row>
    <row r="18" spans="4:11" ht="20.100000000000001" customHeight="1">
      <c r="D18" s="129"/>
      <c r="E18" s="117"/>
      <c r="F18" s="1"/>
      <c r="G18" s="1"/>
      <c r="H18" s="1"/>
      <c r="I18" s="1"/>
      <c r="J18" s="1"/>
    </row>
    <row r="19" spans="4:11" ht="22.5" customHeight="1">
      <c r="D19" s="108" t="s">
        <v>24</v>
      </c>
      <c r="E19" s="101"/>
      <c r="F19" s="85"/>
      <c r="H19" s="86"/>
      <c r="I19" s="1"/>
    </row>
    <row r="20" spans="4:11" ht="20.100000000000001" customHeight="1">
      <c r="D20" s="109" t="s">
        <v>25</v>
      </c>
      <c r="E20" s="110" t="s">
        <v>33</v>
      </c>
      <c r="F20" s="1"/>
      <c r="G20" s="1"/>
      <c r="H20" s="1"/>
      <c r="I20" s="1"/>
      <c r="J20" s="1"/>
    </row>
    <row r="21" spans="4:11" ht="20.100000000000001" customHeight="1">
      <c r="D21" s="111" t="s">
        <v>27</v>
      </c>
      <c r="E21" s="112" t="s">
        <v>33</v>
      </c>
      <c r="F21" s="1"/>
      <c r="G21" s="1"/>
      <c r="H21" s="1"/>
      <c r="I21" s="1"/>
      <c r="J21" s="1"/>
    </row>
    <row r="22" spans="4:11" ht="20.100000000000001" hidden="1" customHeight="1">
      <c r="D22" s="129" t="s">
        <v>29</v>
      </c>
      <c r="E22" s="130" t="b">
        <f>IF(AND(E20='Nutzungsgrad '!A3,E21='Nutzungsgrad '!B2),'Nutzungsgrad '!B3,IF(AND(E20='Nutzungsgrad '!A4,E21='Nutzungsgrad '!B2),'Nutzungsgrad '!B4,IF(AND(E20='Nutzungsgrad '!A8,E21='Nutzungsgrad '!B2),'Nutzungsgrad '!B8,IF(AND(E20='Nutzungsgrad '!A3,E21='Nutzungsgrad '!C2),'Nutzungsgrad '!C3,IF(AND(E20='Nutzungsgrad '!A4,E21='Nutzungsgrad '!C2),'Nutzungsgrad '!C4,IF(AND(E20='Nutzungsgrad '!A8,E21='Nutzungsgrad '!C2),'Nutzungsgrad '!C8))))))</f>
        <v>0</v>
      </c>
      <c r="F22" s="1"/>
      <c r="G22" s="1"/>
      <c r="H22" s="1"/>
      <c r="I22" s="1"/>
      <c r="J22" s="1"/>
    </row>
    <row r="23" spans="4:11" ht="20.100000000000001" customHeight="1">
      <c r="D23" s="129" t="s">
        <v>30</v>
      </c>
      <c r="E23" s="118">
        <f>IF(E15=0,0,E17*E22)</f>
        <v>0</v>
      </c>
      <c r="F23" s="1"/>
      <c r="G23" s="1"/>
      <c r="H23" s="1"/>
      <c r="I23" s="1"/>
      <c r="J23" s="1"/>
    </row>
    <row r="24" spans="4:11" ht="20.100000000000001" customHeight="1">
      <c r="D24" s="131" t="s">
        <v>164</v>
      </c>
      <c r="E24" s="146" t="str">
        <f>IF(E23=0,"",E23/VLOOKUP(E7,'Vollben. stunden'!A16:B31,2,FALSE))</f>
        <v/>
      </c>
      <c r="F24" s="1"/>
      <c r="G24" s="1"/>
      <c r="H24" s="1"/>
      <c r="I24" s="1"/>
      <c r="J24" s="1"/>
    </row>
    <row r="25" spans="4:11" ht="20.100000000000001" customHeight="1">
      <c r="D25" s="132"/>
      <c r="E25" s="133"/>
      <c r="F25" s="1"/>
      <c r="G25" s="1"/>
      <c r="H25" s="1"/>
      <c r="I25" s="1"/>
      <c r="J25" s="1"/>
    </row>
    <row r="26" spans="4:11" ht="22.5" customHeight="1">
      <c r="D26" s="108" t="s">
        <v>31</v>
      </c>
      <c r="E26" s="101"/>
      <c r="F26" s="85"/>
      <c r="H26" s="86"/>
      <c r="I26" s="1"/>
    </row>
    <row r="27" spans="4:11" ht="20.100000000000001" customHeight="1">
      <c r="D27" s="109" t="s">
        <v>32</v>
      </c>
      <c r="E27" s="110" t="s">
        <v>33</v>
      </c>
      <c r="F27" s="1"/>
      <c r="G27" s="1"/>
      <c r="H27" s="1"/>
      <c r="I27" s="1"/>
      <c r="J27" s="1"/>
    </row>
    <row r="28" spans="4:11" ht="20.100000000000001" customHeight="1">
      <c r="D28" s="125" t="s">
        <v>34</v>
      </c>
      <c r="E28" s="126" t="s">
        <v>33</v>
      </c>
      <c r="F28" s="90"/>
      <c r="G28" s="1"/>
      <c r="H28" s="1"/>
      <c r="I28" s="1"/>
      <c r="J28" s="1"/>
    </row>
    <row r="29" spans="4:11" ht="20.100000000000001" customHeight="1">
      <c r="D29" s="127"/>
      <c r="E29" s="128"/>
      <c r="F29" s="90"/>
      <c r="G29" s="1"/>
      <c r="H29" s="1"/>
      <c r="I29" s="1"/>
      <c r="J29" s="1"/>
    </row>
    <row r="30" spans="4:11" ht="22.5" customHeight="1">
      <c r="D30" s="108" t="s">
        <v>35</v>
      </c>
      <c r="E30" s="101"/>
      <c r="F30" s="85"/>
      <c r="H30" s="86"/>
      <c r="I30" s="1"/>
    </row>
    <row r="31" spans="4:11" ht="20.100000000000001" hidden="1" customHeight="1">
      <c r="D31" s="97" t="s">
        <v>36</v>
      </c>
      <c r="E31" s="98"/>
      <c r="F31" s="1"/>
      <c r="G31" s="1"/>
      <c r="H31" s="2"/>
      <c r="I31" s="1"/>
      <c r="J31" s="1"/>
      <c r="K31" s="1"/>
    </row>
    <row r="32" spans="4:11" ht="20.100000000000001" hidden="1" customHeight="1">
      <c r="D32" s="99" t="s">
        <v>37</v>
      </c>
      <c r="E32" s="100">
        <v>16000</v>
      </c>
      <c r="F32" s="1"/>
      <c r="G32" t="s">
        <v>38</v>
      </c>
      <c r="H32" s="2"/>
      <c r="I32" s="1"/>
      <c r="J32" s="1"/>
      <c r="K32" s="1"/>
    </row>
    <row r="33" spans="4:11" ht="20.100000000000001" customHeight="1">
      <c r="D33" s="109" t="s">
        <v>39</v>
      </c>
      <c r="E33" s="110">
        <v>0</v>
      </c>
      <c r="F33" s="1"/>
      <c r="G33" s="1"/>
      <c r="H33" s="2"/>
      <c r="J33" s="1"/>
      <c r="K33" s="1"/>
    </row>
    <row r="34" spans="4:11" ht="20.100000000000001" hidden="1" customHeight="1">
      <c r="D34" s="113" t="s">
        <v>40</v>
      </c>
      <c r="E34" s="116">
        <f>E32*E33/1000</f>
        <v>0</v>
      </c>
      <c r="F34" s="1"/>
      <c r="G34" s="1"/>
      <c r="H34" s="2"/>
      <c r="I34" s="1"/>
      <c r="J34" s="1"/>
      <c r="K34" s="1"/>
    </row>
    <row r="35" spans="4:11" ht="20.100000000000001" hidden="1" customHeight="1">
      <c r="D35" s="113" t="s">
        <v>41</v>
      </c>
      <c r="E35" s="121" t="e">
        <f>VLOOKUP(E7,'Vollben. stunden'!A16:F31,Eingabe!G35,FALSE)</f>
        <v>#N/A</v>
      </c>
      <c r="F35" s="91"/>
      <c r="G35" s="1" t="str">
        <f>IF(AND(E28='Vollben. stunden'!C14,Eingabe!E27='Vollben. stunden'!C15),3,IF(AND(E28='Vollben. stunden'!C14,Eingabe!E27='Vollben. stunden'!D15),4,IF(AND(E28='Vollben. stunden'!E14,Eingabe!E27='Vollben. stunden'!E15),5,IF(AND(E28='Vollben. stunden'!E14,Eingabe!E27='Vollben. stunden'!F15),6,"00"))))</f>
        <v>00</v>
      </c>
      <c r="H35" s="2"/>
      <c r="I35" s="1"/>
      <c r="J35" s="1"/>
      <c r="K35" s="1"/>
    </row>
    <row r="36" spans="4:11" ht="20.100000000000001" customHeight="1">
      <c r="D36" s="122" t="s">
        <v>165</v>
      </c>
      <c r="E36" s="163" t="str">
        <f>IF(E34=0,"",E34/E35)</f>
        <v/>
      </c>
      <c r="F36" s="1"/>
      <c r="G36" s="1"/>
      <c r="H36" s="1"/>
      <c r="I36" s="1"/>
      <c r="J36" s="1"/>
      <c r="K36" s="1"/>
    </row>
    <row r="37" spans="4:11" ht="20.100000000000001" hidden="1" customHeight="1">
      <c r="D37" s="113"/>
      <c r="E37" s="117"/>
      <c r="F37" s="1"/>
      <c r="G37" s="1"/>
      <c r="H37" s="2"/>
      <c r="I37" s="1"/>
      <c r="J37" s="1"/>
      <c r="K37" s="1"/>
    </row>
    <row r="38" spans="4:11" ht="20.100000000000001" hidden="1" customHeight="1">
      <c r="D38" s="113" t="s">
        <v>42</v>
      </c>
      <c r="E38" s="117"/>
      <c r="F38" s="1"/>
      <c r="G38" s="1"/>
      <c r="H38" s="2"/>
      <c r="I38" s="1"/>
      <c r="J38" s="1"/>
      <c r="K38" s="1"/>
    </row>
    <row r="39" spans="4:11" ht="20.100000000000001" hidden="1" customHeight="1">
      <c r="D39" s="113" t="s">
        <v>43</v>
      </c>
      <c r="E39" s="118">
        <f>E23</f>
        <v>0</v>
      </c>
      <c r="F39" s="1"/>
      <c r="G39" s="1"/>
      <c r="H39" s="1"/>
    </row>
    <row r="40" spans="4:11" ht="20.100000000000001" hidden="1" customHeight="1">
      <c r="D40" s="113" t="s">
        <v>44</v>
      </c>
      <c r="E40" s="118" t="str">
        <f>E36</f>
        <v/>
      </c>
      <c r="F40" s="1"/>
      <c r="G40" s="1"/>
      <c r="H40" s="1"/>
    </row>
    <row r="41" spans="4:11" ht="20.100000000000001" hidden="1" customHeight="1">
      <c r="D41" s="113" t="s">
        <v>45</v>
      </c>
      <c r="E41" s="118" t="e">
        <f>E39-E40</f>
        <v>#VALUE!</v>
      </c>
      <c r="F41" s="1"/>
      <c r="G41" s="1"/>
      <c r="H41" s="1"/>
    </row>
    <row r="42" spans="4:11" ht="20.100000000000001" hidden="1" customHeight="1">
      <c r="D42" s="113"/>
      <c r="E42" s="117"/>
      <c r="F42" s="1"/>
      <c r="G42" s="1"/>
      <c r="H42" s="1"/>
    </row>
    <row r="43" spans="4:11" ht="20.100000000000001" hidden="1" customHeight="1">
      <c r="D43" s="113" t="s">
        <v>46</v>
      </c>
      <c r="E43" s="123" t="e">
        <f>VLOOKUP(Eingabe!E7,'Vollben. stunden'!A16:B31,2,FALSE)</f>
        <v>#N/A</v>
      </c>
      <c r="F43" s="1"/>
      <c r="G43" s="1"/>
      <c r="H43" s="1"/>
    </row>
    <row r="44" spans="4:11" ht="20.100000000000001" hidden="1" customHeight="1">
      <c r="D44" s="113" t="s">
        <v>162</v>
      </c>
      <c r="E44" s="169" t="str">
        <f>IF(E33=0,"",E24-E46)</f>
        <v/>
      </c>
      <c r="F44" s="1"/>
      <c r="G44" s="1"/>
      <c r="H44" s="1"/>
    </row>
    <row r="45" spans="4:11" ht="20.100000000000001" customHeight="1">
      <c r="D45" s="170" t="s">
        <v>166</v>
      </c>
      <c r="E45" s="171" t="str">
        <f>IF(E33=0,"",E58-E59)</f>
        <v/>
      </c>
      <c r="F45" s="1"/>
      <c r="G45" s="1"/>
      <c r="H45" s="2"/>
      <c r="I45" s="1"/>
      <c r="J45" s="1"/>
      <c r="K45" s="1"/>
    </row>
    <row r="46" spans="4:11" ht="20.100000000000001" customHeight="1">
      <c r="D46" s="172" t="s">
        <v>167</v>
      </c>
      <c r="E46" s="146" t="str">
        <f>IF(E33=0,"",E41/E43)</f>
        <v/>
      </c>
      <c r="F46" s="1"/>
      <c r="G46" s="1"/>
      <c r="H46" s="168"/>
      <c r="I46" s="1"/>
      <c r="J46" s="1"/>
      <c r="K46" s="1"/>
    </row>
    <row r="47" spans="4:11" ht="20.100000000000001" customHeight="1">
      <c r="D47" s="124"/>
      <c r="E47" s="167"/>
      <c r="F47" s="1"/>
      <c r="G47" s="1"/>
      <c r="H47" s="2"/>
      <c r="I47" s="1"/>
      <c r="J47" s="1"/>
      <c r="K47" s="1"/>
    </row>
    <row r="48" spans="4:11" ht="22.5" customHeight="1">
      <c r="D48" s="108" t="s">
        <v>47</v>
      </c>
      <c r="E48" s="101"/>
      <c r="F48" s="85"/>
      <c r="H48" s="86"/>
      <c r="I48" s="1"/>
    </row>
    <row r="49" spans="4:11" ht="20.100000000000001" customHeight="1">
      <c r="D49" s="109" t="s">
        <v>48</v>
      </c>
      <c r="E49" s="110" t="s">
        <v>33</v>
      </c>
      <c r="F49" s="1"/>
      <c r="G49" s="1"/>
      <c r="J49" s="1"/>
      <c r="K49" s="1"/>
    </row>
    <row r="50" spans="4:11" ht="20.100000000000001" customHeight="1">
      <c r="D50" s="111" t="s">
        <v>49</v>
      </c>
      <c r="E50" s="112">
        <v>0</v>
      </c>
      <c r="F50" s="92"/>
      <c r="G50" s="1"/>
      <c r="J50" s="1"/>
      <c r="K50" s="1"/>
    </row>
    <row r="51" spans="4:11" ht="24.75" hidden="1" customHeight="1">
      <c r="D51" s="113"/>
      <c r="E51" s="114"/>
      <c r="F51" s="93"/>
      <c r="G51" s="1"/>
      <c r="J51" s="1"/>
      <c r="K51" s="1"/>
    </row>
    <row r="52" spans="4:11" ht="20.100000000000001" hidden="1" customHeight="1">
      <c r="D52" s="113" t="s">
        <v>50</v>
      </c>
      <c r="E52" s="115">
        <f>IF(E49="sparsam (30 l/Person)",30,50)</f>
        <v>50</v>
      </c>
      <c r="F52" s="93" t="s">
        <v>51</v>
      </c>
      <c r="G52" s="1"/>
      <c r="J52" s="1"/>
      <c r="K52" s="1"/>
    </row>
    <row r="53" spans="4:11" ht="20.100000000000001" hidden="1" customHeight="1">
      <c r="D53" s="113"/>
      <c r="E53" s="116">
        <f>14900*E50*E52/1000</f>
        <v>0</v>
      </c>
      <c r="F53" s="1"/>
      <c r="G53" s="1"/>
    </row>
    <row r="54" spans="4:11" ht="20.100000000000001" hidden="1" customHeight="1">
      <c r="D54" s="113" t="s">
        <v>41</v>
      </c>
      <c r="E54" s="117" t="e">
        <f>VLOOKUP(E7,'Vollben. stunden'!A16:F31,Eingabe!G35,FALSE)</f>
        <v>#N/A</v>
      </c>
      <c r="F54" s="1"/>
      <c r="G54" s="1"/>
      <c r="H54" s="94"/>
      <c r="I54" s="1"/>
    </row>
    <row r="55" spans="4:11" ht="20.100000000000001" hidden="1" customHeight="1">
      <c r="D55" s="113" t="str">
        <f>CONCATENATE("Endenergie TWEA: ",E50," Personen ","und ",E49)</f>
        <v>Endenergie TWEA: 0 Personen und Bitte auswählen</v>
      </c>
      <c r="E55" s="143" t="e">
        <f>E53/E54</f>
        <v>#N/A</v>
      </c>
      <c r="F55" s="1"/>
      <c r="G55" s="1"/>
      <c r="H55" s="2"/>
      <c r="I55" s="1"/>
    </row>
    <row r="56" spans="4:11" ht="20.100000000000001" hidden="1" customHeight="1">
      <c r="D56" s="113"/>
      <c r="E56" s="118"/>
      <c r="F56" s="1"/>
      <c r="G56" s="1"/>
      <c r="H56" s="2"/>
      <c r="I56" s="1"/>
    </row>
    <row r="57" spans="4:11" ht="20.100000000000001" hidden="1" customHeight="1">
      <c r="D57" s="113" t="s">
        <v>42</v>
      </c>
      <c r="E57" s="117"/>
      <c r="F57" s="1"/>
      <c r="G57" s="1"/>
      <c r="H57" s="2"/>
      <c r="I57" s="1"/>
    </row>
    <row r="58" spans="4:11" ht="20.100000000000001" hidden="1" customHeight="1">
      <c r="D58" s="119" t="s">
        <v>43</v>
      </c>
      <c r="E58" s="118">
        <f>E23</f>
        <v>0</v>
      </c>
      <c r="F58" s="1"/>
      <c r="G58" s="1"/>
      <c r="H58" s="2"/>
      <c r="I58" s="1"/>
    </row>
    <row r="59" spans="4:11" ht="20.100000000000001" hidden="1" customHeight="1">
      <c r="D59" s="119" t="s">
        <v>44</v>
      </c>
      <c r="E59" s="118" t="e">
        <f>E55</f>
        <v>#N/A</v>
      </c>
      <c r="F59" s="1"/>
      <c r="G59" s="1"/>
      <c r="H59" s="2"/>
      <c r="I59" s="1"/>
    </row>
    <row r="60" spans="4:11" ht="20.100000000000001" customHeight="1">
      <c r="D60" s="113" t="s">
        <v>44</v>
      </c>
      <c r="E60" s="118" t="str">
        <f>IF(E50=0,"",E55)</f>
        <v/>
      </c>
      <c r="F60" s="1"/>
      <c r="G60" s="1"/>
      <c r="H60" s="2"/>
      <c r="I60" s="1"/>
    </row>
    <row r="61" spans="4:11" ht="20.100000000000001" hidden="1" customHeight="1">
      <c r="D61" s="113"/>
      <c r="E61" s="117"/>
      <c r="F61" s="1"/>
      <c r="G61" s="1"/>
      <c r="H61" s="2"/>
      <c r="I61" s="1"/>
      <c r="K61" s="1"/>
    </row>
    <row r="62" spans="4:11" ht="20.100000000000001" hidden="1" customHeight="1">
      <c r="D62" s="119" t="s">
        <v>52</v>
      </c>
      <c r="E62" s="120" t="e">
        <f>VLOOKUP(E7,'Vollben. stunden'!A16:B31,2,FALSE)</f>
        <v>#N/A</v>
      </c>
      <c r="F62" s="1"/>
      <c r="G62" s="1"/>
      <c r="H62" s="2"/>
      <c r="I62" s="1"/>
      <c r="K62" s="1"/>
    </row>
    <row r="63" spans="4:11" ht="20.100000000000001" hidden="1" customHeight="1">
      <c r="D63" s="122" t="s">
        <v>163</v>
      </c>
      <c r="E63" s="145" t="str">
        <f>IF(E50=0,"",E24-E65)</f>
        <v/>
      </c>
      <c r="F63" s="1"/>
      <c r="G63" s="1"/>
      <c r="H63" s="2"/>
      <c r="I63" s="1"/>
      <c r="K63" s="1"/>
    </row>
    <row r="64" spans="4:11" ht="20.100000000000001" customHeight="1">
      <c r="D64" s="122" t="s">
        <v>45</v>
      </c>
      <c r="E64" s="163" t="str">
        <f>IF(E50=0,"",E58-E59)</f>
        <v/>
      </c>
      <c r="F64" s="1"/>
      <c r="G64" s="1"/>
      <c r="H64" s="168"/>
      <c r="I64" s="1"/>
      <c r="K64" s="1"/>
    </row>
    <row r="65" spans="4:11" ht="20.100000000000001" customHeight="1">
      <c r="D65" s="170" t="str">
        <f>CONCATENATE("Heizlast (Leistung ohne Warmwasser)")</f>
        <v>Heizlast (Leistung ohne Warmwasser)</v>
      </c>
      <c r="E65" s="169" t="str">
        <f>IF(E50=0,"",E64/E62)</f>
        <v/>
      </c>
      <c r="F65" s="1"/>
      <c r="G65" s="1"/>
      <c r="H65" s="168"/>
      <c r="I65" s="1"/>
      <c r="K65" s="1"/>
    </row>
    <row r="66" spans="4:11" ht="16.5" thickBot="1">
      <c r="D66" s="144"/>
      <c r="E66" s="147"/>
      <c r="F66" s="1"/>
      <c r="G66" s="1"/>
      <c r="H66" s="2"/>
      <c r="I66" s="1"/>
      <c r="J66" s="1"/>
      <c r="K66" s="1"/>
    </row>
    <row r="67" spans="4:11">
      <c r="D67" s="2"/>
      <c r="E67" s="2"/>
      <c r="F67" s="1"/>
      <c r="G67" s="1"/>
    </row>
    <row r="68" spans="4:11">
      <c r="D68" s="2"/>
      <c r="E68" s="2"/>
      <c r="F68" s="1"/>
      <c r="G68" s="1"/>
    </row>
    <row r="69" spans="4:11">
      <c r="D69" s="2"/>
      <c r="E69" s="2"/>
      <c r="F69" s="1"/>
      <c r="G69" s="1"/>
    </row>
    <row r="70" spans="4:11">
      <c r="D70" s="2"/>
      <c r="E70" s="2"/>
      <c r="F70" s="1"/>
      <c r="G70" s="1"/>
    </row>
    <row r="71" spans="4:11">
      <c r="D71" s="2"/>
      <c r="E71" s="2"/>
      <c r="F71" s="1"/>
      <c r="G71" s="1"/>
    </row>
    <row r="72" spans="4:11">
      <c r="D72" s="2"/>
      <c r="E72" s="2"/>
      <c r="F72" s="1"/>
      <c r="G72" s="1"/>
    </row>
    <row r="73" spans="4:11">
      <c r="D73" s="2"/>
      <c r="E73" s="2"/>
      <c r="F73" s="1"/>
      <c r="G73" s="1"/>
    </row>
    <row r="74" spans="4:11">
      <c r="D74" s="2"/>
      <c r="E74" s="2"/>
      <c r="F74" s="1"/>
      <c r="G74" s="1"/>
    </row>
    <row r="75" spans="4:11">
      <c r="D75" s="2"/>
      <c r="E75" s="2"/>
      <c r="F75" s="1"/>
      <c r="G75" s="1"/>
    </row>
    <row r="76" spans="4:11">
      <c r="D76" s="2"/>
      <c r="E76" s="2"/>
      <c r="F76" s="1"/>
      <c r="G76" s="1"/>
    </row>
    <row r="77" spans="4:11">
      <c r="D77" s="2"/>
      <c r="E77" s="2"/>
      <c r="F77" s="1"/>
      <c r="G77" s="1"/>
    </row>
    <row r="78" spans="4:11">
      <c r="D78" s="2"/>
      <c r="E78" s="2"/>
      <c r="F78" s="1"/>
      <c r="G78" s="1"/>
    </row>
    <row r="79" spans="4:11">
      <c r="D79" s="1"/>
      <c r="F79" s="1"/>
      <c r="G79" s="1"/>
    </row>
    <row r="80" spans="4:11">
      <c r="D80" s="1"/>
      <c r="E80" s="2"/>
      <c r="F80" s="1"/>
      <c r="G80" s="1"/>
    </row>
    <row r="81" spans="4:11">
      <c r="D81" s="1"/>
      <c r="E81" s="2"/>
      <c r="F81" s="1"/>
      <c r="G81" s="1"/>
      <c r="H81" s="2"/>
      <c r="I81" s="1"/>
      <c r="J81" s="1"/>
      <c r="K81" s="1"/>
    </row>
    <row r="82" spans="4:11">
      <c r="D82" s="1"/>
      <c r="E82" s="2"/>
      <c r="F82" s="1"/>
      <c r="G82" s="1"/>
      <c r="H82" s="2"/>
      <c r="I82" s="1"/>
      <c r="J82" s="1"/>
      <c r="K82" s="1"/>
    </row>
    <row r="83" spans="4:11">
      <c r="D83" s="1"/>
      <c r="E83" s="2"/>
      <c r="F83" s="1"/>
      <c r="G83" s="1"/>
      <c r="H83" s="2"/>
      <c r="I83" s="1"/>
      <c r="J83" s="1"/>
      <c r="K83" s="1"/>
    </row>
    <row r="84" spans="4:11">
      <c r="D84" s="1"/>
      <c r="E84" s="2"/>
      <c r="F84" s="1"/>
      <c r="G84" s="1"/>
      <c r="H84" s="2"/>
      <c r="I84" s="1"/>
      <c r="J84" s="1"/>
      <c r="K84" s="1"/>
    </row>
    <row r="85" spans="4:11">
      <c r="D85" s="1"/>
      <c r="E85" s="2"/>
      <c r="F85" s="1"/>
      <c r="G85" s="1"/>
      <c r="H85" s="2"/>
      <c r="I85" s="1"/>
      <c r="J85" s="1"/>
      <c r="K85" s="1"/>
    </row>
    <row r="86" spans="4:11">
      <c r="D86" s="1"/>
      <c r="E86" s="2"/>
      <c r="F86" s="1"/>
      <c r="G86" s="1"/>
      <c r="H86" s="2"/>
      <c r="I86" s="1"/>
      <c r="J86" s="1"/>
      <c r="K86" s="1"/>
    </row>
    <row r="87" spans="4:11">
      <c r="D87" s="1"/>
      <c r="E87" s="2"/>
      <c r="F87" s="1"/>
      <c r="G87" s="1"/>
      <c r="H87" s="2"/>
      <c r="I87" s="1"/>
      <c r="J87" s="1"/>
      <c r="K87" s="1"/>
    </row>
    <row r="88" spans="4:11">
      <c r="D88" s="1"/>
      <c r="E88" s="2"/>
      <c r="F88" s="1"/>
      <c r="G88" s="1"/>
      <c r="H88" s="2"/>
      <c r="I88" s="1"/>
      <c r="J88" s="1"/>
      <c r="K88" s="1"/>
    </row>
    <row r="89" spans="4:11">
      <c r="D89" s="4"/>
      <c r="E89" s="2"/>
      <c r="F89" s="2"/>
      <c r="G89" s="1"/>
      <c r="H89" s="2"/>
      <c r="I89" s="1"/>
      <c r="J89" s="1"/>
      <c r="K89" s="1"/>
    </row>
    <row r="90" spans="4:11">
      <c r="D90" s="1"/>
      <c r="E90" s="2"/>
      <c r="F90" s="2"/>
      <c r="G90" s="1"/>
      <c r="H90" s="1"/>
      <c r="I90" s="1"/>
      <c r="J90" s="1"/>
      <c r="K90" s="1"/>
    </row>
    <row r="91" spans="4:11">
      <c r="D91" s="1"/>
      <c r="E91" s="2"/>
      <c r="F91" s="2"/>
      <c r="G91" s="1"/>
      <c r="H91" s="1"/>
      <c r="I91" s="1"/>
      <c r="J91" s="1"/>
      <c r="K91" s="1"/>
    </row>
    <row r="92" spans="4:11">
      <c r="D92" s="1"/>
      <c r="E92" s="2"/>
      <c r="F92" s="2"/>
      <c r="G92" s="1"/>
      <c r="H92" s="1"/>
      <c r="I92" s="1"/>
      <c r="J92" s="1"/>
      <c r="K92" s="1"/>
    </row>
    <row r="93" spans="4:11">
      <c r="D93" s="1"/>
      <c r="E93" s="2"/>
      <c r="F93" s="2"/>
      <c r="G93" s="1"/>
      <c r="H93" s="1"/>
      <c r="I93" s="1"/>
      <c r="J93" s="1"/>
      <c r="K93" s="1"/>
    </row>
    <row r="94" spans="4:11">
      <c r="D94" s="1"/>
      <c r="E94" s="2"/>
      <c r="F94" s="2"/>
      <c r="G94" s="1"/>
      <c r="H94" s="1"/>
      <c r="I94" s="1"/>
      <c r="J94" s="1"/>
      <c r="K94" s="1"/>
    </row>
    <row r="95" spans="4:11">
      <c r="D95" s="1"/>
      <c r="E95" s="2"/>
      <c r="F95" s="2"/>
      <c r="G95" s="1"/>
      <c r="H95" s="1"/>
      <c r="I95" s="1"/>
      <c r="J95" s="1"/>
      <c r="K95" s="1"/>
    </row>
    <row r="96" spans="4:11">
      <c r="D96" s="2"/>
      <c r="E96" s="2"/>
      <c r="F96" s="2"/>
      <c r="G96" s="1"/>
      <c r="H96" s="1"/>
      <c r="I96" s="1"/>
      <c r="J96" s="1"/>
      <c r="K96" s="1"/>
    </row>
    <row r="97" spans="4:9">
      <c r="D97" s="1"/>
      <c r="E97" s="2"/>
      <c r="F97" s="2"/>
      <c r="G97" s="1"/>
      <c r="H97" s="1"/>
      <c r="I97" s="1"/>
    </row>
    <row r="98" spans="4:9">
      <c r="D98" s="2"/>
      <c r="E98" s="2"/>
      <c r="F98" s="2"/>
      <c r="G98" s="1"/>
      <c r="H98" s="1"/>
      <c r="I98" s="1"/>
    </row>
    <row r="99" spans="4:9">
      <c r="D99" s="1"/>
      <c r="E99" s="2"/>
      <c r="F99" s="2"/>
      <c r="G99" s="1"/>
      <c r="H99" s="1"/>
      <c r="I99" s="1"/>
    </row>
    <row r="100" spans="4:9">
      <c r="D100" s="1"/>
      <c r="E100" s="2"/>
      <c r="F100" s="2"/>
      <c r="G100" s="1"/>
      <c r="H100" s="1"/>
      <c r="I100" s="1"/>
    </row>
    <row r="101" spans="4:9">
      <c r="D101" s="1"/>
      <c r="E101" s="2"/>
      <c r="F101" s="2"/>
      <c r="G101" s="1"/>
      <c r="H101" s="1"/>
      <c r="I101" s="1"/>
    </row>
    <row r="102" spans="4:9">
      <c r="D102" s="1"/>
      <c r="E102" s="2"/>
      <c r="F102" s="2"/>
      <c r="G102" s="1"/>
      <c r="H102" s="1"/>
      <c r="I102" s="1"/>
    </row>
    <row r="103" spans="4:9">
      <c r="D103" s="1"/>
      <c r="E103" s="2"/>
      <c r="F103" s="2"/>
      <c r="G103" s="1"/>
      <c r="H103" s="1"/>
      <c r="I103" s="1"/>
    </row>
    <row r="104" spans="4:9">
      <c r="D104" s="1"/>
      <c r="E104" s="2"/>
      <c r="F104" s="2"/>
      <c r="G104" s="1"/>
      <c r="H104" s="1"/>
      <c r="I104" s="1"/>
    </row>
    <row r="105" spans="4:9">
      <c r="D105" s="1"/>
      <c r="E105" s="2"/>
      <c r="F105" s="2"/>
      <c r="G105" s="1"/>
      <c r="H105" s="1"/>
      <c r="I105" s="1"/>
    </row>
    <row r="106" spans="4:9">
      <c r="D106" s="1"/>
      <c r="E106" s="2"/>
      <c r="F106" s="2"/>
      <c r="G106" s="1"/>
      <c r="H106" s="1"/>
      <c r="I106" s="1"/>
    </row>
    <row r="107" spans="4:9">
      <c r="D107" s="1"/>
      <c r="E107" s="2"/>
      <c r="F107" s="2"/>
      <c r="G107" s="1"/>
      <c r="H107" s="1"/>
      <c r="I107" s="1"/>
    </row>
    <row r="108" spans="4:9">
      <c r="D108" s="1"/>
      <c r="E108" s="2"/>
      <c r="F108" s="2"/>
      <c r="G108" s="1"/>
      <c r="H108" s="1"/>
      <c r="I108" s="1"/>
    </row>
    <row r="109" spans="4:9">
      <c r="E109" s="2"/>
      <c r="F109" s="2"/>
      <c r="G109" s="1"/>
      <c r="H109" s="1"/>
      <c r="I109" s="1"/>
    </row>
    <row r="110" spans="4:9">
      <c r="F110" s="2"/>
      <c r="G110" s="1"/>
      <c r="H110" s="1"/>
      <c r="I110" s="1"/>
    </row>
    <row r="111" spans="4:9">
      <c r="G111" s="1"/>
      <c r="H111" s="1"/>
      <c r="I111" s="1"/>
    </row>
    <row r="112" spans="4:9">
      <c r="G112" s="1"/>
      <c r="H112" s="2"/>
      <c r="I112" s="1"/>
    </row>
    <row r="113" spans="7:11">
      <c r="G113" s="1"/>
      <c r="H113" s="2"/>
      <c r="I113" s="1"/>
    </row>
    <row r="114" spans="7:11">
      <c r="G114" s="1"/>
      <c r="H114" s="2"/>
      <c r="I114" s="1"/>
    </row>
    <row r="115" spans="7:11">
      <c r="G115" s="1"/>
      <c r="H115" s="2"/>
      <c r="I115" s="1"/>
    </row>
    <row r="116" spans="7:11">
      <c r="H116" s="2"/>
      <c r="I116" s="1"/>
    </row>
    <row r="119" spans="7:11">
      <c r="J119" s="1"/>
      <c r="K119" s="1"/>
    </row>
    <row r="120" spans="7:11">
      <c r="J120" s="1"/>
      <c r="K120" s="1"/>
    </row>
    <row r="121" spans="7:11">
      <c r="J121" s="1"/>
      <c r="K121" s="1"/>
    </row>
    <row r="122" spans="7:11">
      <c r="J122" s="1"/>
      <c r="K122" s="1"/>
    </row>
    <row r="123" spans="7:11">
      <c r="J123" s="1"/>
      <c r="K123" s="1"/>
    </row>
    <row r="124" spans="7:11">
      <c r="J124" s="1"/>
      <c r="K124" s="1"/>
    </row>
    <row r="125" spans="7:11">
      <c r="J125" s="1"/>
      <c r="K125" s="1"/>
    </row>
    <row r="126" spans="7:11">
      <c r="J126" s="1"/>
      <c r="K126" s="1"/>
    </row>
    <row r="127" spans="7:11">
      <c r="J127" s="1"/>
      <c r="K127" s="1"/>
    </row>
    <row r="128" spans="7:11">
      <c r="J128" s="1"/>
      <c r="K128" s="1"/>
    </row>
    <row r="129" spans="10:11">
      <c r="J129" s="1"/>
      <c r="K129" s="1"/>
    </row>
  </sheetData>
  <sheetProtection algorithmName="SHA-512" hashValue="BMYNH/h2youGAMdXlFy//TB/DufAVQApEag/lqY4JGGGhN3U+crKBAE8XVsj4oGQmkWYGZAW7aXnQWU6Y5ayZg==" saltValue="cKsP6Mmuvhk7lHLPFpVeuQ==" spinCount="100000" sheet="1" selectLockedCells="1"/>
  <mergeCells count="1">
    <mergeCell ref="D2:E3"/>
  </mergeCells>
  <dataValidations count="4">
    <dataValidation type="date" allowBlank="1" showInputMessage="1" showErrorMessage="1" sqref="E13" xr:uid="{7458B518-87FE-4674-8E8E-4EF9CBBD0535}">
      <formula1>41122</formula1>
      <formula2>44968</formula2>
    </dataValidation>
    <dataValidation type="decimal" operator="greaterThanOrEqual" allowBlank="1" showInputMessage="1" showErrorMessage="1" sqref="E15" xr:uid="{1BAC216E-E13C-4160-A104-D58175DBCE54}">
      <formula1>0</formula1>
    </dataValidation>
    <dataValidation type="whole" operator="greaterThanOrEqual" allowBlank="1" showInputMessage="1" showErrorMessage="1" sqref="E33 E50" xr:uid="{3A2E4080-8A12-4651-9F7F-44856A527BAD}">
      <formula1>0</formula1>
    </dataValidation>
    <dataValidation type="date" allowBlank="1" showInputMessage="1" showErrorMessage="1" sqref="E12" xr:uid="{8E28207A-DD07-4B51-A99F-75148BAF6920}">
      <formula1>41122</formula1>
      <formula2>44968</formula2>
    </dataValidation>
  </dataValidations>
  <hyperlinks>
    <hyperlink ref="E9" location="'Umrechnung Erdgas o. Öl in kWh'!A1" display="Link zur Umrechnung" xr:uid="{6D437E44-8E0F-443D-955A-78F27C2FF76A}"/>
  </hyperlinks>
  <pageMargins left="0.43307086614173229" right="0.23622047244094491" top="0.94488188976377963" bottom="0.74803149606299213" header="0.31496062992125984" footer="0.31496062992125984"/>
  <pageSetup paperSize="9" scale="80"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DE81E46-A4DA-4967-8088-F6621AFAA12D}">
          <x14:formula1>
            <xm:f>'Vollben. stunden'!$A$16:$A$32</xm:f>
          </x14:formula1>
          <xm:sqref>E7</xm:sqref>
        </x14:dataValidation>
        <x14:dataValidation type="list" allowBlank="1" showInputMessage="1" showErrorMessage="1" xr:uid="{479C7891-6D5A-4606-9A7F-7C264E9FF1CE}">
          <x14:formula1>
            <xm:f>'Nutzungsgrad '!$B$2:$D$2</xm:f>
          </x14:formula1>
          <xm:sqref>E21</xm:sqref>
        </x14:dataValidation>
        <x14:dataValidation type="list" allowBlank="1" showInputMessage="1" showErrorMessage="1" xr:uid="{B70371C9-069A-4A75-95AA-98C7E349A2AD}">
          <x14:formula1>
            <xm:f>'Nutzungsgrad '!$B$19:$B$21</xm:f>
          </x14:formula1>
          <xm:sqref>E49</xm:sqref>
        </x14:dataValidation>
        <x14:dataValidation type="list" allowBlank="1" showInputMessage="1" showErrorMessage="1" xr:uid="{2473E7DF-32C1-4287-9C84-F763DA983777}">
          <x14:formula1>
            <xm:f>'Nutzungsgrad '!$B$11:$D$11</xm:f>
          </x14:formula1>
          <xm:sqref>E28</xm:sqref>
        </x14:dataValidation>
        <x14:dataValidation type="list" allowBlank="1" showInputMessage="1" showErrorMessage="1" xr:uid="{ED0C981D-DDE1-48DF-821A-B5B2F78398DB}">
          <x14:formula1>
            <xm:f>'Nutzungsgrad '!$A$13:$A$14</xm:f>
          </x14:formula1>
          <xm:sqref>H28:XFD29</xm:sqref>
        </x14:dataValidation>
        <x14:dataValidation type="list" allowBlank="1" showInputMessage="1" showErrorMessage="1" xr:uid="{DC06D8DA-466B-44A3-A1CF-A3D26E269123}">
          <x14:formula1>
            <xm:f>'Nutzungsgrad '!$A$3:$A$5</xm:f>
          </x14:formula1>
          <xm:sqref>E20</xm:sqref>
        </x14:dataValidation>
        <x14:dataValidation type="list" allowBlank="1" showInputMessage="1" showErrorMessage="1" xr:uid="{1429CB35-9B74-4017-9BF1-6312CEE8368C}">
          <x14:formula1>
            <xm:f>'Nutzungsgrad '!$H$3:$H$5</xm:f>
          </x14:formula1>
          <xm:sqref>E8</xm:sqref>
        </x14:dataValidation>
        <x14:dataValidation type="list" allowBlank="1" showInputMessage="1" showErrorMessage="1" xr:uid="{BA49075B-BEC2-4A72-A9E3-6FB32135FD00}">
          <x14:formula1>
            <xm:f>'Nutzungsgrad '!$A$13:$A$15</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C7A9-A028-415C-8941-4316B56DC974}">
  <sheetPr codeName="Tabelle9"/>
  <dimension ref="A1:U8079"/>
  <sheetViews>
    <sheetView workbookViewId="0">
      <selection activeCell="AB7741" sqref="AB7741"/>
    </sheetView>
  </sheetViews>
  <sheetFormatPr baseColWidth="10" defaultColWidth="11.42578125" defaultRowHeight="15"/>
  <cols>
    <col min="2" max="2" width="11.28515625" bestFit="1" customWidth="1"/>
    <col min="3" max="3" width="10.7109375" customWidth="1"/>
    <col min="4" max="4" width="35.28515625" customWidth="1"/>
    <col min="6" max="6" width="0" style="36" hidden="1" customWidth="1"/>
    <col min="7" max="7" width="9.85546875" style="35" hidden="1" customWidth="1"/>
    <col min="8" max="11" width="18.140625" hidden="1" customWidth="1"/>
    <col min="12" max="12" width="0" hidden="1" customWidth="1"/>
    <col min="14" max="16" width="6.7109375" style="57" customWidth="1"/>
    <col min="17" max="17" width="10.140625" bestFit="1" customWidth="1"/>
    <col min="18" max="18" width="10.140625" style="179" customWidth="1"/>
    <col min="19" max="19" width="7" style="58" bestFit="1" customWidth="1"/>
    <col min="20" max="20" width="9.7109375" style="179" bestFit="1" customWidth="1"/>
    <col min="21" max="21" width="11.42578125" style="179"/>
  </cols>
  <sheetData>
    <row r="1" spans="1:21">
      <c r="B1" s="28"/>
      <c r="C1" s="28"/>
      <c r="D1" s="29" t="s">
        <v>53</v>
      </c>
      <c r="F1" s="43" t="s">
        <v>54</v>
      </c>
      <c r="G1" s="43" t="s">
        <v>55</v>
      </c>
      <c r="H1" s="43" t="s">
        <v>56</v>
      </c>
      <c r="I1" s="43" t="s">
        <v>57</v>
      </c>
      <c r="J1" s="43" t="s">
        <v>58</v>
      </c>
      <c r="K1" s="43" t="s">
        <v>59</v>
      </c>
      <c r="N1" s="55" t="s">
        <v>54</v>
      </c>
      <c r="O1" s="55" t="s">
        <v>55</v>
      </c>
      <c r="P1" s="55" t="s">
        <v>60</v>
      </c>
      <c r="Q1" s="55" t="s">
        <v>61</v>
      </c>
      <c r="R1" s="177" t="s">
        <v>62</v>
      </c>
      <c r="S1" s="56" t="s">
        <v>63</v>
      </c>
      <c r="T1" s="177" t="s">
        <v>64</v>
      </c>
      <c r="U1" s="177" t="s">
        <v>65</v>
      </c>
    </row>
    <row r="2" spans="1:21">
      <c r="B2" s="31"/>
      <c r="C2" s="31"/>
      <c r="D2" s="30"/>
      <c r="E2" t="s">
        <v>66</v>
      </c>
      <c r="F2" s="37">
        <v>2018</v>
      </c>
      <c r="G2" s="38" t="s">
        <v>67</v>
      </c>
      <c r="H2" s="37">
        <v>509.5</v>
      </c>
      <c r="I2" s="52">
        <f>D20</f>
        <v>0</v>
      </c>
      <c r="J2" s="52">
        <f>D20</f>
        <v>0</v>
      </c>
      <c r="K2" s="52"/>
      <c r="N2" s="57">
        <f>IF(Q2="","",YEAR(Q2))</f>
        <v>2000</v>
      </c>
      <c r="O2" s="57">
        <f>IF(Q2="","",MONTH(Q2))</f>
        <v>12</v>
      </c>
      <c r="P2" s="57">
        <f>DAY(Q2)</f>
        <v>31</v>
      </c>
      <c r="Q2" s="48">
        <v>36891</v>
      </c>
      <c r="R2" s="178">
        <f>Q2</f>
        <v>36891</v>
      </c>
      <c r="S2" s="182">
        <v>23.2</v>
      </c>
      <c r="T2" s="180">
        <f>S2</f>
        <v>23.2</v>
      </c>
      <c r="U2" s="181" t="str">
        <f>IF(AND(R2&gt;=$E$7,R2&lt;=$E$9),S2,"0")</f>
        <v>0</v>
      </c>
    </row>
    <row r="3" spans="1:21">
      <c r="B3" s="31" t="s">
        <v>68</v>
      </c>
      <c r="C3" s="61"/>
      <c r="D3" s="60">
        <f>E9-E7</f>
        <v>726</v>
      </c>
      <c r="E3" s="48">
        <f>Eingabe!E12</f>
        <v>44242</v>
      </c>
      <c r="F3" s="37"/>
      <c r="G3" s="38" t="s">
        <v>69</v>
      </c>
      <c r="H3" s="37">
        <v>564.5</v>
      </c>
      <c r="I3" s="52">
        <f>I2+31</f>
        <v>31</v>
      </c>
      <c r="J3" s="52">
        <f>J2+31</f>
        <v>31</v>
      </c>
      <c r="K3" s="52"/>
      <c r="M3" s="59"/>
      <c r="N3" s="57">
        <f t="shared" ref="N3:N66" si="0">IF(Q3="","",YEAR(Q3))</f>
        <v>2001</v>
      </c>
      <c r="O3" s="57">
        <f t="shared" ref="O3:O66" si="1">IF(Q3="","",MONTH(Q3))</f>
        <v>1</v>
      </c>
      <c r="P3" s="57">
        <f t="shared" ref="P3:P66" si="2">DAY(Q3)</f>
        <v>1</v>
      </c>
      <c r="Q3" s="48">
        <v>36892</v>
      </c>
      <c r="R3" s="178">
        <f t="shared" ref="R3:R66" si="3">Q3</f>
        <v>36892</v>
      </c>
      <c r="S3" s="182">
        <v>21.6</v>
      </c>
      <c r="T3" s="180">
        <f>T2+S3</f>
        <v>44.8</v>
      </c>
      <c r="U3" s="181" t="str">
        <f t="shared" ref="U3:U66" si="4">IF(AND(R3&gt;=$E$7,R3&lt;=$E$9),S3,"0")</f>
        <v>0</v>
      </c>
    </row>
    <row r="4" spans="1:21">
      <c r="B4" s="156" t="s">
        <v>70</v>
      </c>
      <c r="C4" s="49"/>
      <c r="D4" s="62">
        <f>SUM(U2:U20000)</f>
        <v>8014.9999999999973</v>
      </c>
      <c r="E4" t="s">
        <v>71</v>
      </c>
      <c r="F4" s="37"/>
      <c r="G4" s="38" t="s">
        <v>72</v>
      </c>
      <c r="H4" s="37">
        <v>565.70000000000005</v>
      </c>
      <c r="I4" s="52">
        <f>I3+28</f>
        <v>59</v>
      </c>
      <c r="J4" s="52">
        <f>J3+28</f>
        <v>59</v>
      </c>
      <c r="K4" s="52"/>
      <c r="N4" s="57">
        <f t="shared" si="0"/>
        <v>2001</v>
      </c>
      <c r="O4" s="57">
        <f t="shared" si="1"/>
        <v>1</v>
      </c>
      <c r="P4" s="57">
        <f t="shared" si="2"/>
        <v>2</v>
      </c>
      <c r="Q4" s="48">
        <v>36893</v>
      </c>
      <c r="R4" s="178">
        <f t="shared" si="3"/>
        <v>36893</v>
      </c>
      <c r="S4" s="182">
        <v>17.8</v>
      </c>
      <c r="T4" s="180">
        <f>T3+S4</f>
        <v>62.599999999999994</v>
      </c>
      <c r="U4" s="181" t="str">
        <f t="shared" si="4"/>
        <v>0</v>
      </c>
    </row>
    <row r="5" spans="1:21">
      <c r="A5" s="51"/>
      <c r="B5" s="157"/>
      <c r="C5" s="157"/>
      <c r="D5" s="158"/>
      <c r="E5" s="48">
        <f>Eingabe!E13</f>
        <v>44968</v>
      </c>
      <c r="F5" s="37"/>
      <c r="G5" s="38" t="s">
        <v>73</v>
      </c>
      <c r="H5" s="37">
        <v>301.8</v>
      </c>
      <c r="I5" s="52">
        <f>I4+31</f>
        <v>90</v>
      </c>
      <c r="J5" s="52">
        <f>J4+31</f>
        <v>90</v>
      </c>
      <c r="K5" s="52"/>
      <c r="N5" s="57">
        <f t="shared" si="0"/>
        <v>2001</v>
      </c>
      <c r="O5" s="57">
        <f t="shared" si="1"/>
        <v>1</v>
      </c>
      <c r="P5" s="57">
        <f t="shared" si="2"/>
        <v>3</v>
      </c>
      <c r="Q5" s="48">
        <v>36894</v>
      </c>
      <c r="R5" s="178">
        <f t="shared" si="3"/>
        <v>36894</v>
      </c>
      <c r="S5" s="182">
        <v>17.8</v>
      </c>
      <c r="T5" s="180">
        <f t="shared" ref="T5:T68" si="5">T4+S5</f>
        <v>80.399999999999991</v>
      </c>
      <c r="U5" s="181" t="str">
        <f t="shared" si="4"/>
        <v>0</v>
      </c>
    </row>
    <row r="6" spans="1:21">
      <c r="B6" s="51"/>
      <c r="C6" s="51"/>
      <c r="D6" s="2"/>
      <c r="E6" t="s">
        <v>74</v>
      </c>
      <c r="F6" s="37"/>
      <c r="G6" s="38" t="s">
        <v>75</v>
      </c>
      <c r="H6" s="37">
        <v>151</v>
      </c>
      <c r="I6" s="52">
        <f>I5+30</f>
        <v>120</v>
      </c>
      <c r="J6" s="52">
        <f>J5+30</f>
        <v>120</v>
      </c>
      <c r="K6" s="52"/>
      <c r="N6" s="57">
        <f t="shared" si="0"/>
        <v>2001</v>
      </c>
      <c r="O6" s="57">
        <f t="shared" si="1"/>
        <v>1</v>
      </c>
      <c r="P6" s="57">
        <f t="shared" si="2"/>
        <v>4</v>
      </c>
      <c r="Q6" s="48">
        <v>36895</v>
      </c>
      <c r="R6" s="178">
        <f t="shared" si="3"/>
        <v>36895</v>
      </c>
      <c r="S6" s="182">
        <v>18.399999999999999</v>
      </c>
      <c r="T6" s="180">
        <f t="shared" si="5"/>
        <v>98.799999999999983</v>
      </c>
      <c r="U6" s="181" t="str">
        <f t="shared" si="4"/>
        <v>0</v>
      </c>
    </row>
    <row r="7" spans="1:21">
      <c r="B7" s="51"/>
      <c r="C7" s="51"/>
      <c r="D7" s="2"/>
      <c r="E7" s="50">
        <f>E3</f>
        <v>44242</v>
      </c>
      <c r="F7" s="37"/>
      <c r="G7" s="38" t="s">
        <v>76</v>
      </c>
      <c r="H7" s="37">
        <v>39.1</v>
      </c>
      <c r="I7" s="52">
        <f>I6+31</f>
        <v>151</v>
      </c>
      <c r="J7" s="52">
        <f>J6+31</f>
        <v>151</v>
      </c>
      <c r="K7" s="52"/>
      <c r="N7" s="57">
        <f t="shared" si="0"/>
        <v>2001</v>
      </c>
      <c r="O7" s="57">
        <f t="shared" si="1"/>
        <v>1</v>
      </c>
      <c r="P7" s="57">
        <f t="shared" si="2"/>
        <v>5</v>
      </c>
      <c r="Q7" s="48">
        <v>36896</v>
      </c>
      <c r="R7" s="178">
        <f t="shared" si="3"/>
        <v>36896</v>
      </c>
      <c r="S7" s="182">
        <v>16.3</v>
      </c>
      <c r="T7" s="180">
        <f t="shared" si="5"/>
        <v>115.09999999999998</v>
      </c>
      <c r="U7" s="181" t="str">
        <f t="shared" si="4"/>
        <v>0</v>
      </c>
    </row>
    <row r="8" spans="1:21">
      <c r="B8" s="83"/>
      <c r="C8" s="159"/>
      <c r="D8" s="160"/>
      <c r="E8" s="50" t="s">
        <v>77</v>
      </c>
      <c r="F8" s="37"/>
      <c r="G8" s="38" t="s">
        <v>78</v>
      </c>
      <c r="H8" s="37">
        <v>0</v>
      </c>
      <c r="I8" s="52">
        <f>I7+30</f>
        <v>181</v>
      </c>
      <c r="J8" s="52">
        <f>J7+30</f>
        <v>181</v>
      </c>
      <c r="K8" s="52"/>
      <c r="N8" s="57">
        <f t="shared" si="0"/>
        <v>2001</v>
      </c>
      <c r="O8" s="57">
        <f t="shared" si="1"/>
        <v>1</v>
      </c>
      <c r="P8" s="57">
        <f t="shared" si="2"/>
        <v>6</v>
      </c>
      <c r="Q8" s="48">
        <v>36897</v>
      </c>
      <c r="R8" s="178">
        <f t="shared" si="3"/>
        <v>36897</v>
      </c>
      <c r="S8" s="182">
        <v>16.8</v>
      </c>
      <c r="T8" s="180">
        <f t="shared" si="5"/>
        <v>131.89999999999998</v>
      </c>
      <c r="U8" s="181" t="str">
        <f t="shared" si="4"/>
        <v>0</v>
      </c>
    </row>
    <row r="9" spans="1:21">
      <c r="B9" s="157"/>
      <c r="C9" s="157"/>
      <c r="D9" s="158"/>
      <c r="E9" s="50">
        <f>E5</f>
        <v>44968</v>
      </c>
      <c r="F9" s="37"/>
      <c r="G9" s="38" t="s">
        <v>79</v>
      </c>
      <c r="H9" s="37">
        <v>30.7</v>
      </c>
      <c r="I9" s="52">
        <f>I8+31</f>
        <v>212</v>
      </c>
      <c r="J9" s="52">
        <f>J8+31</f>
        <v>212</v>
      </c>
      <c r="K9" s="52"/>
      <c r="N9" s="57">
        <f t="shared" si="0"/>
        <v>2001</v>
      </c>
      <c r="O9" s="57">
        <f t="shared" si="1"/>
        <v>1</v>
      </c>
      <c r="P9" s="57">
        <f t="shared" si="2"/>
        <v>7</v>
      </c>
      <c r="Q9" s="48">
        <v>36898</v>
      </c>
      <c r="R9" s="178">
        <f t="shared" si="3"/>
        <v>36898</v>
      </c>
      <c r="S9" s="182">
        <v>16.5</v>
      </c>
      <c r="T9" s="180">
        <f t="shared" si="5"/>
        <v>148.39999999999998</v>
      </c>
      <c r="U9" s="181" t="str">
        <f t="shared" si="4"/>
        <v>0</v>
      </c>
    </row>
    <row r="10" spans="1:21">
      <c r="B10" s="157"/>
      <c r="C10" s="157"/>
      <c r="D10" s="158"/>
      <c r="F10" s="37"/>
      <c r="G10" s="38" t="s">
        <v>80</v>
      </c>
      <c r="H10" s="37">
        <v>158.9</v>
      </c>
      <c r="I10" s="52">
        <f>I9+31</f>
        <v>243</v>
      </c>
      <c r="J10" s="52">
        <f>J9+31</f>
        <v>243</v>
      </c>
      <c r="K10" s="52"/>
      <c r="N10" s="57">
        <f t="shared" si="0"/>
        <v>2001</v>
      </c>
      <c r="O10" s="57">
        <f t="shared" si="1"/>
        <v>1</v>
      </c>
      <c r="P10" s="57">
        <f t="shared" si="2"/>
        <v>8</v>
      </c>
      <c r="Q10" s="48">
        <v>36899</v>
      </c>
      <c r="R10" s="178">
        <f t="shared" si="3"/>
        <v>36899</v>
      </c>
      <c r="S10" s="182">
        <v>17.8</v>
      </c>
      <c r="T10" s="180">
        <f t="shared" si="5"/>
        <v>166.2</v>
      </c>
      <c r="U10" s="181" t="str">
        <f t="shared" si="4"/>
        <v>0</v>
      </c>
    </row>
    <row r="11" spans="1:21">
      <c r="B11" s="83"/>
      <c r="C11" s="83"/>
      <c r="D11" s="2"/>
      <c r="F11" s="37"/>
      <c r="G11" s="38" t="s">
        <v>81</v>
      </c>
      <c r="H11" s="37">
        <v>263.60000000000002</v>
      </c>
      <c r="I11" s="52">
        <f>I10+30</f>
        <v>273</v>
      </c>
      <c r="J11" s="52">
        <f>J10+30</f>
        <v>273</v>
      </c>
      <c r="K11" s="52"/>
      <c r="N11" s="57">
        <f t="shared" si="0"/>
        <v>2001</v>
      </c>
      <c r="O11" s="57">
        <f t="shared" si="1"/>
        <v>1</v>
      </c>
      <c r="P11" s="57">
        <f t="shared" si="2"/>
        <v>9</v>
      </c>
      <c r="Q11" s="48">
        <v>36900</v>
      </c>
      <c r="R11" s="178">
        <f t="shared" si="3"/>
        <v>36900</v>
      </c>
      <c r="S11" s="182">
        <v>18.8</v>
      </c>
      <c r="T11" s="180">
        <f t="shared" si="5"/>
        <v>185</v>
      </c>
      <c r="U11" s="181" t="str">
        <f t="shared" si="4"/>
        <v>0</v>
      </c>
    </row>
    <row r="12" spans="1:21">
      <c r="B12" s="83"/>
      <c r="C12" s="83"/>
      <c r="D12" s="2"/>
      <c r="F12" s="37"/>
      <c r="G12" s="38" t="s">
        <v>82</v>
      </c>
      <c r="H12" s="37">
        <v>404.6</v>
      </c>
      <c r="I12" s="52">
        <f>I11+31</f>
        <v>304</v>
      </c>
      <c r="J12" s="52">
        <f>J11+31</f>
        <v>304</v>
      </c>
      <c r="K12" s="52"/>
      <c r="N12" s="57">
        <f t="shared" si="0"/>
        <v>2001</v>
      </c>
      <c r="O12" s="57">
        <f t="shared" si="1"/>
        <v>1</v>
      </c>
      <c r="P12" s="57">
        <f t="shared" si="2"/>
        <v>10</v>
      </c>
      <c r="Q12" s="48">
        <v>36901</v>
      </c>
      <c r="R12" s="178">
        <f t="shared" si="3"/>
        <v>36901</v>
      </c>
      <c r="S12" s="182">
        <v>22.9</v>
      </c>
      <c r="T12" s="180">
        <f t="shared" si="5"/>
        <v>207.9</v>
      </c>
      <c r="U12" s="181" t="str">
        <f t="shared" si="4"/>
        <v>0</v>
      </c>
    </row>
    <row r="13" spans="1:21">
      <c r="B13" s="83"/>
      <c r="C13" s="159"/>
      <c r="D13" s="160"/>
      <c r="F13" s="37"/>
      <c r="G13" s="38" t="s">
        <v>83</v>
      </c>
      <c r="H13" s="37">
        <v>456.3</v>
      </c>
      <c r="I13" s="52">
        <f>I12+30</f>
        <v>334</v>
      </c>
      <c r="J13" s="52">
        <f>J12+30</f>
        <v>334</v>
      </c>
      <c r="K13" s="52"/>
      <c r="L13">
        <f>SUM(H2:H13)</f>
        <v>3445.7</v>
      </c>
      <c r="N13" s="57">
        <f t="shared" si="0"/>
        <v>2001</v>
      </c>
      <c r="O13" s="57">
        <f t="shared" si="1"/>
        <v>1</v>
      </c>
      <c r="P13" s="57">
        <f t="shared" si="2"/>
        <v>11</v>
      </c>
      <c r="Q13" s="48">
        <v>36902</v>
      </c>
      <c r="R13" s="178">
        <f t="shared" si="3"/>
        <v>36902</v>
      </c>
      <c r="S13" s="182">
        <v>22.9</v>
      </c>
      <c r="T13" s="180">
        <f t="shared" si="5"/>
        <v>230.8</v>
      </c>
      <c r="U13" s="181" t="str">
        <f t="shared" si="4"/>
        <v>0</v>
      </c>
    </row>
    <row r="14" spans="1:21">
      <c r="B14" s="157"/>
      <c r="C14" s="157"/>
      <c r="D14" s="158" t="s">
        <v>170</v>
      </c>
      <c r="F14" s="39">
        <v>2019</v>
      </c>
      <c r="G14" s="40" t="s">
        <v>67</v>
      </c>
      <c r="H14" s="39">
        <v>551.1</v>
      </c>
      <c r="I14" s="53">
        <f>D21</f>
        <v>0</v>
      </c>
      <c r="J14" s="53">
        <f>D21</f>
        <v>0</v>
      </c>
      <c r="K14" s="53"/>
      <c r="N14" s="57">
        <f t="shared" si="0"/>
        <v>2001</v>
      </c>
      <c r="O14" s="57">
        <f t="shared" si="1"/>
        <v>1</v>
      </c>
      <c r="P14" s="57">
        <f t="shared" si="2"/>
        <v>12</v>
      </c>
      <c r="Q14" s="48">
        <v>36903</v>
      </c>
      <c r="R14" s="178">
        <f t="shared" si="3"/>
        <v>36903</v>
      </c>
      <c r="S14" s="182">
        <v>23.1</v>
      </c>
      <c r="T14" s="180">
        <f t="shared" si="5"/>
        <v>253.9</v>
      </c>
      <c r="U14" s="181" t="str">
        <f t="shared" si="4"/>
        <v>0</v>
      </c>
    </row>
    <row r="15" spans="1:21">
      <c r="B15" s="157"/>
      <c r="C15" s="157"/>
      <c r="D15" s="158" t="s">
        <v>169</v>
      </c>
      <c r="F15" s="39"/>
      <c r="G15" s="40" t="s">
        <v>69</v>
      </c>
      <c r="H15" s="39">
        <v>410.8</v>
      </c>
      <c r="I15" s="53">
        <f>I14+31</f>
        <v>31</v>
      </c>
      <c r="J15" s="53">
        <f>J14+31</f>
        <v>31</v>
      </c>
      <c r="K15" s="53"/>
      <c r="N15" s="57">
        <f t="shared" si="0"/>
        <v>2001</v>
      </c>
      <c r="O15" s="57">
        <f t="shared" si="1"/>
        <v>1</v>
      </c>
      <c r="P15" s="57">
        <f t="shared" si="2"/>
        <v>13</v>
      </c>
      <c r="Q15" s="48">
        <v>36904</v>
      </c>
      <c r="R15" s="178">
        <f t="shared" si="3"/>
        <v>36904</v>
      </c>
      <c r="S15" s="182">
        <v>25.1</v>
      </c>
      <c r="T15" s="180">
        <f t="shared" si="5"/>
        <v>279</v>
      </c>
      <c r="U15" s="181" t="str">
        <f t="shared" si="4"/>
        <v>0</v>
      </c>
    </row>
    <row r="16" spans="1:21">
      <c r="B16" s="158"/>
      <c r="C16" s="158"/>
      <c r="D16" s="206">
        <v>4236</v>
      </c>
      <c r="F16" s="39"/>
      <c r="G16" s="40" t="s">
        <v>72</v>
      </c>
      <c r="H16" s="39">
        <v>423.9</v>
      </c>
      <c r="I16" s="53">
        <f>I15+28</f>
        <v>59</v>
      </c>
      <c r="J16" s="53">
        <f>J15+28</f>
        <v>59</v>
      </c>
      <c r="K16" s="53"/>
      <c r="N16" s="57">
        <f t="shared" si="0"/>
        <v>2001</v>
      </c>
      <c r="O16" s="57">
        <f t="shared" si="1"/>
        <v>1</v>
      </c>
      <c r="P16" s="57">
        <f t="shared" si="2"/>
        <v>14</v>
      </c>
      <c r="Q16" s="48">
        <v>36905</v>
      </c>
      <c r="R16" s="178">
        <f t="shared" si="3"/>
        <v>36905</v>
      </c>
      <c r="S16" s="182">
        <v>21.5</v>
      </c>
      <c r="T16" s="180">
        <f t="shared" si="5"/>
        <v>300.5</v>
      </c>
      <c r="U16" s="181" t="str">
        <f t="shared" si="4"/>
        <v>0</v>
      </c>
    </row>
    <row r="17" spans="4:21">
      <c r="F17" s="39"/>
      <c r="G17" s="40" t="s">
        <v>73</v>
      </c>
      <c r="H17" s="39">
        <v>342.9</v>
      </c>
      <c r="I17" s="53">
        <f>I16+31</f>
        <v>90</v>
      </c>
      <c r="J17" s="53">
        <f>J16+31</f>
        <v>90</v>
      </c>
      <c r="K17" s="53"/>
      <c r="N17" s="57">
        <f t="shared" si="0"/>
        <v>2001</v>
      </c>
      <c r="O17" s="57">
        <f t="shared" si="1"/>
        <v>1</v>
      </c>
      <c r="P17" s="57">
        <f t="shared" si="2"/>
        <v>15</v>
      </c>
      <c r="Q17" s="48">
        <v>36906</v>
      </c>
      <c r="R17" s="178">
        <f t="shared" si="3"/>
        <v>36906</v>
      </c>
      <c r="S17" s="182">
        <v>24.5</v>
      </c>
      <c r="T17" s="180">
        <f t="shared" si="5"/>
        <v>325</v>
      </c>
      <c r="U17" s="181" t="str">
        <f t="shared" si="4"/>
        <v>0</v>
      </c>
    </row>
    <row r="18" spans="4:21">
      <c r="F18" s="39"/>
      <c r="G18" s="40" t="s">
        <v>75</v>
      </c>
      <c r="H18" s="39">
        <v>280.8</v>
      </c>
      <c r="I18" s="53">
        <f>I17+30</f>
        <v>120</v>
      </c>
      <c r="J18" s="53">
        <f>J17+30</f>
        <v>120</v>
      </c>
      <c r="K18" s="53"/>
      <c r="N18" s="57">
        <f t="shared" si="0"/>
        <v>2001</v>
      </c>
      <c r="O18" s="57">
        <f t="shared" si="1"/>
        <v>1</v>
      </c>
      <c r="P18" s="57">
        <f t="shared" si="2"/>
        <v>16</v>
      </c>
      <c r="Q18" s="48">
        <v>36907</v>
      </c>
      <c r="R18" s="178">
        <f t="shared" si="3"/>
        <v>36907</v>
      </c>
      <c r="S18" s="182">
        <v>24.3</v>
      </c>
      <c r="T18" s="180">
        <f t="shared" si="5"/>
        <v>349.3</v>
      </c>
      <c r="U18" s="181" t="str">
        <f t="shared" si="4"/>
        <v>0</v>
      </c>
    </row>
    <row r="19" spans="4:21">
      <c r="F19" s="39"/>
      <c r="G19" s="40" t="s">
        <v>76</v>
      </c>
      <c r="H19" s="39">
        <v>5.0999999999999996</v>
      </c>
      <c r="I19" s="53">
        <f>I18+31</f>
        <v>151</v>
      </c>
      <c r="J19" s="53">
        <f>J18+31</f>
        <v>151</v>
      </c>
      <c r="K19" s="53"/>
      <c r="N19" s="57">
        <f t="shared" si="0"/>
        <v>2001</v>
      </c>
      <c r="O19" s="57">
        <f t="shared" si="1"/>
        <v>1</v>
      </c>
      <c r="P19" s="57">
        <f t="shared" si="2"/>
        <v>17</v>
      </c>
      <c r="Q19" s="48">
        <v>36908</v>
      </c>
      <c r="R19" s="178">
        <f t="shared" si="3"/>
        <v>36908</v>
      </c>
      <c r="S19" s="182">
        <v>24.4</v>
      </c>
      <c r="T19" s="180">
        <f t="shared" si="5"/>
        <v>373.7</v>
      </c>
      <c r="U19" s="181" t="str">
        <f t="shared" si="4"/>
        <v>0</v>
      </c>
    </row>
    <row r="20" spans="4:21">
      <c r="D20" s="48"/>
      <c r="E20" s="58"/>
      <c r="F20" s="39"/>
      <c r="G20" s="40" t="s">
        <v>78</v>
      </c>
      <c r="H20" s="39">
        <v>53.3</v>
      </c>
      <c r="I20" s="53">
        <f>I19+30</f>
        <v>181</v>
      </c>
      <c r="J20" s="53">
        <f>J19+30</f>
        <v>181</v>
      </c>
      <c r="K20" s="53"/>
      <c r="N20" s="57">
        <f t="shared" si="0"/>
        <v>2001</v>
      </c>
      <c r="O20" s="57">
        <f t="shared" si="1"/>
        <v>1</v>
      </c>
      <c r="P20" s="57">
        <f t="shared" si="2"/>
        <v>18</v>
      </c>
      <c r="Q20" s="48">
        <v>36909</v>
      </c>
      <c r="R20" s="178">
        <f t="shared" si="3"/>
        <v>36909</v>
      </c>
      <c r="S20" s="182">
        <v>24.2</v>
      </c>
      <c r="T20" s="180">
        <f t="shared" si="5"/>
        <v>397.9</v>
      </c>
      <c r="U20" s="181" t="str">
        <f t="shared" si="4"/>
        <v>0</v>
      </c>
    </row>
    <row r="21" spans="4:21">
      <c r="D21" s="48"/>
      <c r="E21" s="58"/>
      <c r="F21" s="39"/>
      <c r="G21" s="40" t="s">
        <v>79</v>
      </c>
      <c r="H21" s="39">
        <v>14.4</v>
      </c>
      <c r="I21" s="53">
        <f>I20+31</f>
        <v>212</v>
      </c>
      <c r="J21" s="53">
        <f>J20+31</f>
        <v>212</v>
      </c>
      <c r="K21" s="53"/>
      <c r="N21" s="57">
        <f t="shared" si="0"/>
        <v>2001</v>
      </c>
      <c r="O21" s="57">
        <f t="shared" si="1"/>
        <v>1</v>
      </c>
      <c r="P21" s="57">
        <f t="shared" si="2"/>
        <v>19</v>
      </c>
      <c r="Q21" s="48">
        <v>36910</v>
      </c>
      <c r="R21" s="178">
        <f t="shared" si="3"/>
        <v>36910</v>
      </c>
      <c r="S21" s="182">
        <v>23.4</v>
      </c>
      <c r="T21" s="180">
        <f t="shared" si="5"/>
        <v>421.29999999999995</v>
      </c>
      <c r="U21" s="181" t="str">
        <f t="shared" si="4"/>
        <v>0</v>
      </c>
    </row>
    <row r="22" spans="4:21">
      <c r="D22" s="48"/>
      <c r="E22" s="58"/>
      <c r="F22" s="39"/>
      <c r="G22" s="40" t="s">
        <v>80</v>
      </c>
      <c r="H22" s="39">
        <v>188.3</v>
      </c>
      <c r="I22" s="53">
        <f>I21+31</f>
        <v>243</v>
      </c>
      <c r="J22" s="53">
        <f>J21+31</f>
        <v>243</v>
      </c>
      <c r="K22" s="53"/>
      <c r="N22" s="57">
        <f t="shared" si="0"/>
        <v>2001</v>
      </c>
      <c r="O22" s="57">
        <f t="shared" si="1"/>
        <v>1</v>
      </c>
      <c r="P22" s="57">
        <f t="shared" si="2"/>
        <v>20</v>
      </c>
      <c r="Q22" s="48">
        <v>36911</v>
      </c>
      <c r="R22" s="178">
        <f t="shared" si="3"/>
        <v>36911</v>
      </c>
      <c r="S22" s="182">
        <v>22.5</v>
      </c>
      <c r="T22" s="180">
        <f t="shared" si="5"/>
        <v>443.79999999999995</v>
      </c>
      <c r="U22" s="181" t="str">
        <f t="shared" si="4"/>
        <v>0</v>
      </c>
    </row>
    <row r="23" spans="4:21">
      <c r="F23" s="39"/>
      <c r="G23" s="40" t="s">
        <v>81</v>
      </c>
      <c r="H23" s="39">
        <v>284.7</v>
      </c>
      <c r="I23" s="53">
        <f>I22+30</f>
        <v>273</v>
      </c>
      <c r="J23" s="53">
        <f>J22+30</f>
        <v>273</v>
      </c>
      <c r="K23" s="53"/>
      <c r="N23" s="57">
        <f t="shared" si="0"/>
        <v>2001</v>
      </c>
      <c r="O23" s="57">
        <f t="shared" si="1"/>
        <v>1</v>
      </c>
      <c r="P23" s="57">
        <f t="shared" si="2"/>
        <v>21</v>
      </c>
      <c r="Q23" s="48">
        <v>36912</v>
      </c>
      <c r="R23" s="178">
        <f t="shared" si="3"/>
        <v>36912</v>
      </c>
      <c r="S23" s="182">
        <v>22.2</v>
      </c>
      <c r="T23" s="180">
        <f t="shared" si="5"/>
        <v>465.99999999999994</v>
      </c>
      <c r="U23" s="181" t="str">
        <f t="shared" si="4"/>
        <v>0</v>
      </c>
    </row>
    <row r="24" spans="4:21">
      <c r="F24" s="39"/>
      <c r="G24" s="40" t="s">
        <v>82</v>
      </c>
      <c r="H24" s="39">
        <v>414.5</v>
      </c>
      <c r="I24" s="53">
        <f>I23+31</f>
        <v>304</v>
      </c>
      <c r="J24" s="53">
        <f>J23+31</f>
        <v>304</v>
      </c>
      <c r="K24" s="53"/>
      <c r="N24" s="57">
        <f t="shared" si="0"/>
        <v>2001</v>
      </c>
      <c r="O24" s="57">
        <f t="shared" si="1"/>
        <v>1</v>
      </c>
      <c r="P24" s="57">
        <f t="shared" si="2"/>
        <v>22</v>
      </c>
      <c r="Q24" s="48">
        <v>36913</v>
      </c>
      <c r="R24" s="178">
        <f t="shared" si="3"/>
        <v>36913</v>
      </c>
      <c r="S24" s="182">
        <v>22.2</v>
      </c>
      <c r="T24" s="180">
        <f t="shared" si="5"/>
        <v>488.19999999999993</v>
      </c>
      <c r="U24" s="181" t="str">
        <f t="shared" si="4"/>
        <v>0</v>
      </c>
    </row>
    <row r="25" spans="4:21">
      <c r="F25" s="39"/>
      <c r="G25" s="40" t="s">
        <v>83</v>
      </c>
      <c r="H25" s="39">
        <v>453.4</v>
      </c>
      <c r="I25" s="53">
        <f>I24+30</f>
        <v>334</v>
      </c>
      <c r="J25" s="53">
        <f>J24+30</f>
        <v>334</v>
      </c>
      <c r="K25" s="53"/>
      <c r="L25">
        <f>SUM(H14:H25)</f>
        <v>3423.2000000000003</v>
      </c>
      <c r="N25" s="57">
        <f t="shared" si="0"/>
        <v>2001</v>
      </c>
      <c r="O25" s="57">
        <f t="shared" si="1"/>
        <v>1</v>
      </c>
      <c r="P25" s="57">
        <f t="shared" si="2"/>
        <v>23</v>
      </c>
      <c r="Q25" s="48">
        <v>36914</v>
      </c>
      <c r="R25" s="178">
        <f t="shared" si="3"/>
        <v>36914</v>
      </c>
      <c r="S25" s="182">
        <v>19</v>
      </c>
      <c r="T25" s="180">
        <f t="shared" si="5"/>
        <v>507.19999999999993</v>
      </c>
      <c r="U25" s="181" t="str">
        <f t="shared" si="4"/>
        <v>0</v>
      </c>
    </row>
    <row r="26" spans="4:21">
      <c r="F26" s="41">
        <v>2020</v>
      </c>
      <c r="G26" s="42" t="s">
        <v>67</v>
      </c>
      <c r="H26" s="41">
        <v>441.3</v>
      </c>
      <c r="I26" s="54">
        <f>D22</f>
        <v>0</v>
      </c>
      <c r="J26" s="54">
        <f>D22</f>
        <v>0</v>
      </c>
      <c r="K26" s="54"/>
      <c r="N26" s="57">
        <f t="shared" si="0"/>
        <v>2001</v>
      </c>
      <c r="O26" s="57">
        <f t="shared" si="1"/>
        <v>1</v>
      </c>
      <c r="P26" s="57">
        <f t="shared" si="2"/>
        <v>24</v>
      </c>
      <c r="Q26" s="48">
        <v>36915</v>
      </c>
      <c r="R26" s="178">
        <f t="shared" si="3"/>
        <v>36915</v>
      </c>
      <c r="S26" s="182">
        <v>15.6</v>
      </c>
      <c r="T26" s="180">
        <f t="shared" si="5"/>
        <v>522.79999999999995</v>
      </c>
      <c r="U26" s="181" t="str">
        <f t="shared" si="4"/>
        <v>0</v>
      </c>
    </row>
    <row r="27" spans="4:21">
      <c r="F27" s="41"/>
      <c r="G27" s="42" t="s">
        <v>69</v>
      </c>
      <c r="H27" s="41">
        <v>415.9</v>
      </c>
      <c r="I27" s="54">
        <f>I26+31</f>
        <v>31</v>
      </c>
      <c r="J27" s="54">
        <f>J26+31</f>
        <v>31</v>
      </c>
      <c r="K27" s="54"/>
      <c r="L27" t="s">
        <v>84</v>
      </c>
      <c r="N27" s="57">
        <f t="shared" si="0"/>
        <v>2001</v>
      </c>
      <c r="O27" s="57">
        <f t="shared" si="1"/>
        <v>1</v>
      </c>
      <c r="P27" s="57">
        <f t="shared" si="2"/>
        <v>25</v>
      </c>
      <c r="Q27" s="48">
        <v>36916</v>
      </c>
      <c r="R27" s="178">
        <f t="shared" si="3"/>
        <v>36916</v>
      </c>
      <c r="S27" s="182">
        <v>17.5</v>
      </c>
      <c r="T27" s="180">
        <f t="shared" si="5"/>
        <v>540.29999999999995</v>
      </c>
      <c r="U27" s="181" t="str">
        <f t="shared" si="4"/>
        <v>0</v>
      </c>
    </row>
    <row r="28" spans="4:21">
      <c r="F28" s="41"/>
      <c r="G28" s="42" t="s">
        <v>72</v>
      </c>
      <c r="H28" s="41">
        <v>449.5</v>
      </c>
      <c r="I28" s="54">
        <f>I27+29</f>
        <v>60</v>
      </c>
      <c r="J28" s="54">
        <f>J27+29</f>
        <v>60</v>
      </c>
      <c r="K28" s="54"/>
      <c r="N28" s="57">
        <f t="shared" si="0"/>
        <v>2001</v>
      </c>
      <c r="O28" s="57">
        <f t="shared" si="1"/>
        <v>1</v>
      </c>
      <c r="P28" s="57">
        <f t="shared" si="2"/>
        <v>26</v>
      </c>
      <c r="Q28" s="48">
        <v>36917</v>
      </c>
      <c r="R28" s="178">
        <f t="shared" si="3"/>
        <v>36917</v>
      </c>
      <c r="S28" s="182">
        <v>17.8</v>
      </c>
      <c r="T28" s="180">
        <f t="shared" si="5"/>
        <v>558.09999999999991</v>
      </c>
      <c r="U28" s="181" t="str">
        <f t="shared" si="4"/>
        <v>0</v>
      </c>
    </row>
    <row r="29" spans="4:21">
      <c r="F29" s="41"/>
      <c r="G29" s="42" t="s">
        <v>73</v>
      </c>
      <c r="H29" s="41">
        <v>326.89999999999998</v>
      </c>
      <c r="I29" s="54">
        <f>I28+31</f>
        <v>91</v>
      </c>
      <c r="J29" s="54">
        <f>J28+31</f>
        <v>91</v>
      </c>
      <c r="K29" s="54"/>
      <c r="N29" s="57">
        <f t="shared" si="0"/>
        <v>2001</v>
      </c>
      <c r="O29" s="57">
        <f t="shared" si="1"/>
        <v>1</v>
      </c>
      <c r="P29" s="57">
        <f t="shared" si="2"/>
        <v>27</v>
      </c>
      <c r="Q29" s="48">
        <v>36918</v>
      </c>
      <c r="R29" s="178">
        <f t="shared" si="3"/>
        <v>36918</v>
      </c>
      <c r="S29" s="182">
        <v>20.399999999999999</v>
      </c>
      <c r="T29" s="180">
        <f t="shared" si="5"/>
        <v>578.49999999999989</v>
      </c>
      <c r="U29" s="181" t="str">
        <f t="shared" si="4"/>
        <v>0</v>
      </c>
    </row>
    <row r="30" spans="4:21">
      <c r="F30" s="41"/>
      <c r="G30" s="42" t="s">
        <v>75</v>
      </c>
      <c r="H30" s="41">
        <v>260.8</v>
      </c>
      <c r="I30" s="54">
        <f>I29+30</f>
        <v>121</v>
      </c>
      <c r="J30" s="54">
        <f>J29+30</f>
        <v>121</v>
      </c>
      <c r="K30" s="54"/>
      <c r="N30" s="57">
        <f t="shared" si="0"/>
        <v>2001</v>
      </c>
      <c r="O30" s="57">
        <f t="shared" si="1"/>
        <v>1</v>
      </c>
      <c r="P30" s="57">
        <f t="shared" si="2"/>
        <v>28</v>
      </c>
      <c r="Q30" s="48">
        <v>36919</v>
      </c>
      <c r="R30" s="178">
        <f t="shared" si="3"/>
        <v>36919</v>
      </c>
      <c r="S30" s="182">
        <v>19.600000000000001</v>
      </c>
      <c r="T30" s="180">
        <f t="shared" si="5"/>
        <v>598.09999999999991</v>
      </c>
      <c r="U30" s="181" t="str">
        <f t="shared" si="4"/>
        <v>0</v>
      </c>
    </row>
    <row r="31" spans="4:21">
      <c r="F31" s="41"/>
      <c r="G31" s="42" t="s">
        <v>76</v>
      </c>
      <c r="H31" s="41">
        <v>46</v>
      </c>
      <c r="I31" s="54">
        <f>I30+31</f>
        <v>152</v>
      </c>
      <c r="J31" s="54">
        <f>J30+31</f>
        <v>152</v>
      </c>
      <c r="K31" s="54"/>
      <c r="N31" s="57">
        <f t="shared" si="0"/>
        <v>2001</v>
      </c>
      <c r="O31" s="57">
        <f t="shared" si="1"/>
        <v>1</v>
      </c>
      <c r="P31" s="57">
        <f t="shared" si="2"/>
        <v>29</v>
      </c>
      <c r="Q31" s="48">
        <v>36920</v>
      </c>
      <c r="R31" s="178">
        <f t="shared" si="3"/>
        <v>36920</v>
      </c>
      <c r="S31" s="182">
        <v>20.3</v>
      </c>
      <c r="T31" s="180">
        <f t="shared" si="5"/>
        <v>618.39999999999986</v>
      </c>
      <c r="U31" s="181" t="str">
        <f t="shared" si="4"/>
        <v>0</v>
      </c>
    </row>
    <row r="32" spans="4:21">
      <c r="F32" s="41"/>
      <c r="G32" s="42" t="s">
        <v>78</v>
      </c>
      <c r="H32" s="41">
        <v>44.7</v>
      </c>
      <c r="I32" s="54">
        <f>I31+30</f>
        <v>182</v>
      </c>
      <c r="J32" s="54">
        <f>J31+30</f>
        <v>182</v>
      </c>
      <c r="K32" s="54"/>
      <c r="N32" s="57">
        <f t="shared" si="0"/>
        <v>2001</v>
      </c>
      <c r="O32" s="57">
        <f t="shared" si="1"/>
        <v>1</v>
      </c>
      <c r="P32" s="57">
        <f t="shared" si="2"/>
        <v>30</v>
      </c>
      <c r="Q32" s="48">
        <v>36921</v>
      </c>
      <c r="R32" s="178">
        <f t="shared" si="3"/>
        <v>36921</v>
      </c>
      <c r="S32" s="182">
        <v>20.399999999999999</v>
      </c>
      <c r="T32" s="180">
        <f t="shared" si="5"/>
        <v>638.79999999999984</v>
      </c>
      <c r="U32" s="181" t="str">
        <f t="shared" si="4"/>
        <v>0</v>
      </c>
    </row>
    <row r="33" spans="6:21">
      <c r="F33" s="41"/>
      <c r="G33" s="42" t="s">
        <v>79</v>
      </c>
      <c r="H33" s="41">
        <v>10.5</v>
      </c>
      <c r="I33" s="54">
        <f>I32+31</f>
        <v>213</v>
      </c>
      <c r="J33" s="54">
        <f>J32+31</f>
        <v>213</v>
      </c>
      <c r="K33" s="54"/>
      <c r="N33" s="57">
        <f t="shared" si="0"/>
        <v>2001</v>
      </c>
      <c r="O33" s="57">
        <f t="shared" si="1"/>
        <v>1</v>
      </c>
      <c r="P33" s="57">
        <f t="shared" si="2"/>
        <v>31</v>
      </c>
      <c r="Q33" s="48">
        <v>36922</v>
      </c>
      <c r="R33" s="178">
        <f t="shared" si="3"/>
        <v>36922</v>
      </c>
      <c r="S33" s="182">
        <v>21</v>
      </c>
      <c r="T33" s="180">
        <f t="shared" si="5"/>
        <v>659.79999999999984</v>
      </c>
      <c r="U33" s="181" t="str">
        <f t="shared" si="4"/>
        <v>0</v>
      </c>
    </row>
    <row r="34" spans="6:21">
      <c r="F34" s="41"/>
      <c r="G34" s="42" t="s">
        <v>80</v>
      </c>
      <c r="H34" s="41">
        <v>120.8</v>
      </c>
      <c r="I34" s="54">
        <f>I33+31</f>
        <v>244</v>
      </c>
      <c r="J34" s="54">
        <f>J33+31</f>
        <v>244</v>
      </c>
      <c r="K34" s="54"/>
      <c r="N34" s="57">
        <f t="shared" si="0"/>
        <v>2001</v>
      </c>
      <c r="O34" s="57">
        <f t="shared" si="1"/>
        <v>2</v>
      </c>
      <c r="P34" s="57">
        <f t="shared" si="2"/>
        <v>1</v>
      </c>
      <c r="Q34" s="48">
        <v>36923</v>
      </c>
      <c r="R34" s="178">
        <f t="shared" si="3"/>
        <v>36923</v>
      </c>
      <c r="S34" s="182">
        <v>22</v>
      </c>
      <c r="T34" s="180">
        <f t="shared" si="5"/>
        <v>681.79999999999984</v>
      </c>
      <c r="U34" s="181" t="str">
        <f t="shared" si="4"/>
        <v>0</v>
      </c>
    </row>
    <row r="35" spans="6:21">
      <c r="F35" s="41"/>
      <c r="G35" s="42" t="s">
        <v>81</v>
      </c>
      <c r="H35" s="41">
        <v>266.2</v>
      </c>
      <c r="I35" s="54">
        <f>I34+30</f>
        <v>274</v>
      </c>
      <c r="J35" s="54">
        <f>J34+30</f>
        <v>274</v>
      </c>
      <c r="K35" s="54"/>
      <c r="N35" s="57">
        <f t="shared" si="0"/>
        <v>2001</v>
      </c>
      <c r="O35" s="57">
        <f t="shared" si="1"/>
        <v>2</v>
      </c>
      <c r="P35" s="57">
        <f t="shared" si="2"/>
        <v>2</v>
      </c>
      <c r="Q35" s="48">
        <v>36924</v>
      </c>
      <c r="R35" s="178">
        <f t="shared" si="3"/>
        <v>36924</v>
      </c>
      <c r="S35" s="182">
        <v>26.1</v>
      </c>
      <c r="T35" s="180">
        <f t="shared" si="5"/>
        <v>707.89999999999986</v>
      </c>
      <c r="U35" s="181" t="str">
        <f t="shared" si="4"/>
        <v>0</v>
      </c>
    </row>
    <row r="36" spans="6:21">
      <c r="F36" s="41"/>
      <c r="G36" s="42" t="s">
        <v>82</v>
      </c>
      <c r="H36" s="41">
        <v>360</v>
      </c>
      <c r="I36" s="54">
        <f>I35+31</f>
        <v>305</v>
      </c>
      <c r="J36" s="54">
        <f>J35+31</f>
        <v>305</v>
      </c>
      <c r="K36" s="54"/>
      <c r="N36" s="57">
        <f t="shared" si="0"/>
        <v>2001</v>
      </c>
      <c r="O36" s="57">
        <f t="shared" si="1"/>
        <v>2</v>
      </c>
      <c r="P36" s="57">
        <f t="shared" si="2"/>
        <v>3</v>
      </c>
      <c r="Q36" s="48">
        <v>36925</v>
      </c>
      <c r="R36" s="178">
        <f t="shared" si="3"/>
        <v>36925</v>
      </c>
      <c r="S36" s="182">
        <v>26.2</v>
      </c>
      <c r="T36" s="180">
        <f t="shared" si="5"/>
        <v>734.09999999999991</v>
      </c>
      <c r="U36" s="181" t="str">
        <f t="shared" si="4"/>
        <v>0</v>
      </c>
    </row>
    <row r="37" spans="6:21">
      <c r="F37" s="41"/>
      <c r="G37" s="42" t="s">
        <v>83</v>
      </c>
      <c r="H37" s="41">
        <v>483.1</v>
      </c>
      <c r="I37" s="54">
        <f>I36+30</f>
        <v>335</v>
      </c>
      <c r="J37" s="54">
        <f>J36+30</f>
        <v>335</v>
      </c>
      <c r="K37" s="54"/>
      <c r="L37">
        <f>SUM(H26:H37)</f>
        <v>3225.7</v>
      </c>
      <c r="N37" s="57">
        <f t="shared" si="0"/>
        <v>2001</v>
      </c>
      <c r="O37" s="57">
        <f t="shared" si="1"/>
        <v>2</v>
      </c>
      <c r="P37" s="57">
        <f t="shared" si="2"/>
        <v>4</v>
      </c>
      <c r="Q37" s="48">
        <v>36926</v>
      </c>
      <c r="R37" s="178">
        <f t="shared" si="3"/>
        <v>36926</v>
      </c>
      <c r="S37" s="182">
        <v>26.6</v>
      </c>
      <c r="T37" s="180">
        <f t="shared" si="5"/>
        <v>760.69999999999993</v>
      </c>
      <c r="U37" s="181" t="str">
        <f t="shared" si="4"/>
        <v>0</v>
      </c>
    </row>
    <row r="38" spans="6:21">
      <c r="N38" s="57">
        <f t="shared" si="0"/>
        <v>2001</v>
      </c>
      <c r="O38" s="57">
        <f t="shared" si="1"/>
        <v>2</v>
      </c>
      <c r="P38" s="57">
        <f t="shared" si="2"/>
        <v>5</v>
      </c>
      <c r="Q38" s="48">
        <v>36927</v>
      </c>
      <c r="R38" s="178">
        <f t="shared" si="3"/>
        <v>36927</v>
      </c>
      <c r="S38" s="182">
        <v>22.5</v>
      </c>
      <c r="T38" s="180">
        <f t="shared" si="5"/>
        <v>783.19999999999993</v>
      </c>
      <c r="U38" s="181" t="str">
        <f t="shared" si="4"/>
        <v>0</v>
      </c>
    </row>
    <row r="39" spans="6:21">
      <c r="N39" s="57">
        <f t="shared" si="0"/>
        <v>2001</v>
      </c>
      <c r="O39" s="57">
        <f t="shared" si="1"/>
        <v>2</v>
      </c>
      <c r="P39" s="57">
        <f t="shared" si="2"/>
        <v>6</v>
      </c>
      <c r="Q39" s="48">
        <v>36928</v>
      </c>
      <c r="R39" s="178">
        <f t="shared" si="3"/>
        <v>36928</v>
      </c>
      <c r="S39" s="182">
        <v>15.1</v>
      </c>
      <c r="T39" s="180">
        <f t="shared" si="5"/>
        <v>798.3</v>
      </c>
      <c r="U39" s="181" t="str">
        <f t="shared" si="4"/>
        <v>0</v>
      </c>
    </row>
    <row r="40" spans="6:21">
      <c r="N40" s="57">
        <f t="shared" si="0"/>
        <v>2001</v>
      </c>
      <c r="O40" s="57">
        <f t="shared" si="1"/>
        <v>2</v>
      </c>
      <c r="P40" s="57">
        <f t="shared" si="2"/>
        <v>7</v>
      </c>
      <c r="Q40" s="48">
        <v>36929</v>
      </c>
      <c r="R40" s="178">
        <f t="shared" si="3"/>
        <v>36929</v>
      </c>
      <c r="S40" s="182">
        <v>13.8</v>
      </c>
      <c r="T40" s="180">
        <f t="shared" si="5"/>
        <v>812.09999999999991</v>
      </c>
      <c r="U40" s="181" t="str">
        <f t="shared" si="4"/>
        <v>0</v>
      </c>
    </row>
    <row r="41" spans="6:21">
      <c r="N41" s="57">
        <f t="shared" si="0"/>
        <v>2001</v>
      </c>
      <c r="O41" s="57">
        <f t="shared" si="1"/>
        <v>2</v>
      </c>
      <c r="P41" s="57">
        <f t="shared" si="2"/>
        <v>8</v>
      </c>
      <c r="Q41" s="48">
        <v>36930</v>
      </c>
      <c r="R41" s="178">
        <f t="shared" si="3"/>
        <v>36930</v>
      </c>
      <c r="S41" s="182">
        <v>15.5</v>
      </c>
      <c r="T41" s="180">
        <f t="shared" si="5"/>
        <v>827.59999999999991</v>
      </c>
      <c r="U41" s="181" t="str">
        <f t="shared" si="4"/>
        <v>0</v>
      </c>
    </row>
    <row r="42" spans="6:21">
      <c r="N42" s="57">
        <f t="shared" si="0"/>
        <v>2001</v>
      </c>
      <c r="O42" s="57">
        <f t="shared" si="1"/>
        <v>2</v>
      </c>
      <c r="P42" s="57">
        <f t="shared" si="2"/>
        <v>9</v>
      </c>
      <c r="Q42" s="48">
        <v>36931</v>
      </c>
      <c r="R42" s="178">
        <f t="shared" si="3"/>
        <v>36931</v>
      </c>
      <c r="S42" s="182">
        <v>21.1</v>
      </c>
      <c r="T42" s="180">
        <f t="shared" si="5"/>
        <v>848.69999999999993</v>
      </c>
      <c r="U42" s="181" t="str">
        <f t="shared" si="4"/>
        <v>0</v>
      </c>
    </row>
    <row r="43" spans="6:21">
      <c r="N43" s="57">
        <f t="shared" si="0"/>
        <v>2001</v>
      </c>
      <c r="O43" s="57">
        <f t="shared" si="1"/>
        <v>2</v>
      </c>
      <c r="P43" s="57">
        <f t="shared" si="2"/>
        <v>10</v>
      </c>
      <c r="Q43" s="48">
        <v>36932</v>
      </c>
      <c r="R43" s="178">
        <f t="shared" si="3"/>
        <v>36932</v>
      </c>
      <c r="S43" s="182">
        <v>21.2</v>
      </c>
      <c r="T43" s="180">
        <f t="shared" si="5"/>
        <v>869.9</v>
      </c>
      <c r="U43" s="181" t="str">
        <f t="shared" si="4"/>
        <v>0</v>
      </c>
    </row>
    <row r="44" spans="6:21">
      <c r="N44" s="57">
        <f t="shared" si="0"/>
        <v>2001</v>
      </c>
      <c r="O44" s="57">
        <f t="shared" si="1"/>
        <v>2</v>
      </c>
      <c r="P44" s="57">
        <f t="shared" si="2"/>
        <v>11</v>
      </c>
      <c r="Q44" s="48">
        <v>36933</v>
      </c>
      <c r="R44" s="178">
        <f t="shared" si="3"/>
        <v>36933</v>
      </c>
      <c r="S44" s="182">
        <v>14.2</v>
      </c>
      <c r="T44" s="180">
        <f t="shared" si="5"/>
        <v>884.1</v>
      </c>
      <c r="U44" s="181" t="str">
        <f t="shared" si="4"/>
        <v>0</v>
      </c>
    </row>
    <row r="45" spans="6:21">
      <c r="N45" s="57">
        <f t="shared" si="0"/>
        <v>2001</v>
      </c>
      <c r="O45" s="57">
        <f t="shared" si="1"/>
        <v>2</v>
      </c>
      <c r="P45" s="57">
        <f t="shared" si="2"/>
        <v>12</v>
      </c>
      <c r="Q45" s="48">
        <v>36934</v>
      </c>
      <c r="R45" s="178">
        <f t="shared" si="3"/>
        <v>36934</v>
      </c>
      <c r="S45" s="182">
        <v>15.2</v>
      </c>
      <c r="T45" s="180">
        <f t="shared" si="5"/>
        <v>899.30000000000007</v>
      </c>
      <c r="U45" s="181" t="str">
        <f t="shared" si="4"/>
        <v>0</v>
      </c>
    </row>
    <row r="46" spans="6:21">
      <c r="N46" s="57">
        <f t="shared" si="0"/>
        <v>2001</v>
      </c>
      <c r="O46" s="57">
        <f t="shared" si="1"/>
        <v>2</v>
      </c>
      <c r="P46" s="57">
        <f t="shared" si="2"/>
        <v>13</v>
      </c>
      <c r="Q46" s="48">
        <v>36935</v>
      </c>
      <c r="R46" s="178">
        <f t="shared" si="3"/>
        <v>36935</v>
      </c>
      <c r="S46" s="182">
        <v>17.8</v>
      </c>
      <c r="T46" s="180">
        <f t="shared" si="5"/>
        <v>917.1</v>
      </c>
      <c r="U46" s="181" t="str">
        <f t="shared" si="4"/>
        <v>0</v>
      </c>
    </row>
    <row r="47" spans="6:21">
      <c r="N47" s="57">
        <f t="shared" si="0"/>
        <v>2001</v>
      </c>
      <c r="O47" s="57">
        <f t="shared" si="1"/>
        <v>2</v>
      </c>
      <c r="P47" s="57">
        <f t="shared" si="2"/>
        <v>14</v>
      </c>
      <c r="Q47" s="48">
        <v>36936</v>
      </c>
      <c r="R47" s="178">
        <f t="shared" si="3"/>
        <v>36936</v>
      </c>
      <c r="S47" s="182">
        <v>18.5</v>
      </c>
      <c r="T47" s="180">
        <f t="shared" si="5"/>
        <v>935.6</v>
      </c>
      <c r="U47" s="181" t="str">
        <f t="shared" si="4"/>
        <v>0</v>
      </c>
    </row>
    <row r="48" spans="6:21">
      <c r="N48" s="57">
        <f t="shared" si="0"/>
        <v>2001</v>
      </c>
      <c r="O48" s="57">
        <f t="shared" si="1"/>
        <v>2</v>
      </c>
      <c r="P48" s="57">
        <f t="shared" si="2"/>
        <v>15</v>
      </c>
      <c r="Q48" s="48">
        <v>36937</v>
      </c>
      <c r="R48" s="178">
        <f t="shared" si="3"/>
        <v>36937</v>
      </c>
      <c r="S48" s="182">
        <v>20.2</v>
      </c>
      <c r="T48" s="180">
        <f t="shared" si="5"/>
        <v>955.80000000000007</v>
      </c>
      <c r="U48" s="181" t="str">
        <f t="shared" si="4"/>
        <v>0</v>
      </c>
    </row>
    <row r="49" spans="14:21">
      <c r="N49" s="57">
        <f t="shared" si="0"/>
        <v>2001</v>
      </c>
      <c r="O49" s="57">
        <f t="shared" si="1"/>
        <v>2</v>
      </c>
      <c r="P49" s="57">
        <f t="shared" si="2"/>
        <v>16</v>
      </c>
      <c r="Q49" s="48">
        <v>36938</v>
      </c>
      <c r="R49" s="178">
        <f t="shared" si="3"/>
        <v>36938</v>
      </c>
      <c r="S49" s="182">
        <v>20.2</v>
      </c>
      <c r="T49" s="180">
        <f t="shared" si="5"/>
        <v>976.00000000000011</v>
      </c>
      <c r="U49" s="181" t="str">
        <f t="shared" si="4"/>
        <v>0</v>
      </c>
    </row>
    <row r="50" spans="14:21">
      <c r="N50" s="57">
        <f t="shared" si="0"/>
        <v>2001</v>
      </c>
      <c r="O50" s="57">
        <f t="shared" si="1"/>
        <v>2</v>
      </c>
      <c r="P50" s="57">
        <f t="shared" si="2"/>
        <v>17</v>
      </c>
      <c r="Q50" s="48">
        <v>36939</v>
      </c>
      <c r="R50" s="178">
        <f t="shared" si="3"/>
        <v>36939</v>
      </c>
      <c r="S50" s="182">
        <v>19.100000000000001</v>
      </c>
      <c r="T50" s="180">
        <f t="shared" si="5"/>
        <v>995.10000000000014</v>
      </c>
      <c r="U50" s="181" t="str">
        <f t="shared" si="4"/>
        <v>0</v>
      </c>
    </row>
    <row r="51" spans="14:21">
      <c r="N51" s="57">
        <f t="shared" si="0"/>
        <v>2001</v>
      </c>
      <c r="O51" s="57">
        <f t="shared" si="1"/>
        <v>2</v>
      </c>
      <c r="P51" s="57">
        <f t="shared" si="2"/>
        <v>18</v>
      </c>
      <c r="Q51" s="48">
        <v>36940</v>
      </c>
      <c r="R51" s="178">
        <f t="shared" si="3"/>
        <v>36940</v>
      </c>
      <c r="S51" s="182">
        <v>17.3</v>
      </c>
      <c r="T51" s="180">
        <f t="shared" si="5"/>
        <v>1012.4000000000001</v>
      </c>
      <c r="U51" s="181" t="str">
        <f t="shared" si="4"/>
        <v>0</v>
      </c>
    </row>
    <row r="52" spans="14:21">
      <c r="N52" s="57">
        <f t="shared" si="0"/>
        <v>2001</v>
      </c>
      <c r="O52" s="57">
        <f t="shared" si="1"/>
        <v>2</v>
      </c>
      <c r="P52" s="57">
        <f t="shared" si="2"/>
        <v>19</v>
      </c>
      <c r="Q52" s="48">
        <v>36941</v>
      </c>
      <c r="R52" s="178">
        <f t="shared" si="3"/>
        <v>36941</v>
      </c>
      <c r="S52" s="182">
        <v>17.600000000000001</v>
      </c>
      <c r="T52" s="180">
        <f t="shared" si="5"/>
        <v>1030</v>
      </c>
      <c r="U52" s="181" t="str">
        <f t="shared" si="4"/>
        <v>0</v>
      </c>
    </row>
    <row r="53" spans="14:21">
      <c r="N53" s="57">
        <f t="shared" si="0"/>
        <v>2001</v>
      </c>
      <c r="O53" s="57">
        <f t="shared" si="1"/>
        <v>2</v>
      </c>
      <c r="P53" s="57">
        <f t="shared" si="2"/>
        <v>20</v>
      </c>
      <c r="Q53" s="48">
        <v>36942</v>
      </c>
      <c r="R53" s="178">
        <f t="shared" si="3"/>
        <v>36942</v>
      </c>
      <c r="S53" s="182">
        <v>17.8</v>
      </c>
      <c r="T53" s="180">
        <f t="shared" si="5"/>
        <v>1047.8</v>
      </c>
      <c r="U53" s="181" t="str">
        <f t="shared" si="4"/>
        <v>0</v>
      </c>
    </row>
    <row r="54" spans="14:21">
      <c r="N54" s="57">
        <f t="shared" si="0"/>
        <v>2001</v>
      </c>
      <c r="O54" s="57">
        <f t="shared" si="1"/>
        <v>2</v>
      </c>
      <c r="P54" s="57">
        <f t="shared" si="2"/>
        <v>21</v>
      </c>
      <c r="Q54" s="48">
        <v>36943</v>
      </c>
      <c r="R54" s="178">
        <f t="shared" si="3"/>
        <v>36943</v>
      </c>
      <c r="S54" s="182">
        <v>17.2</v>
      </c>
      <c r="T54" s="180">
        <f t="shared" si="5"/>
        <v>1065</v>
      </c>
      <c r="U54" s="181" t="str">
        <f t="shared" si="4"/>
        <v>0</v>
      </c>
    </row>
    <row r="55" spans="14:21">
      <c r="N55" s="57">
        <f t="shared" si="0"/>
        <v>2001</v>
      </c>
      <c r="O55" s="57">
        <f t="shared" si="1"/>
        <v>2</v>
      </c>
      <c r="P55" s="57">
        <f t="shared" si="2"/>
        <v>22</v>
      </c>
      <c r="Q55" s="48">
        <v>36944</v>
      </c>
      <c r="R55" s="178">
        <f t="shared" si="3"/>
        <v>36944</v>
      </c>
      <c r="S55" s="182">
        <v>21.2</v>
      </c>
      <c r="T55" s="180">
        <f t="shared" si="5"/>
        <v>1086.2</v>
      </c>
      <c r="U55" s="181" t="str">
        <f t="shared" si="4"/>
        <v>0</v>
      </c>
    </row>
    <row r="56" spans="14:21">
      <c r="N56" s="57">
        <f t="shared" si="0"/>
        <v>2001</v>
      </c>
      <c r="O56" s="57">
        <f t="shared" si="1"/>
        <v>2</v>
      </c>
      <c r="P56" s="57">
        <f t="shared" si="2"/>
        <v>23</v>
      </c>
      <c r="Q56" s="48">
        <v>36945</v>
      </c>
      <c r="R56" s="178">
        <f t="shared" si="3"/>
        <v>36945</v>
      </c>
      <c r="S56" s="182">
        <v>25.6</v>
      </c>
      <c r="T56" s="180">
        <f t="shared" si="5"/>
        <v>1111.8</v>
      </c>
      <c r="U56" s="181" t="str">
        <f t="shared" si="4"/>
        <v>0</v>
      </c>
    </row>
    <row r="57" spans="14:21">
      <c r="N57" s="57">
        <f t="shared" si="0"/>
        <v>2001</v>
      </c>
      <c r="O57" s="57">
        <f t="shared" si="1"/>
        <v>2</v>
      </c>
      <c r="P57" s="57">
        <f t="shared" si="2"/>
        <v>24</v>
      </c>
      <c r="Q57" s="48">
        <v>36946</v>
      </c>
      <c r="R57" s="178">
        <f t="shared" si="3"/>
        <v>36946</v>
      </c>
      <c r="S57" s="182">
        <v>24.7</v>
      </c>
      <c r="T57" s="180">
        <f t="shared" si="5"/>
        <v>1136.5</v>
      </c>
      <c r="U57" s="181" t="str">
        <f t="shared" si="4"/>
        <v>0</v>
      </c>
    </row>
    <row r="58" spans="14:21">
      <c r="N58" s="57">
        <f t="shared" si="0"/>
        <v>2001</v>
      </c>
      <c r="O58" s="57">
        <f t="shared" si="1"/>
        <v>2</v>
      </c>
      <c r="P58" s="57">
        <f t="shared" si="2"/>
        <v>25</v>
      </c>
      <c r="Q58" s="48">
        <v>36947</v>
      </c>
      <c r="R58" s="178">
        <f t="shared" si="3"/>
        <v>36947</v>
      </c>
      <c r="S58" s="182">
        <v>22.9</v>
      </c>
      <c r="T58" s="180">
        <f t="shared" si="5"/>
        <v>1159.4000000000001</v>
      </c>
      <c r="U58" s="181" t="str">
        <f t="shared" si="4"/>
        <v>0</v>
      </c>
    </row>
    <row r="59" spans="14:21">
      <c r="N59" s="57">
        <f t="shared" si="0"/>
        <v>2001</v>
      </c>
      <c r="O59" s="57">
        <f t="shared" si="1"/>
        <v>2</v>
      </c>
      <c r="P59" s="57">
        <f t="shared" si="2"/>
        <v>26</v>
      </c>
      <c r="Q59" s="48">
        <v>36948</v>
      </c>
      <c r="R59" s="178">
        <f t="shared" si="3"/>
        <v>36948</v>
      </c>
      <c r="S59" s="182">
        <v>24.2</v>
      </c>
      <c r="T59" s="180">
        <f t="shared" si="5"/>
        <v>1183.6000000000001</v>
      </c>
      <c r="U59" s="181" t="str">
        <f t="shared" si="4"/>
        <v>0</v>
      </c>
    </row>
    <row r="60" spans="14:21">
      <c r="N60" s="57">
        <f t="shared" si="0"/>
        <v>2001</v>
      </c>
      <c r="O60" s="57">
        <f t="shared" si="1"/>
        <v>2</v>
      </c>
      <c r="P60" s="57">
        <f t="shared" si="2"/>
        <v>27</v>
      </c>
      <c r="Q60" s="48">
        <v>36949</v>
      </c>
      <c r="R60" s="178">
        <f t="shared" si="3"/>
        <v>36949</v>
      </c>
      <c r="S60" s="182">
        <v>22.5</v>
      </c>
      <c r="T60" s="180">
        <f t="shared" si="5"/>
        <v>1206.1000000000001</v>
      </c>
      <c r="U60" s="181" t="str">
        <f t="shared" si="4"/>
        <v>0</v>
      </c>
    </row>
    <row r="61" spans="14:21">
      <c r="N61" s="57">
        <f t="shared" si="0"/>
        <v>2001</v>
      </c>
      <c r="O61" s="57">
        <f t="shared" si="1"/>
        <v>2</v>
      </c>
      <c r="P61" s="57">
        <f t="shared" si="2"/>
        <v>28</v>
      </c>
      <c r="Q61" s="48">
        <v>36950</v>
      </c>
      <c r="R61" s="178">
        <f t="shared" si="3"/>
        <v>36950</v>
      </c>
      <c r="S61" s="182">
        <v>22.2</v>
      </c>
      <c r="T61" s="180">
        <f t="shared" si="5"/>
        <v>1228.3000000000002</v>
      </c>
      <c r="U61" s="181" t="str">
        <f t="shared" si="4"/>
        <v>0</v>
      </c>
    </row>
    <row r="62" spans="14:21">
      <c r="N62" s="57">
        <f t="shared" si="0"/>
        <v>2001</v>
      </c>
      <c r="O62" s="57">
        <f t="shared" si="1"/>
        <v>3</v>
      </c>
      <c r="P62" s="57">
        <f t="shared" si="2"/>
        <v>1</v>
      </c>
      <c r="Q62" s="48">
        <v>36951</v>
      </c>
      <c r="R62" s="178">
        <f t="shared" si="3"/>
        <v>36951</v>
      </c>
      <c r="S62" s="182">
        <v>20.8</v>
      </c>
      <c r="T62" s="180">
        <f t="shared" si="5"/>
        <v>1249.1000000000001</v>
      </c>
      <c r="U62" s="181" t="str">
        <f t="shared" si="4"/>
        <v>0</v>
      </c>
    </row>
    <row r="63" spans="14:21">
      <c r="N63" s="57">
        <f t="shared" si="0"/>
        <v>2001</v>
      </c>
      <c r="O63" s="57">
        <f t="shared" si="1"/>
        <v>3</v>
      </c>
      <c r="P63" s="57">
        <f t="shared" si="2"/>
        <v>2</v>
      </c>
      <c r="Q63" s="48">
        <v>36952</v>
      </c>
      <c r="R63" s="178">
        <f t="shared" si="3"/>
        <v>36952</v>
      </c>
      <c r="S63" s="182">
        <v>23.8</v>
      </c>
      <c r="T63" s="180">
        <f t="shared" si="5"/>
        <v>1272.9000000000001</v>
      </c>
      <c r="U63" s="181" t="str">
        <f t="shared" si="4"/>
        <v>0</v>
      </c>
    </row>
    <row r="64" spans="14:21">
      <c r="N64" s="57">
        <f t="shared" si="0"/>
        <v>2001</v>
      </c>
      <c r="O64" s="57">
        <f t="shared" si="1"/>
        <v>3</v>
      </c>
      <c r="P64" s="57">
        <f t="shared" si="2"/>
        <v>3</v>
      </c>
      <c r="Q64" s="48">
        <v>36953</v>
      </c>
      <c r="R64" s="178">
        <f t="shared" si="3"/>
        <v>36953</v>
      </c>
      <c r="S64" s="182">
        <v>23.4</v>
      </c>
      <c r="T64" s="180">
        <f t="shared" si="5"/>
        <v>1296.3000000000002</v>
      </c>
      <c r="U64" s="181" t="str">
        <f t="shared" si="4"/>
        <v>0</v>
      </c>
    </row>
    <row r="65" spans="14:21">
      <c r="N65" s="57">
        <f t="shared" si="0"/>
        <v>2001</v>
      </c>
      <c r="O65" s="57">
        <f t="shared" si="1"/>
        <v>3</v>
      </c>
      <c r="P65" s="57">
        <f t="shared" si="2"/>
        <v>4</v>
      </c>
      <c r="Q65" s="48">
        <v>36954</v>
      </c>
      <c r="R65" s="178">
        <f t="shared" si="3"/>
        <v>36954</v>
      </c>
      <c r="S65" s="182">
        <v>22.3</v>
      </c>
      <c r="T65" s="180">
        <f t="shared" si="5"/>
        <v>1318.6000000000001</v>
      </c>
      <c r="U65" s="181" t="str">
        <f t="shared" si="4"/>
        <v>0</v>
      </c>
    </row>
    <row r="66" spans="14:21">
      <c r="N66" s="57">
        <f t="shared" si="0"/>
        <v>2001</v>
      </c>
      <c r="O66" s="57">
        <f t="shared" si="1"/>
        <v>3</v>
      </c>
      <c r="P66" s="57">
        <f t="shared" si="2"/>
        <v>5</v>
      </c>
      <c r="Q66" s="48">
        <v>36955</v>
      </c>
      <c r="R66" s="178">
        <f t="shared" si="3"/>
        <v>36955</v>
      </c>
      <c r="S66" s="182">
        <v>22.7</v>
      </c>
      <c r="T66" s="180">
        <f t="shared" si="5"/>
        <v>1341.3000000000002</v>
      </c>
      <c r="U66" s="181" t="str">
        <f t="shared" si="4"/>
        <v>0</v>
      </c>
    </row>
    <row r="67" spans="14:21">
      <c r="N67" s="57">
        <f t="shared" ref="N67:N130" si="6">IF(Q67="","",YEAR(Q67))</f>
        <v>2001</v>
      </c>
      <c r="O67" s="57">
        <f t="shared" ref="O67:O130" si="7">IF(Q67="","",MONTH(Q67))</f>
        <v>3</v>
      </c>
      <c r="P67" s="57">
        <f t="shared" ref="P67:P130" si="8">DAY(Q67)</f>
        <v>6</v>
      </c>
      <c r="Q67" s="48">
        <v>36956</v>
      </c>
      <c r="R67" s="178">
        <f t="shared" ref="R67:R130" si="9">Q67</f>
        <v>36956</v>
      </c>
      <c r="S67" s="182">
        <v>21</v>
      </c>
      <c r="T67" s="180">
        <f t="shared" si="5"/>
        <v>1362.3000000000002</v>
      </c>
      <c r="U67" s="181" t="str">
        <f t="shared" ref="U67:U130" si="10">IF(AND(R67&gt;=$E$7,R67&lt;=$E$9),S67,"0")</f>
        <v>0</v>
      </c>
    </row>
    <row r="68" spans="14:21">
      <c r="N68" s="57">
        <f t="shared" si="6"/>
        <v>2001</v>
      </c>
      <c r="O68" s="57">
        <f t="shared" si="7"/>
        <v>3</v>
      </c>
      <c r="P68" s="57">
        <f t="shared" si="8"/>
        <v>7</v>
      </c>
      <c r="Q68" s="48">
        <v>36957</v>
      </c>
      <c r="R68" s="178">
        <f t="shared" si="9"/>
        <v>36957</v>
      </c>
      <c r="S68" s="182">
        <v>19.5</v>
      </c>
      <c r="T68" s="180">
        <f t="shared" si="5"/>
        <v>1381.8000000000002</v>
      </c>
      <c r="U68" s="181" t="str">
        <f t="shared" si="10"/>
        <v>0</v>
      </c>
    </row>
    <row r="69" spans="14:21">
      <c r="N69" s="57">
        <f t="shared" si="6"/>
        <v>2001</v>
      </c>
      <c r="O69" s="57">
        <f t="shared" si="7"/>
        <v>3</v>
      </c>
      <c r="P69" s="57">
        <f t="shared" si="8"/>
        <v>8</v>
      </c>
      <c r="Q69" s="48">
        <v>36958</v>
      </c>
      <c r="R69" s="178">
        <f t="shared" si="9"/>
        <v>36958</v>
      </c>
      <c r="S69" s="182">
        <v>15.8</v>
      </c>
      <c r="T69" s="180">
        <f t="shared" ref="T69:T132" si="11">T68+S69</f>
        <v>1397.6000000000001</v>
      </c>
      <c r="U69" s="181" t="str">
        <f t="shared" si="10"/>
        <v>0</v>
      </c>
    </row>
    <row r="70" spans="14:21">
      <c r="N70" s="57">
        <f t="shared" si="6"/>
        <v>2001</v>
      </c>
      <c r="O70" s="57">
        <f t="shared" si="7"/>
        <v>3</v>
      </c>
      <c r="P70" s="57">
        <f t="shared" si="8"/>
        <v>9</v>
      </c>
      <c r="Q70" s="48">
        <v>36959</v>
      </c>
      <c r="R70" s="178">
        <f t="shared" si="9"/>
        <v>36959</v>
      </c>
      <c r="S70" s="182">
        <v>12.8</v>
      </c>
      <c r="T70" s="180">
        <f t="shared" si="11"/>
        <v>1410.4</v>
      </c>
      <c r="U70" s="181" t="str">
        <f t="shared" si="10"/>
        <v>0</v>
      </c>
    </row>
    <row r="71" spans="14:21">
      <c r="N71" s="57">
        <f t="shared" si="6"/>
        <v>2001</v>
      </c>
      <c r="O71" s="57">
        <f t="shared" si="7"/>
        <v>3</v>
      </c>
      <c r="P71" s="57">
        <f t="shared" si="8"/>
        <v>10</v>
      </c>
      <c r="Q71" s="48">
        <v>36960</v>
      </c>
      <c r="R71" s="178">
        <f t="shared" si="9"/>
        <v>36960</v>
      </c>
      <c r="S71" s="182">
        <v>13</v>
      </c>
      <c r="T71" s="180">
        <f t="shared" si="11"/>
        <v>1423.4</v>
      </c>
      <c r="U71" s="181" t="str">
        <f t="shared" si="10"/>
        <v>0</v>
      </c>
    </row>
    <row r="72" spans="14:21">
      <c r="N72" s="57">
        <f t="shared" si="6"/>
        <v>2001</v>
      </c>
      <c r="O72" s="57">
        <f t="shared" si="7"/>
        <v>3</v>
      </c>
      <c r="P72" s="57">
        <f t="shared" si="8"/>
        <v>11</v>
      </c>
      <c r="Q72" s="48">
        <v>36961</v>
      </c>
      <c r="R72" s="178">
        <f t="shared" si="9"/>
        <v>36961</v>
      </c>
      <c r="S72" s="182">
        <v>13</v>
      </c>
      <c r="T72" s="180">
        <f t="shared" si="11"/>
        <v>1436.4</v>
      </c>
      <c r="U72" s="181" t="str">
        <f t="shared" si="10"/>
        <v>0</v>
      </c>
    </row>
    <row r="73" spans="14:21">
      <c r="N73" s="57">
        <f t="shared" si="6"/>
        <v>2001</v>
      </c>
      <c r="O73" s="57">
        <f t="shared" si="7"/>
        <v>3</v>
      </c>
      <c r="P73" s="57">
        <f t="shared" si="8"/>
        <v>12</v>
      </c>
      <c r="Q73" s="48">
        <v>36962</v>
      </c>
      <c r="R73" s="178">
        <f t="shared" si="9"/>
        <v>36962</v>
      </c>
      <c r="S73" s="182">
        <v>16.899999999999999</v>
      </c>
      <c r="T73" s="180">
        <f t="shared" si="11"/>
        <v>1453.3000000000002</v>
      </c>
      <c r="U73" s="181" t="str">
        <f t="shared" si="10"/>
        <v>0</v>
      </c>
    </row>
    <row r="74" spans="14:21">
      <c r="N74" s="57">
        <f t="shared" si="6"/>
        <v>2001</v>
      </c>
      <c r="O74" s="57">
        <f t="shared" si="7"/>
        <v>3</v>
      </c>
      <c r="P74" s="57">
        <f t="shared" si="8"/>
        <v>13</v>
      </c>
      <c r="Q74" s="48">
        <v>36963</v>
      </c>
      <c r="R74" s="178">
        <f t="shared" si="9"/>
        <v>36963</v>
      </c>
      <c r="S74" s="182">
        <v>16.399999999999999</v>
      </c>
      <c r="T74" s="180">
        <f t="shared" si="11"/>
        <v>1469.7000000000003</v>
      </c>
      <c r="U74" s="181" t="str">
        <f t="shared" si="10"/>
        <v>0</v>
      </c>
    </row>
    <row r="75" spans="14:21">
      <c r="N75" s="57">
        <f t="shared" si="6"/>
        <v>2001</v>
      </c>
      <c r="O75" s="57">
        <f t="shared" si="7"/>
        <v>3</v>
      </c>
      <c r="P75" s="57">
        <f t="shared" si="8"/>
        <v>14</v>
      </c>
      <c r="Q75" s="48">
        <v>36964</v>
      </c>
      <c r="R75" s="178">
        <f t="shared" si="9"/>
        <v>36964</v>
      </c>
      <c r="S75" s="182">
        <v>18.2</v>
      </c>
      <c r="T75" s="180">
        <f t="shared" si="11"/>
        <v>1487.9000000000003</v>
      </c>
      <c r="U75" s="181" t="str">
        <f t="shared" si="10"/>
        <v>0</v>
      </c>
    </row>
    <row r="76" spans="14:21">
      <c r="N76" s="57">
        <f t="shared" si="6"/>
        <v>2001</v>
      </c>
      <c r="O76" s="57">
        <f t="shared" si="7"/>
        <v>3</v>
      </c>
      <c r="P76" s="57">
        <f t="shared" si="8"/>
        <v>15</v>
      </c>
      <c r="Q76" s="48">
        <v>36965</v>
      </c>
      <c r="R76" s="178">
        <f t="shared" si="9"/>
        <v>36965</v>
      </c>
      <c r="S76" s="182">
        <v>18</v>
      </c>
      <c r="T76" s="180">
        <f t="shared" si="11"/>
        <v>1505.9000000000003</v>
      </c>
      <c r="U76" s="181" t="str">
        <f t="shared" si="10"/>
        <v>0</v>
      </c>
    </row>
    <row r="77" spans="14:21">
      <c r="N77" s="57">
        <f t="shared" si="6"/>
        <v>2001</v>
      </c>
      <c r="O77" s="57">
        <f t="shared" si="7"/>
        <v>3</v>
      </c>
      <c r="P77" s="57">
        <f t="shared" si="8"/>
        <v>16</v>
      </c>
      <c r="Q77" s="48">
        <v>36966</v>
      </c>
      <c r="R77" s="178">
        <f t="shared" si="9"/>
        <v>36966</v>
      </c>
      <c r="S77" s="182">
        <v>20</v>
      </c>
      <c r="T77" s="180">
        <f t="shared" si="11"/>
        <v>1525.9000000000003</v>
      </c>
      <c r="U77" s="181" t="str">
        <f t="shared" si="10"/>
        <v>0</v>
      </c>
    </row>
    <row r="78" spans="14:21">
      <c r="N78" s="57">
        <f t="shared" si="6"/>
        <v>2001</v>
      </c>
      <c r="O78" s="57">
        <f t="shared" si="7"/>
        <v>3</v>
      </c>
      <c r="P78" s="57">
        <f t="shared" si="8"/>
        <v>17</v>
      </c>
      <c r="Q78" s="48">
        <v>36967</v>
      </c>
      <c r="R78" s="178">
        <f t="shared" si="9"/>
        <v>36967</v>
      </c>
      <c r="S78" s="182">
        <v>19.600000000000001</v>
      </c>
      <c r="T78" s="180">
        <f t="shared" si="11"/>
        <v>1545.5000000000002</v>
      </c>
      <c r="U78" s="181" t="str">
        <f t="shared" si="10"/>
        <v>0</v>
      </c>
    </row>
    <row r="79" spans="14:21">
      <c r="N79" s="57">
        <f t="shared" si="6"/>
        <v>2001</v>
      </c>
      <c r="O79" s="57">
        <f t="shared" si="7"/>
        <v>3</v>
      </c>
      <c r="P79" s="57">
        <f t="shared" si="8"/>
        <v>18</v>
      </c>
      <c r="Q79" s="48">
        <v>36968</v>
      </c>
      <c r="R79" s="178">
        <f t="shared" si="9"/>
        <v>36968</v>
      </c>
      <c r="S79" s="182">
        <v>21.3</v>
      </c>
      <c r="T79" s="180">
        <f t="shared" si="11"/>
        <v>1566.8000000000002</v>
      </c>
      <c r="U79" s="181" t="str">
        <f t="shared" si="10"/>
        <v>0</v>
      </c>
    </row>
    <row r="80" spans="14:21">
      <c r="N80" s="57">
        <f t="shared" si="6"/>
        <v>2001</v>
      </c>
      <c r="O80" s="57">
        <f t="shared" si="7"/>
        <v>3</v>
      </c>
      <c r="P80" s="57">
        <f t="shared" si="8"/>
        <v>19</v>
      </c>
      <c r="Q80" s="48">
        <v>36969</v>
      </c>
      <c r="R80" s="178">
        <f t="shared" si="9"/>
        <v>36969</v>
      </c>
      <c r="S80" s="182">
        <v>24.1</v>
      </c>
      <c r="T80" s="180">
        <f t="shared" si="11"/>
        <v>1590.9</v>
      </c>
      <c r="U80" s="181" t="str">
        <f t="shared" si="10"/>
        <v>0</v>
      </c>
    </row>
    <row r="81" spans="14:21">
      <c r="N81" s="57">
        <f t="shared" si="6"/>
        <v>2001</v>
      </c>
      <c r="O81" s="57">
        <f t="shared" si="7"/>
        <v>3</v>
      </c>
      <c r="P81" s="57">
        <f t="shared" si="8"/>
        <v>20</v>
      </c>
      <c r="Q81" s="48">
        <v>36970</v>
      </c>
      <c r="R81" s="178">
        <f t="shared" si="9"/>
        <v>36970</v>
      </c>
      <c r="S81" s="182">
        <v>27.3</v>
      </c>
      <c r="T81" s="180">
        <f t="shared" si="11"/>
        <v>1618.2</v>
      </c>
      <c r="U81" s="181" t="str">
        <f t="shared" si="10"/>
        <v>0</v>
      </c>
    </row>
    <row r="82" spans="14:21">
      <c r="N82" s="57">
        <f t="shared" si="6"/>
        <v>2001</v>
      </c>
      <c r="O82" s="57">
        <f t="shared" si="7"/>
        <v>3</v>
      </c>
      <c r="P82" s="57">
        <f t="shared" si="8"/>
        <v>21</v>
      </c>
      <c r="Q82" s="48">
        <v>36971</v>
      </c>
      <c r="R82" s="178">
        <f t="shared" si="9"/>
        <v>36971</v>
      </c>
      <c r="S82" s="182">
        <v>23.6</v>
      </c>
      <c r="T82" s="180">
        <f t="shared" si="11"/>
        <v>1641.8</v>
      </c>
      <c r="U82" s="181" t="str">
        <f t="shared" si="10"/>
        <v>0</v>
      </c>
    </row>
    <row r="83" spans="14:21">
      <c r="N83" s="57">
        <f t="shared" si="6"/>
        <v>2001</v>
      </c>
      <c r="O83" s="57">
        <f t="shared" si="7"/>
        <v>3</v>
      </c>
      <c r="P83" s="57">
        <f t="shared" si="8"/>
        <v>22</v>
      </c>
      <c r="Q83" s="48">
        <v>36972</v>
      </c>
      <c r="R83" s="178">
        <f t="shared" si="9"/>
        <v>36972</v>
      </c>
      <c r="S83" s="182">
        <v>22.2</v>
      </c>
      <c r="T83" s="180">
        <f t="shared" si="11"/>
        <v>1664</v>
      </c>
      <c r="U83" s="181" t="str">
        <f t="shared" si="10"/>
        <v>0</v>
      </c>
    </row>
    <row r="84" spans="14:21">
      <c r="N84" s="57">
        <f t="shared" si="6"/>
        <v>2001</v>
      </c>
      <c r="O84" s="57">
        <f t="shared" si="7"/>
        <v>3</v>
      </c>
      <c r="P84" s="57">
        <f t="shared" si="8"/>
        <v>23</v>
      </c>
      <c r="Q84" s="48">
        <v>36973</v>
      </c>
      <c r="R84" s="178">
        <f t="shared" si="9"/>
        <v>36973</v>
      </c>
      <c r="S84" s="182">
        <v>20.5</v>
      </c>
      <c r="T84" s="180">
        <f t="shared" si="11"/>
        <v>1684.5</v>
      </c>
      <c r="U84" s="181" t="str">
        <f t="shared" si="10"/>
        <v>0</v>
      </c>
    </row>
    <row r="85" spans="14:21">
      <c r="N85" s="57">
        <f t="shared" si="6"/>
        <v>2001</v>
      </c>
      <c r="O85" s="57">
        <f t="shared" si="7"/>
        <v>3</v>
      </c>
      <c r="P85" s="57">
        <f t="shared" si="8"/>
        <v>24</v>
      </c>
      <c r="Q85" s="48">
        <v>36974</v>
      </c>
      <c r="R85" s="178">
        <f t="shared" si="9"/>
        <v>36974</v>
      </c>
      <c r="S85" s="182">
        <v>20.5</v>
      </c>
      <c r="T85" s="180">
        <f t="shared" si="11"/>
        <v>1705</v>
      </c>
      <c r="U85" s="181" t="str">
        <f t="shared" si="10"/>
        <v>0</v>
      </c>
    </row>
    <row r="86" spans="14:21">
      <c r="N86" s="57">
        <f t="shared" si="6"/>
        <v>2001</v>
      </c>
      <c r="O86" s="57">
        <f t="shared" si="7"/>
        <v>3</v>
      </c>
      <c r="P86" s="57">
        <f t="shared" si="8"/>
        <v>25</v>
      </c>
      <c r="Q86" s="48">
        <v>36975</v>
      </c>
      <c r="R86" s="178">
        <f t="shared" si="9"/>
        <v>36975</v>
      </c>
      <c r="S86" s="182">
        <v>20.8</v>
      </c>
      <c r="T86" s="180">
        <f t="shared" si="11"/>
        <v>1725.8</v>
      </c>
      <c r="U86" s="181" t="str">
        <f t="shared" si="10"/>
        <v>0</v>
      </c>
    </row>
    <row r="87" spans="14:21">
      <c r="N87" s="57">
        <f t="shared" si="6"/>
        <v>2001</v>
      </c>
      <c r="O87" s="57">
        <f t="shared" si="7"/>
        <v>3</v>
      </c>
      <c r="P87" s="57">
        <f t="shared" si="8"/>
        <v>26</v>
      </c>
      <c r="Q87" s="48">
        <v>36976</v>
      </c>
      <c r="R87" s="178">
        <f t="shared" si="9"/>
        <v>36976</v>
      </c>
      <c r="S87" s="182">
        <v>21.4</v>
      </c>
      <c r="T87" s="180">
        <f t="shared" si="11"/>
        <v>1747.2</v>
      </c>
      <c r="U87" s="181" t="str">
        <f t="shared" si="10"/>
        <v>0</v>
      </c>
    </row>
    <row r="88" spans="14:21">
      <c r="N88" s="57">
        <f t="shared" si="6"/>
        <v>2001</v>
      </c>
      <c r="O88" s="57">
        <f t="shared" si="7"/>
        <v>3</v>
      </c>
      <c r="P88" s="57">
        <f t="shared" si="8"/>
        <v>27</v>
      </c>
      <c r="Q88" s="48">
        <v>36977</v>
      </c>
      <c r="R88" s="178">
        <f t="shared" si="9"/>
        <v>36977</v>
      </c>
      <c r="S88" s="182">
        <v>21.9</v>
      </c>
      <c r="T88" s="180">
        <f t="shared" si="11"/>
        <v>1769.1000000000001</v>
      </c>
      <c r="U88" s="181" t="str">
        <f t="shared" si="10"/>
        <v>0</v>
      </c>
    </row>
    <row r="89" spans="14:21">
      <c r="N89" s="57">
        <f t="shared" si="6"/>
        <v>2001</v>
      </c>
      <c r="O89" s="57">
        <f t="shared" si="7"/>
        <v>3</v>
      </c>
      <c r="P89" s="57">
        <f t="shared" si="8"/>
        <v>28</v>
      </c>
      <c r="Q89" s="48">
        <v>36978</v>
      </c>
      <c r="R89" s="178">
        <f t="shared" si="9"/>
        <v>36978</v>
      </c>
      <c r="S89" s="182">
        <v>19.600000000000001</v>
      </c>
      <c r="T89" s="180">
        <f t="shared" si="11"/>
        <v>1788.7</v>
      </c>
      <c r="U89" s="181" t="str">
        <f t="shared" si="10"/>
        <v>0</v>
      </c>
    </row>
    <row r="90" spans="14:21">
      <c r="N90" s="57">
        <f t="shared" si="6"/>
        <v>2001</v>
      </c>
      <c r="O90" s="57">
        <f t="shared" si="7"/>
        <v>3</v>
      </c>
      <c r="P90" s="57">
        <f t="shared" si="8"/>
        <v>29</v>
      </c>
      <c r="Q90" s="48">
        <v>36979</v>
      </c>
      <c r="R90" s="178">
        <f t="shared" si="9"/>
        <v>36979</v>
      </c>
      <c r="S90" s="182">
        <v>17.2</v>
      </c>
      <c r="T90" s="180">
        <f t="shared" si="11"/>
        <v>1805.9</v>
      </c>
      <c r="U90" s="181" t="str">
        <f t="shared" si="10"/>
        <v>0</v>
      </c>
    </row>
    <row r="91" spans="14:21">
      <c r="N91" s="57">
        <f t="shared" si="6"/>
        <v>2001</v>
      </c>
      <c r="O91" s="57">
        <f t="shared" si="7"/>
        <v>3</v>
      </c>
      <c r="P91" s="57">
        <f t="shared" si="8"/>
        <v>30</v>
      </c>
      <c r="Q91" s="48">
        <v>36980</v>
      </c>
      <c r="R91" s="178">
        <f t="shared" si="9"/>
        <v>36980</v>
      </c>
      <c r="S91" s="182">
        <v>15.7</v>
      </c>
      <c r="T91" s="180">
        <f t="shared" si="11"/>
        <v>1821.6000000000001</v>
      </c>
      <c r="U91" s="181" t="str">
        <f t="shared" si="10"/>
        <v>0</v>
      </c>
    </row>
    <row r="92" spans="14:21">
      <c r="N92" s="57">
        <f t="shared" si="6"/>
        <v>2001</v>
      </c>
      <c r="O92" s="57">
        <f t="shared" si="7"/>
        <v>3</v>
      </c>
      <c r="P92" s="57">
        <f t="shared" si="8"/>
        <v>31</v>
      </c>
      <c r="Q92" s="48">
        <v>36981</v>
      </c>
      <c r="R92" s="178">
        <f t="shared" si="9"/>
        <v>36981</v>
      </c>
      <c r="S92" s="182">
        <v>13</v>
      </c>
      <c r="T92" s="180">
        <f t="shared" si="11"/>
        <v>1834.6000000000001</v>
      </c>
      <c r="U92" s="181" t="str">
        <f t="shared" si="10"/>
        <v>0</v>
      </c>
    </row>
    <row r="93" spans="14:21">
      <c r="N93" s="57">
        <f t="shared" si="6"/>
        <v>2001</v>
      </c>
      <c r="O93" s="57">
        <f t="shared" si="7"/>
        <v>4</v>
      </c>
      <c r="P93" s="57">
        <f t="shared" si="8"/>
        <v>1</v>
      </c>
      <c r="Q93" s="48">
        <v>36982</v>
      </c>
      <c r="R93" s="178">
        <f t="shared" si="9"/>
        <v>36982</v>
      </c>
      <c r="S93" s="182">
        <v>12.9</v>
      </c>
      <c r="T93" s="180">
        <f t="shared" si="11"/>
        <v>1847.5000000000002</v>
      </c>
      <c r="U93" s="181" t="str">
        <f t="shared" si="10"/>
        <v>0</v>
      </c>
    </row>
    <row r="94" spans="14:21">
      <c r="N94" s="57">
        <f t="shared" si="6"/>
        <v>2001</v>
      </c>
      <c r="O94" s="57">
        <f t="shared" si="7"/>
        <v>4</v>
      </c>
      <c r="P94" s="57">
        <f t="shared" si="8"/>
        <v>2</v>
      </c>
      <c r="Q94" s="48">
        <v>36983</v>
      </c>
      <c r="R94" s="178">
        <f t="shared" si="9"/>
        <v>36983</v>
      </c>
      <c r="S94" s="182">
        <v>9.1999999999999993</v>
      </c>
      <c r="T94" s="180">
        <f t="shared" si="11"/>
        <v>1856.7000000000003</v>
      </c>
      <c r="U94" s="181" t="str">
        <f t="shared" si="10"/>
        <v>0</v>
      </c>
    </row>
    <row r="95" spans="14:21">
      <c r="N95" s="57">
        <f t="shared" si="6"/>
        <v>2001</v>
      </c>
      <c r="O95" s="57">
        <f t="shared" si="7"/>
        <v>4</v>
      </c>
      <c r="P95" s="57">
        <f t="shared" si="8"/>
        <v>3</v>
      </c>
      <c r="Q95" s="48">
        <v>36984</v>
      </c>
      <c r="R95" s="178">
        <f t="shared" si="9"/>
        <v>36984</v>
      </c>
      <c r="S95" s="182">
        <v>13.6</v>
      </c>
      <c r="T95" s="180">
        <f t="shared" si="11"/>
        <v>1870.3000000000002</v>
      </c>
      <c r="U95" s="181" t="str">
        <f t="shared" si="10"/>
        <v>0</v>
      </c>
    </row>
    <row r="96" spans="14:21">
      <c r="N96" s="57">
        <f t="shared" si="6"/>
        <v>2001</v>
      </c>
      <c r="O96" s="57">
        <f t="shared" si="7"/>
        <v>4</v>
      </c>
      <c r="P96" s="57">
        <f t="shared" si="8"/>
        <v>4</v>
      </c>
      <c r="Q96" s="48">
        <v>36985</v>
      </c>
      <c r="R96" s="178">
        <f t="shared" si="9"/>
        <v>36985</v>
      </c>
      <c r="S96" s="182">
        <v>12.4</v>
      </c>
      <c r="T96" s="180">
        <f t="shared" si="11"/>
        <v>1882.7000000000003</v>
      </c>
      <c r="U96" s="181" t="str">
        <f t="shared" si="10"/>
        <v>0</v>
      </c>
    </row>
    <row r="97" spans="14:21">
      <c r="N97" s="57">
        <f t="shared" si="6"/>
        <v>2001</v>
      </c>
      <c r="O97" s="57">
        <f t="shared" si="7"/>
        <v>4</v>
      </c>
      <c r="P97" s="57">
        <f t="shared" si="8"/>
        <v>5</v>
      </c>
      <c r="Q97" s="48">
        <v>36986</v>
      </c>
      <c r="R97" s="178">
        <f t="shared" si="9"/>
        <v>36986</v>
      </c>
      <c r="S97" s="182">
        <v>14.9</v>
      </c>
      <c r="T97" s="180">
        <f t="shared" si="11"/>
        <v>1897.6000000000004</v>
      </c>
      <c r="U97" s="181" t="str">
        <f t="shared" si="10"/>
        <v>0</v>
      </c>
    </row>
    <row r="98" spans="14:21">
      <c r="N98" s="57">
        <f t="shared" si="6"/>
        <v>2001</v>
      </c>
      <c r="O98" s="57">
        <f t="shared" si="7"/>
        <v>4</v>
      </c>
      <c r="P98" s="57">
        <f t="shared" si="8"/>
        <v>6</v>
      </c>
      <c r="Q98" s="48">
        <v>36987</v>
      </c>
      <c r="R98" s="178">
        <f t="shared" si="9"/>
        <v>36987</v>
      </c>
      <c r="S98" s="182">
        <v>13.4</v>
      </c>
      <c r="T98" s="180">
        <f t="shared" si="11"/>
        <v>1911.0000000000005</v>
      </c>
      <c r="U98" s="181" t="str">
        <f t="shared" si="10"/>
        <v>0</v>
      </c>
    </row>
    <row r="99" spans="14:21">
      <c r="N99" s="57">
        <f t="shared" si="6"/>
        <v>2001</v>
      </c>
      <c r="O99" s="57">
        <f t="shared" si="7"/>
        <v>4</v>
      </c>
      <c r="P99" s="57">
        <f t="shared" si="8"/>
        <v>7</v>
      </c>
      <c r="Q99" s="48">
        <v>36988</v>
      </c>
      <c r="R99" s="178">
        <f t="shared" si="9"/>
        <v>36988</v>
      </c>
      <c r="S99" s="182">
        <v>16</v>
      </c>
      <c r="T99" s="180">
        <f t="shared" si="11"/>
        <v>1927.0000000000005</v>
      </c>
      <c r="U99" s="181" t="str">
        <f t="shared" si="10"/>
        <v>0</v>
      </c>
    </row>
    <row r="100" spans="14:21">
      <c r="N100" s="57">
        <f t="shared" si="6"/>
        <v>2001</v>
      </c>
      <c r="O100" s="57">
        <f t="shared" si="7"/>
        <v>4</v>
      </c>
      <c r="P100" s="57">
        <f t="shared" si="8"/>
        <v>8</v>
      </c>
      <c r="Q100" s="48">
        <v>36989</v>
      </c>
      <c r="R100" s="178">
        <f t="shared" si="9"/>
        <v>36989</v>
      </c>
      <c r="S100" s="182">
        <v>15.7</v>
      </c>
      <c r="T100" s="180">
        <f t="shared" si="11"/>
        <v>1942.7000000000005</v>
      </c>
      <c r="U100" s="181" t="str">
        <f t="shared" si="10"/>
        <v>0</v>
      </c>
    </row>
    <row r="101" spans="14:21">
      <c r="N101" s="57">
        <f t="shared" si="6"/>
        <v>2001</v>
      </c>
      <c r="O101" s="57">
        <f t="shared" si="7"/>
        <v>4</v>
      </c>
      <c r="P101" s="57">
        <f t="shared" si="8"/>
        <v>9</v>
      </c>
      <c r="Q101" s="48">
        <v>36990</v>
      </c>
      <c r="R101" s="178">
        <f t="shared" si="9"/>
        <v>36990</v>
      </c>
      <c r="S101" s="182">
        <v>15.1</v>
      </c>
      <c r="T101" s="180">
        <f t="shared" si="11"/>
        <v>1957.8000000000004</v>
      </c>
      <c r="U101" s="181" t="str">
        <f t="shared" si="10"/>
        <v>0</v>
      </c>
    </row>
    <row r="102" spans="14:21">
      <c r="N102" s="57">
        <f t="shared" si="6"/>
        <v>2001</v>
      </c>
      <c r="O102" s="57">
        <f t="shared" si="7"/>
        <v>4</v>
      </c>
      <c r="P102" s="57">
        <f t="shared" si="8"/>
        <v>10</v>
      </c>
      <c r="Q102" s="48">
        <v>36991</v>
      </c>
      <c r="R102" s="178">
        <f t="shared" si="9"/>
        <v>36991</v>
      </c>
      <c r="S102" s="182">
        <v>15</v>
      </c>
      <c r="T102" s="180">
        <f t="shared" si="11"/>
        <v>1972.8000000000004</v>
      </c>
      <c r="U102" s="181" t="str">
        <f t="shared" si="10"/>
        <v>0</v>
      </c>
    </row>
    <row r="103" spans="14:21">
      <c r="N103" s="57">
        <f t="shared" si="6"/>
        <v>2001</v>
      </c>
      <c r="O103" s="57">
        <f t="shared" si="7"/>
        <v>4</v>
      </c>
      <c r="P103" s="57">
        <f t="shared" si="8"/>
        <v>11</v>
      </c>
      <c r="Q103" s="48">
        <v>36992</v>
      </c>
      <c r="R103" s="178">
        <f t="shared" si="9"/>
        <v>36992</v>
      </c>
      <c r="S103" s="182">
        <v>16.399999999999999</v>
      </c>
      <c r="T103" s="180">
        <f t="shared" si="11"/>
        <v>1989.2000000000005</v>
      </c>
      <c r="U103" s="181" t="str">
        <f t="shared" si="10"/>
        <v>0</v>
      </c>
    </row>
    <row r="104" spans="14:21">
      <c r="N104" s="57">
        <f t="shared" si="6"/>
        <v>2001</v>
      </c>
      <c r="O104" s="57">
        <f t="shared" si="7"/>
        <v>4</v>
      </c>
      <c r="P104" s="57">
        <f t="shared" si="8"/>
        <v>12</v>
      </c>
      <c r="Q104" s="48">
        <v>36993</v>
      </c>
      <c r="R104" s="178">
        <f t="shared" si="9"/>
        <v>36993</v>
      </c>
      <c r="S104" s="182">
        <v>18.8</v>
      </c>
      <c r="T104" s="180">
        <f t="shared" si="11"/>
        <v>2008.0000000000005</v>
      </c>
      <c r="U104" s="181" t="str">
        <f t="shared" si="10"/>
        <v>0</v>
      </c>
    </row>
    <row r="105" spans="14:21">
      <c r="N105" s="57">
        <f t="shared" si="6"/>
        <v>2001</v>
      </c>
      <c r="O105" s="57">
        <f t="shared" si="7"/>
        <v>4</v>
      </c>
      <c r="P105" s="57">
        <f t="shared" si="8"/>
        <v>13</v>
      </c>
      <c r="Q105" s="48">
        <v>36994</v>
      </c>
      <c r="R105" s="178">
        <f t="shared" si="9"/>
        <v>36994</v>
      </c>
      <c r="S105" s="182">
        <v>21.2</v>
      </c>
      <c r="T105" s="180">
        <f t="shared" si="11"/>
        <v>2029.2000000000005</v>
      </c>
      <c r="U105" s="181" t="str">
        <f t="shared" si="10"/>
        <v>0</v>
      </c>
    </row>
    <row r="106" spans="14:21">
      <c r="N106" s="57">
        <f t="shared" si="6"/>
        <v>2001</v>
      </c>
      <c r="O106" s="57">
        <f t="shared" si="7"/>
        <v>4</v>
      </c>
      <c r="P106" s="57">
        <f t="shared" si="8"/>
        <v>14</v>
      </c>
      <c r="Q106" s="48">
        <v>36995</v>
      </c>
      <c r="R106" s="178">
        <f t="shared" si="9"/>
        <v>36995</v>
      </c>
      <c r="S106" s="182">
        <v>20.2</v>
      </c>
      <c r="T106" s="180">
        <f t="shared" si="11"/>
        <v>2049.4000000000005</v>
      </c>
      <c r="U106" s="181" t="str">
        <f t="shared" si="10"/>
        <v>0</v>
      </c>
    </row>
    <row r="107" spans="14:21">
      <c r="N107" s="57">
        <f t="shared" si="6"/>
        <v>2001</v>
      </c>
      <c r="O107" s="57">
        <f t="shared" si="7"/>
        <v>4</v>
      </c>
      <c r="P107" s="57">
        <f t="shared" si="8"/>
        <v>15</v>
      </c>
      <c r="Q107" s="48">
        <v>36996</v>
      </c>
      <c r="R107" s="178">
        <f t="shared" si="9"/>
        <v>36996</v>
      </c>
      <c r="S107" s="182">
        <v>18.8</v>
      </c>
      <c r="T107" s="180">
        <f t="shared" si="11"/>
        <v>2068.2000000000007</v>
      </c>
      <c r="U107" s="181" t="str">
        <f t="shared" si="10"/>
        <v>0</v>
      </c>
    </row>
    <row r="108" spans="14:21">
      <c r="N108" s="57">
        <f t="shared" si="6"/>
        <v>2001</v>
      </c>
      <c r="O108" s="57">
        <f t="shared" si="7"/>
        <v>4</v>
      </c>
      <c r="P108" s="57">
        <f t="shared" si="8"/>
        <v>16</v>
      </c>
      <c r="Q108" s="48">
        <v>36997</v>
      </c>
      <c r="R108" s="178">
        <f t="shared" si="9"/>
        <v>36997</v>
      </c>
      <c r="S108" s="182">
        <v>17.2</v>
      </c>
      <c r="T108" s="180">
        <f t="shared" si="11"/>
        <v>2085.4000000000005</v>
      </c>
      <c r="U108" s="181" t="str">
        <f t="shared" si="10"/>
        <v>0</v>
      </c>
    </row>
    <row r="109" spans="14:21">
      <c r="N109" s="57">
        <f t="shared" si="6"/>
        <v>2001</v>
      </c>
      <c r="O109" s="57">
        <f t="shared" si="7"/>
        <v>4</v>
      </c>
      <c r="P109" s="57">
        <f t="shared" si="8"/>
        <v>17</v>
      </c>
      <c r="Q109" s="48">
        <v>36998</v>
      </c>
      <c r="R109" s="178">
        <f t="shared" si="9"/>
        <v>36998</v>
      </c>
      <c r="S109" s="182">
        <v>18</v>
      </c>
      <c r="T109" s="180">
        <f t="shared" si="11"/>
        <v>2103.4000000000005</v>
      </c>
      <c r="U109" s="181" t="str">
        <f t="shared" si="10"/>
        <v>0</v>
      </c>
    </row>
    <row r="110" spans="14:21">
      <c r="N110" s="57">
        <f t="shared" si="6"/>
        <v>2001</v>
      </c>
      <c r="O110" s="57">
        <f t="shared" si="7"/>
        <v>4</v>
      </c>
      <c r="P110" s="57">
        <f t="shared" si="8"/>
        <v>18</v>
      </c>
      <c r="Q110" s="48">
        <v>36999</v>
      </c>
      <c r="R110" s="178">
        <f t="shared" si="9"/>
        <v>36999</v>
      </c>
      <c r="S110" s="182">
        <v>19.899999999999999</v>
      </c>
      <c r="T110" s="180">
        <f t="shared" si="11"/>
        <v>2123.3000000000006</v>
      </c>
      <c r="U110" s="181" t="str">
        <f t="shared" si="10"/>
        <v>0</v>
      </c>
    </row>
    <row r="111" spans="14:21">
      <c r="N111" s="57">
        <f t="shared" si="6"/>
        <v>2001</v>
      </c>
      <c r="O111" s="57">
        <f t="shared" si="7"/>
        <v>4</v>
      </c>
      <c r="P111" s="57">
        <f t="shared" si="8"/>
        <v>19</v>
      </c>
      <c r="Q111" s="48">
        <v>37000</v>
      </c>
      <c r="R111" s="178">
        <f t="shared" si="9"/>
        <v>37000</v>
      </c>
      <c r="S111" s="182">
        <v>19.399999999999999</v>
      </c>
      <c r="T111" s="180">
        <f t="shared" si="11"/>
        <v>2142.7000000000007</v>
      </c>
      <c r="U111" s="181" t="str">
        <f t="shared" si="10"/>
        <v>0</v>
      </c>
    </row>
    <row r="112" spans="14:21">
      <c r="N112" s="57">
        <f t="shared" si="6"/>
        <v>2001</v>
      </c>
      <c r="O112" s="57">
        <f t="shared" si="7"/>
        <v>4</v>
      </c>
      <c r="P112" s="57">
        <f t="shared" si="8"/>
        <v>20</v>
      </c>
      <c r="Q112" s="48">
        <v>37001</v>
      </c>
      <c r="R112" s="178">
        <f t="shared" si="9"/>
        <v>37001</v>
      </c>
      <c r="S112" s="182">
        <v>18.899999999999999</v>
      </c>
      <c r="T112" s="180">
        <f t="shared" si="11"/>
        <v>2161.6000000000008</v>
      </c>
      <c r="U112" s="181" t="str">
        <f t="shared" si="10"/>
        <v>0</v>
      </c>
    </row>
    <row r="113" spans="14:21">
      <c r="N113" s="57">
        <f t="shared" si="6"/>
        <v>2001</v>
      </c>
      <c r="O113" s="57">
        <f t="shared" si="7"/>
        <v>4</v>
      </c>
      <c r="P113" s="57">
        <f t="shared" si="8"/>
        <v>21</v>
      </c>
      <c r="Q113" s="48">
        <v>37002</v>
      </c>
      <c r="R113" s="178">
        <f t="shared" si="9"/>
        <v>37002</v>
      </c>
      <c r="S113" s="182">
        <v>16.3</v>
      </c>
      <c r="T113" s="180">
        <f t="shared" si="11"/>
        <v>2177.900000000001</v>
      </c>
      <c r="U113" s="181" t="str">
        <f t="shared" si="10"/>
        <v>0</v>
      </c>
    </row>
    <row r="114" spans="14:21">
      <c r="N114" s="57">
        <f t="shared" si="6"/>
        <v>2001</v>
      </c>
      <c r="O114" s="57">
        <f t="shared" si="7"/>
        <v>4</v>
      </c>
      <c r="P114" s="57">
        <f t="shared" si="8"/>
        <v>22</v>
      </c>
      <c r="Q114" s="48">
        <v>37003</v>
      </c>
      <c r="R114" s="178">
        <f t="shared" si="9"/>
        <v>37003</v>
      </c>
      <c r="S114" s="182">
        <v>17.600000000000001</v>
      </c>
      <c r="T114" s="180">
        <f t="shared" si="11"/>
        <v>2195.5000000000009</v>
      </c>
      <c r="U114" s="181" t="str">
        <f t="shared" si="10"/>
        <v>0</v>
      </c>
    </row>
    <row r="115" spans="14:21">
      <c r="N115" s="57">
        <f t="shared" si="6"/>
        <v>2001</v>
      </c>
      <c r="O115" s="57">
        <f t="shared" si="7"/>
        <v>4</v>
      </c>
      <c r="P115" s="57">
        <f t="shared" si="8"/>
        <v>23</v>
      </c>
      <c r="Q115" s="48">
        <v>37004</v>
      </c>
      <c r="R115" s="178">
        <f t="shared" si="9"/>
        <v>37004</v>
      </c>
      <c r="S115" s="182">
        <v>16.3</v>
      </c>
      <c r="T115" s="180">
        <f t="shared" si="11"/>
        <v>2211.8000000000011</v>
      </c>
      <c r="U115" s="181" t="str">
        <f t="shared" si="10"/>
        <v>0</v>
      </c>
    </row>
    <row r="116" spans="14:21">
      <c r="N116" s="57">
        <f t="shared" si="6"/>
        <v>2001</v>
      </c>
      <c r="O116" s="57">
        <f t="shared" si="7"/>
        <v>4</v>
      </c>
      <c r="P116" s="57">
        <f t="shared" si="8"/>
        <v>24</v>
      </c>
      <c r="Q116" s="48">
        <v>37005</v>
      </c>
      <c r="R116" s="178">
        <f t="shared" si="9"/>
        <v>37005</v>
      </c>
      <c r="S116" s="182">
        <v>13.9</v>
      </c>
      <c r="T116" s="180">
        <f t="shared" si="11"/>
        <v>2225.7000000000012</v>
      </c>
      <c r="U116" s="181" t="str">
        <f t="shared" si="10"/>
        <v>0</v>
      </c>
    </row>
    <row r="117" spans="14:21">
      <c r="N117" s="57">
        <f t="shared" si="6"/>
        <v>2001</v>
      </c>
      <c r="O117" s="57">
        <f t="shared" si="7"/>
        <v>4</v>
      </c>
      <c r="P117" s="57">
        <f t="shared" si="8"/>
        <v>25</v>
      </c>
      <c r="Q117" s="48">
        <v>37006</v>
      </c>
      <c r="R117" s="178">
        <f t="shared" si="9"/>
        <v>37006</v>
      </c>
      <c r="S117" s="182">
        <v>13.2</v>
      </c>
      <c r="T117" s="180">
        <f t="shared" si="11"/>
        <v>2238.900000000001</v>
      </c>
      <c r="U117" s="181" t="str">
        <f t="shared" si="10"/>
        <v>0</v>
      </c>
    </row>
    <row r="118" spans="14:21">
      <c r="N118" s="57">
        <f t="shared" si="6"/>
        <v>2001</v>
      </c>
      <c r="O118" s="57">
        <f t="shared" si="7"/>
        <v>4</v>
      </c>
      <c r="P118" s="57">
        <f t="shared" si="8"/>
        <v>26</v>
      </c>
      <c r="Q118" s="48">
        <v>37007</v>
      </c>
      <c r="R118" s="178">
        <f t="shared" si="9"/>
        <v>37007</v>
      </c>
      <c r="S118" s="182">
        <v>13.3</v>
      </c>
      <c r="T118" s="180">
        <f t="shared" si="11"/>
        <v>2252.2000000000012</v>
      </c>
      <c r="U118" s="181" t="str">
        <f t="shared" si="10"/>
        <v>0</v>
      </c>
    </row>
    <row r="119" spans="14:21">
      <c r="N119" s="57">
        <f t="shared" si="6"/>
        <v>2001</v>
      </c>
      <c r="O119" s="57">
        <f t="shared" si="7"/>
        <v>4</v>
      </c>
      <c r="P119" s="57">
        <f t="shared" si="8"/>
        <v>27</v>
      </c>
      <c r="Q119" s="48">
        <v>37008</v>
      </c>
      <c r="R119" s="178">
        <f t="shared" si="9"/>
        <v>37008</v>
      </c>
      <c r="S119" s="182">
        <v>13.9</v>
      </c>
      <c r="T119" s="180">
        <f t="shared" si="11"/>
        <v>2266.1000000000013</v>
      </c>
      <c r="U119" s="181" t="str">
        <f t="shared" si="10"/>
        <v>0</v>
      </c>
    </row>
    <row r="120" spans="14:21">
      <c r="N120" s="57">
        <f t="shared" si="6"/>
        <v>2001</v>
      </c>
      <c r="O120" s="57">
        <f t="shared" si="7"/>
        <v>4</v>
      </c>
      <c r="P120" s="57">
        <f t="shared" si="8"/>
        <v>28</v>
      </c>
      <c r="Q120" s="48">
        <v>37009</v>
      </c>
      <c r="R120" s="178">
        <f t="shared" si="9"/>
        <v>37009</v>
      </c>
      <c r="S120" s="182">
        <v>14.3</v>
      </c>
      <c r="T120" s="180">
        <f t="shared" si="11"/>
        <v>2280.4000000000015</v>
      </c>
      <c r="U120" s="181" t="str">
        <f t="shared" si="10"/>
        <v>0</v>
      </c>
    </row>
    <row r="121" spans="14:21">
      <c r="N121" s="57">
        <f t="shared" si="6"/>
        <v>2001</v>
      </c>
      <c r="O121" s="57">
        <f t="shared" si="7"/>
        <v>4</v>
      </c>
      <c r="P121" s="57">
        <f t="shared" si="8"/>
        <v>29</v>
      </c>
      <c r="Q121" s="48">
        <v>37010</v>
      </c>
      <c r="R121" s="178">
        <f t="shared" si="9"/>
        <v>37010</v>
      </c>
      <c r="S121" s="182">
        <v>11.9</v>
      </c>
      <c r="T121" s="180">
        <f t="shared" si="11"/>
        <v>2292.3000000000015</v>
      </c>
      <c r="U121" s="181" t="str">
        <f t="shared" si="10"/>
        <v>0</v>
      </c>
    </row>
    <row r="122" spans="14:21">
      <c r="N122" s="57">
        <f t="shared" si="6"/>
        <v>2001</v>
      </c>
      <c r="O122" s="57">
        <f t="shared" si="7"/>
        <v>4</v>
      </c>
      <c r="P122" s="57">
        <f t="shared" si="8"/>
        <v>30</v>
      </c>
      <c r="Q122" s="48">
        <v>37011</v>
      </c>
      <c r="R122" s="178">
        <f t="shared" si="9"/>
        <v>37011</v>
      </c>
      <c r="S122" s="182">
        <v>9.4</v>
      </c>
      <c r="T122" s="180">
        <f t="shared" si="11"/>
        <v>2301.7000000000016</v>
      </c>
      <c r="U122" s="181" t="str">
        <f t="shared" si="10"/>
        <v>0</v>
      </c>
    </row>
    <row r="123" spans="14:21">
      <c r="N123" s="57">
        <f t="shared" si="6"/>
        <v>2001</v>
      </c>
      <c r="O123" s="57">
        <f t="shared" si="7"/>
        <v>5</v>
      </c>
      <c r="P123" s="57">
        <f t="shared" si="8"/>
        <v>1</v>
      </c>
      <c r="Q123" s="48">
        <v>37012</v>
      </c>
      <c r="R123" s="178">
        <f t="shared" si="9"/>
        <v>37012</v>
      </c>
      <c r="S123" s="182">
        <v>13.2</v>
      </c>
      <c r="T123" s="180">
        <f t="shared" si="11"/>
        <v>2314.9000000000015</v>
      </c>
      <c r="U123" s="181" t="str">
        <f t="shared" si="10"/>
        <v>0</v>
      </c>
    </row>
    <row r="124" spans="14:21">
      <c r="N124" s="57">
        <f t="shared" si="6"/>
        <v>2001</v>
      </c>
      <c r="O124" s="57">
        <f t="shared" si="7"/>
        <v>5</v>
      </c>
      <c r="P124" s="57">
        <f t="shared" si="8"/>
        <v>2</v>
      </c>
      <c r="Q124" s="48">
        <v>37013</v>
      </c>
      <c r="R124" s="178">
        <f t="shared" si="9"/>
        <v>37013</v>
      </c>
      <c r="S124" s="182">
        <v>13.3</v>
      </c>
      <c r="T124" s="180">
        <f t="shared" si="11"/>
        <v>2328.2000000000016</v>
      </c>
      <c r="U124" s="181" t="str">
        <f t="shared" si="10"/>
        <v>0</v>
      </c>
    </row>
    <row r="125" spans="14:21">
      <c r="N125" s="57">
        <f t="shared" si="6"/>
        <v>2001</v>
      </c>
      <c r="O125" s="57">
        <f t="shared" si="7"/>
        <v>5</v>
      </c>
      <c r="P125" s="57">
        <f t="shared" si="8"/>
        <v>3</v>
      </c>
      <c r="Q125" s="48">
        <v>37014</v>
      </c>
      <c r="R125" s="178">
        <f t="shared" si="9"/>
        <v>37014</v>
      </c>
      <c r="S125" s="182">
        <v>9.4</v>
      </c>
      <c r="T125" s="180">
        <f t="shared" si="11"/>
        <v>2337.6000000000017</v>
      </c>
      <c r="U125" s="181" t="str">
        <f t="shared" si="10"/>
        <v>0</v>
      </c>
    </row>
    <row r="126" spans="14:21">
      <c r="N126" s="57">
        <f t="shared" si="6"/>
        <v>2001</v>
      </c>
      <c r="O126" s="57">
        <f t="shared" si="7"/>
        <v>5</v>
      </c>
      <c r="P126" s="57">
        <f t="shared" si="8"/>
        <v>4</v>
      </c>
      <c r="Q126" s="48">
        <v>37015</v>
      </c>
      <c r="R126" s="178">
        <f t="shared" si="9"/>
        <v>37015</v>
      </c>
      <c r="S126" s="182">
        <v>12.2</v>
      </c>
      <c r="T126" s="180">
        <f t="shared" si="11"/>
        <v>2349.8000000000015</v>
      </c>
      <c r="U126" s="181" t="str">
        <f t="shared" si="10"/>
        <v>0</v>
      </c>
    </row>
    <row r="127" spans="14:21">
      <c r="N127" s="57">
        <f t="shared" si="6"/>
        <v>2001</v>
      </c>
      <c r="O127" s="57">
        <f t="shared" si="7"/>
        <v>5</v>
      </c>
      <c r="P127" s="57">
        <f t="shared" si="8"/>
        <v>5</v>
      </c>
      <c r="Q127" s="48">
        <v>37016</v>
      </c>
      <c r="R127" s="178">
        <f t="shared" si="9"/>
        <v>37016</v>
      </c>
      <c r="S127" s="182">
        <v>14.2</v>
      </c>
      <c r="T127" s="180">
        <f t="shared" si="11"/>
        <v>2364.0000000000014</v>
      </c>
      <c r="U127" s="181" t="str">
        <f t="shared" si="10"/>
        <v>0</v>
      </c>
    </row>
    <row r="128" spans="14:21">
      <c r="N128" s="57">
        <f t="shared" si="6"/>
        <v>2001</v>
      </c>
      <c r="O128" s="57">
        <f t="shared" si="7"/>
        <v>5</v>
      </c>
      <c r="P128" s="57">
        <f t="shared" si="8"/>
        <v>6</v>
      </c>
      <c r="Q128" s="48">
        <v>37017</v>
      </c>
      <c r="R128" s="178">
        <f t="shared" si="9"/>
        <v>37017</v>
      </c>
      <c r="S128" s="182">
        <v>12.3</v>
      </c>
      <c r="T128" s="180">
        <f t="shared" si="11"/>
        <v>2376.3000000000015</v>
      </c>
      <c r="U128" s="181" t="str">
        <f t="shared" si="10"/>
        <v>0</v>
      </c>
    </row>
    <row r="129" spans="14:21">
      <c r="N129" s="57">
        <f t="shared" si="6"/>
        <v>2001</v>
      </c>
      <c r="O129" s="57">
        <f t="shared" si="7"/>
        <v>5</v>
      </c>
      <c r="P129" s="57">
        <f t="shared" si="8"/>
        <v>7</v>
      </c>
      <c r="Q129" s="48">
        <v>37018</v>
      </c>
      <c r="R129" s="178">
        <f t="shared" si="9"/>
        <v>37018</v>
      </c>
      <c r="S129" s="182">
        <v>12.5</v>
      </c>
      <c r="T129" s="180">
        <f t="shared" si="11"/>
        <v>2388.8000000000015</v>
      </c>
      <c r="U129" s="181" t="str">
        <f t="shared" si="10"/>
        <v>0</v>
      </c>
    </row>
    <row r="130" spans="14:21">
      <c r="N130" s="57">
        <f t="shared" si="6"/>
        <v>2001</v>
      </c>
      <c r="O130" s="57">
        <f t="shared" si="7"/>
        <v>5</v>
      </c>
      <c r="P130" s="57">
        <f t="shared" si="8"/>
        <v>8</v>
      </c>
      <c r="Q130" s="48">
        <v>37019</v>
      </c>
      <c r="R130" s="178">
        <f t="shared" si="9"/>
        <v>37019</v>
      </c>
      <c r="S130" s="182">
        <v>11.4</v>
      </c>
      <c r="T130" s="180">
        <f t="shared" si="11"/>
        <v>2400.2000000000016</v>
      </c>
      <c r="U130" s="181" t="str">
        <f t="shared" si="10"/>
        <v>0</v>
      </c>
    </row>
    <row r="131" spans="14:21">
      <c r="N131" s="57">
        <f t="shared" ref="N131:N194" si="12">IF(Q131="","",YEAR(Q131))</f>
        <v>2001</v>
      </c>
      <c r="O131" s="57">
        <f t="shared" ref="O131:O194" si="13">IF(Q131="","",MONTH(Q131))</f>
        <v>5</v>
      </c>
      <c r="P131" s="57">
        <f t="shared" ref="P131:P194" si="14">DAY(Q131)</f>
        <v>9</v>
      </c>
      <c r="Q131" s="48">
        <v>37020</v>
      </c>
      <c r="R131" s="178">
        <f t="shared" ref="R131:R194" si="15">Q131</f>
        <v>37020</v>
      </c>
      <c r="S131" s="182">
        <v>9.6</v>
      </c>
      <c r="T131" s="180">
        <f t="shared" si="11"/>
        <v>2409.8000000000015</v>
      </c>
      <c r="U131" s="181" t="str">
        <f t="shared" ref="U131:U194" si="16">IF(AND(R131&gt;=$E$7,R131&lt;=$E$9),S131,"0")</f>
        <v>0</v>
      </c>
    </row>
    <row r="132" spans="14:21">
      <c r="N132" s="57">
        <f t="shared" si="12"/>
        <v>2001</v>
      </c>
      <c r="O132" s="57">
        <f t="shared" si="13"/>
        <v>5</v>
      </c>
      <c r="P132" s="57">
        <f t="shared" si="14"/>
        <v>10</v>
      </c>
      <c r="Q132" s="48">
        <v>37021</v>
      </c>
      <c r="R132" s="178">
        <f t="shared" si="15"/>
        <v>37021</v>
      </c>
      <c r="S132" s="182">
        <v>7.6</v>
      </c>
      <c r="T132" s="180">
        <f t="shared" si="11"/>
        <v>2417.4000000000015</v>
      </c>
      <c r="U132" s="181" t="str">
        <f t="shared" si="16"/>
        <v>0</v>
      </c>
    </row>
    <row r="133" spans="14:21">
      <c r="N133" s="57">
        <f t="shared" si="12"/>
        <v>2001</v>
      </c>
      <c r="O133" s="57">
        <f t="shared" si="13"/>
        <v>5</v>
      </c>
      <c r="P133" s="57">
        <f t="shared" si="14"/>
        <v>11</v>
      </c>
      <c r="Q133" s="48">
        <v>37022</v>
      </c>
      <c r="R133" s="178">
        <f t="shared" si="15"/>
        <v>37022</v>
      </c>
      <c r="S133" s="182">
        <v>9.1999999999999993</v>
      </c>
      <c r="T133" s="180">
        <f t="shared" ref="T133:T196" si="17">T132+S133</f>
        <v>2426.6000000000013</v>
      </c>
      <c r="U133" s="181" t="str">
        <f t="shared" si="16"/>
        <v>0</v>
      </c>
    </row>
    <row r="134" spans="14:21">
      <c r="N134" s="57">
        <f t="shared" si="12"/>
        <v>2001</v>
      </c>
      <c r="O134" s="57">
        <f t="shared" si="13"/>
        <v>5</v>
      </c>
      <c r="P134" s="57">
        <f t="shared" si="14"/>
        <v>12</v>
      </c>
      <c r="Q134" s="48">
        <v>37023</v>
      </c>
      <c r="R134" s="178">
        <f t="shared" si="15"/>
        <v>37023</v>
      </c>
      <c r="S134" s="182">
        <v>5.7</v>
      </c>
      <c r="T134" s="180">
        <f t="shared" si="17"/>
        <v>2432.3000000000011</v>
      </c>
      <c r="U134" s="181" t="str">
        <f t="shared" si="16"/>
        <v>0</v>
      </c>
    </row>
    <row r="135" spans="14:21">
      <c r="N135" s="57">
        <f t="shared" si="12"/>
        <v>2001</v>
      </c>
      <c r="O135" s="57">
        <f t="shared" si="13"/>
        <v>5</v>
      </c>
      <c r="P135" s="57">
        <f t="shared" si="14"/>
        <v>13</v>
      </c>
      <c r="Q135" s="48">
        <v>37024</v>
      </c>
      <c r="R135" s="178">
        <f t="shared" si="15"/>
        <v>37024</v>
      </c>
      <c r="S135" s="182">
        <v>5.5</v>
      </c>
      <c r="T135" s="180">
        <f t="shared" si="17"/>
        <v>2437.8000000000011</v>
      </c>
      <c r="U135" s="181" t="str">
        <f t="shared" si="16"/>
        <v>0</v>
      </c>
    </row>
    <row r="136" spans="14:21">
      <c r="N136" s="57">
        <f t="shared" si="12"/>
        <v>2001</v>
      </c>
      <c r="O136" s="57">
        <f t="shared" si="13"/>
        <v>5</v>
      </c>
      <c r="P136" s="57">
        <f t="shared" si="14"/>
        <v>14</v>
      </c>
      <c r="Q136" s="48">
        <v>37025</v>
      </c>
      <c r="R136" s="178">
        <f t="shared" si="15"/>
        <v>37025</v>
      </c>
      <c r="S136" s="182">
        <v>6.3</v>
      </c>
      <c r="T136" s="180">
        <f t="shared" si="17"/>
        <v>2444.1000000000013</v>
      </c>
      <c r="U136" s="181" t="str">
        <f t="shared" si="16"/>
        <v>0</v>
      </c>
    </row>
    <row r="137" spans="14:21">
      <c r="N137" s="57">
        <f t="shared" si="12"/>
        <v>2001</v>
      </c>
      <c r="O137" s="57">
        <f t="shared" si="13"/>
        <v>5</v>
      </c>
      <c r="P137" s="57">
        <f t="shared" si="14"/>
        <v>15</v>
      </c>
      <c r="Q137" s="48">
        <v>37026</v>
      </c>
      <c r="R137" s="178">
        <f t="shared" si="15"/>
        <v>37026</v>
      </c>
      <c r="S137" s="182">
        <v>7.8</v>
      </c>
      <c r="T137" s="180">
        <f t="shared" si="17"/>
        <v>2451.9000000000015</v>
      </c>
      <c r="U137" s="181" t="str">
        <f t="shared" si="16"/>
        <v>0</v>
      </c>
    </row>
    <row r="138" spans="14:21">
      <c r="N138" s="57">
        <f t="shared" si="12"/>
        <v>2001</v>
      </c>
      <c r="O138" s="57">
        <f t="shared" si="13"/>
        <v>5</v>
      </c>
      <c r="P138" s="57">
        <f t="shared" si="14"/>
        <v>16</v>
      </c>
      <c r="Q138" s="48">
        <v>37027</v>
      </c>
      <c r="R138" s="178">
        <f t="shared" si="15"/>
        <v>37027</v>
      </c>
      <c r="S138" s="182">
        <v>8.9</v>
      </c>
      <c r="T138" s="180">
        <f t="shared" si="17"/>
        <v>2460.8000000000015</v>
      </c>
      <c r="U138" s="181" t="str">
        <f t="shared" si="16"/>
        <v>0</v>
      </c>
    </row>
    <row r="139" spans="14:21">
      <c r="N139" s="57">
        <f t="shared" si="12"/>
        <v>2001</v>
      </c>
      <c r="O139" s="57">
        <f t="shared" si="13"/>
        <v>5</v>
      </c>
      <c r="P139" s="57">
        <f t="shared" si="14"/>
        <v>17</v>
      </c>
      <c r="Q139" s="48">
        <v>37028</v>
      </c>
      <c r="R139" s="178">
        <f t="shared" si="15"/>
        <v>37028</v>
      </c>
      <c r="S139" s="182">
        <v>9.5</v>
      </c>
      <c r="T139" s="180">
        <f t="shared" si="17"/>
        <v>2470.3000000000015</v>
      </c>
      <c r="U139" s="181" t="str">
        <f t="shared" si="16"/>
        <v>0</v>
      </c>
    </row>
    <row r="140" spans="14:21">
      <c r="N140" s="57">
        <f t="shared" si="12"/>
        <v>2001</v>
      </c>
      <c r="O140" s="57">
        <f t="shared" si="13"/>
        <v>5</v>
      </c>
      <c r="P140" s="57">
        <f t="shared" si="14"/>
        <v>18</v>
      </c>
      <c r="Q140" s="48">
        <v>37029</v>
      </c>
      <c r="R140" s="178">
        <f t="shared" si="15"/>
        <v>37029</v>
      </c>
      <c r="S140" s="182">
        <v>12.8</v>
      </c>
      <c r="T140" s="180">
        <f t="shared" si="17"/>
        <v>2483.1000000000017</v>
      </c>
      <c r="U140" s="181" t="str">
        <f t="shared" si="16"/>
        <v>0</v>
      </c>
    </row>
    <row r="141" spans="14:21">
      <c r="N141" s="57">
        <f t="shared" si="12"/>
        <v>2001</v>
      </c>
      <c r="O141" s="57">
        <f t="shared" si="13"/>
        <v>5</v>
      </c>
      <c r="P141" s="57">
        <f t="shared" si="14"/>
        <v>19</v>
      </c>
      <c r="Q141" s="48">
        <v>37030</v>
      </c>
      <c r="R141" s="178">
        <f t="shared" si="15"/>
        <v>37030</v>
      </c>
      <c r="S141" s="182">
        <v>12.2</v>
      </c>
      <c r="T141" s="180">
        <f t="shared" si="17"/>
        <v>2495.3000000000015</v>
      </c>
      <c r="U141" s="181" t="str">
        <f t="shared" si="16"/>
        <v>0</v>
      </c>
    </row>
    <row r="142" spans="14:21">
      <c r="N142" s="57">
        <f t="shared" si="12"/>
        <v>2001</v>
      </c>
      <c r="O142" s="57">
        <f t="shared" si="13"/>
        <v>5</v>
      </c>
      <c r="P142" s="57">
        <f t="shared" si="14"/>
        <v>20</v>
      </c>
      <c r="Q142" s="48">
        <v>37031</v>
      </c>
      <c r="R142" s="178">
        <f t="shared" si="15"/>
        <v>37031</v>
      </c>
      <c r="S142" s="182">
        <v>11.6</v>
      </c>
      <c r="T142" s="180">
        <f t="shared" si="17"/>
        <v>2506.9000000000015</v>
      </c>
      <c r="U142" s="181" t="str">
        <f t="shared" si="16"/>
        <v>0</v>
      </c>
    </row>
    <row r="143" spans="14:21">
      <c r="N143" s="57">
        <f t="shared" si="12"/>
        <v>2001</v>
      </c>
      <c r="O143" s="57">
        <f t="shared" si="13"/>
        <v>5</v>
      </c>
      <c r="P143" s="57">
        <f t="shared" si="14"/>
        <v>21</v>
      </c>
      <c r="Q143" s="48">
        <v>37032</v>
      </c>
      <c r="R143" s="178">
        <f t="shared" si="15"/>
        <v>37032</v>
      </c>
      <c r="S143" s="182">
        <v>10.8</v>
      </c>
      <c r="T143" s="180">
        <f t="shared" si="17"/>
        <v>2517.7000000000016</v>
      </c>
      <c r="U143" s="181" t="str">
        <f t="shared" si="16"/>
        <v>0</v>
      </c>
    </row>
    <row r="144" spans="14:21">
      <c r="N144" s="57">
        <f t="shared" si="12"/>
        <v>2001</v>
      </c>
      <c r="O144" s="57">
        <f t="shared" si="13"/>
        <v>5</v>
      </c>
      <c r="P144" s="57">
        <f t="shared" si="14"/>
        <v>22</v>
      </c>
      <c r="Q144" s="48">
        <v>37033</v>
      </c>
      <c r="R144" s="178">
        <f t="shared" si="15"/>
        <v>37033</v>
      </c>
      <c r="S144" s="182">
        <v>11</v>
      </c>
      <c r="T144" s="180">
        <f t="shared" si="17"/>
        <v>2528.7000000000016</v>
      </c>
      <c r="U144" s="181" t="str">
        <f t="shared" si="16"/>
        <v>0</v>
      </c>
    </row>
    <row r="145" spans="14:21">
      <c r="N145" s="57">
        <f t="shared" si="12"/>
        <v>2001</v>
      </c>
      <c r="O145" s="57">
        <f t="shared" si="13"/>
        <v>5</v>
      </c>
      <c r="P145" s="57">
        <f t="shared" si="14"/>
        <v>23</v>
      </c>
      <c r="Q145" s="48">
        <v>37034</v>
      </c>
      <c r="R145" s="178">
        <f t="shared" si="15"/>
        <v>37034</v>
      </c>
      <c r="S145" s="182">
        <v>7.3</v>
      </c>
      <c r="T145" s="180">
        <f t="shared" si="17"/>
        <v>2536.0000000000018</v>
      </c>
      <c r="U145" s="181" t="str">
        <f t="shared" si="16"/>
        <v>0</v>
      </c>
    </row>
    <row r="146" spans="14:21">
      <c r="N146" s="57">
        <f t="shared" si="12"/>
        <v>2001</v>
      </c>
      <c r="O146" s="57">
        <f t="shared" si="13"/>
        <v>5</v>
      </c>
      <c r="P146" s="57">
        <f t="shared" si="14"/>
        <v>24</v>
      </c>
      <c r="Q146" s="48">
        <v>37035</v>
      </c>
      <c r="R146" s="178">
        <f t="shared" si="15"/>
        <v>37035</v>
      </c>
      <c r="S146" s="182">
        <v>9.1999999999999993</v>
      </c>
      <c r="T146" s="180">
        <f t="shared" si="17"/>
        <v>2545.2000000000016</v>
      </c>
      <c r="U146" s="181" t="str">
        <f t="shared" si="16"/>
        <v>0</v>
      </c>
    </row>
    <row r="147" spans="14:21">
      <c r="N147" s="57">
        <f t="shared" si="12"/>
        <v>2001</v>
      </c>
      <c r="O147" s="57">
        <f t="shared" si="13"/>
        <v>5</v>
      </c>
      <c r="P147" s="57">
        <f t="shared" si="14"/>
        <v>25</v>
      </c>
      <c r="Q147" s="48">
        <v>37036</v>
      </c>
      <c r="R147" s="178">
        <f t="shared" si="15"/>
        <v>37036</v>
      </c>
      <c r="S147" s="182">
        <v>9.6</v>
      </c>
      <c r="T147" s="180">
        <f t="shared" si="17"/>
        <v>2554.8000000000015</v>
      </c>
      <c r="U147" s="181" t="str">
        <f t="shared" si="16"/>
        <v>0</v>
      </c>
    </row>
    <row r="148" spans="14:21">
      <c r="N148" s="57">
        <f t="shared" si="12"/>
        <v>2001</v>
      </c>
      <c r="O148" s="57">
        <f t="shared" si="13"/>
        <v>5</v>
      </c>
      <c r="P148" s="57">
        <f t="shared" si="14"/>
        <v>26</v>
      </c>
      <c r="Q148" s="48">
        <v>37037</v>
      </c>
      <c r="R148" s="178">
        <f t="shared" si="15"/>
        <v>37037</v>
      </c>
      <c r="S148" s="182">
        <v>6.7</v>
      </c>
      <c r="T148" s="180">
        <f t="shared" si="17"/>
        <v>2561.5000000000014</v>
      </c>
      <c r="U148" s="181" t="str">
        <f t="shared" si="16"/>
        <v>0</v>
      </c>
    </row>
    <row r="149" spans="14:21">
      <c r="N149" s="57">
        <f t="shared" si="12"/>
        <v>2001</v>
      </c>
      <c r="O149" s="57">
        <f t="shared" si="13"/>
        <v>5</v>
      </c>
      <c r="P149" s="57">
        <f t="shared" si="14"/>
        <v>27</v>
      </c>
      <c r="Q149" s="48">
        <v>37038</v>
      </c>
      <c r="R149" s="178">
        <f t="shared" si="15"/>
        <v>37038</v>
      </c>
      <c r="S149" s="182">
        <v>7.8</v>
      </c>
      <c r="T149" s="180">
        <f t="shared" si="17"/>
        <v>2569.3000000000015</v>
      </c>
      <c r="U149" s="181" t="str">
        <f t="shared" si="16"/>
        <v>0</v>
      </c>
    </row>
    <row r="150" spans="14:21">
      <c r="N150" s="57">
        <f t="shared" si="12"/>
        <v>2001</v>
      </c>
      <c r="O150" s="57">
        <f t="shared" si="13"/>
        <v>5</v>
      </c>
      <c r="P150" s="57">
        <f t="shared" si="14"/>
        <v>28</v>
      </c>
      <c r="Q150" s="48">
        <v>37039</v>
      </c>
      <c r="R150" s="178">
        <f t="shared" si="15"/>
        <v>37039</v>
      </c>
      <c r="S150" s="182">
        <v>7.5</v>
      </c>
      <c r="T150" s="180">
        <f t="shared" si="17"/>
        <v>2576.8000000000015</v>
      </c>
      <c r="U150" s="181" t="str">
        <f t="shared" si="16"/>
        <v>0</v>
      </c>
    </row>
    <row r="151" spans="14:21">
      <c r="N151" s="57">
        <f t="shared" si="12"/>
        <v>2001</v>
      </c>
      <c r="O151" s="57">
        <f t="shared" si="13"/>
        <v>5</v>
      </c>
      <c r="P151" s="57">
        <f t="shared" si="14"/>
        <v>29</v>
      </c>
      <c r="Q151" s="48">
        <v>37040</v>
      </c>
      <c r="R151" s="178">
        <f t="shared" si="15"/>
        <v>37040</v>
      </c>
      <c r="S151" s="182">
        <v>8.4</v>
      </c>
      <c r="T151" s="180">
        <f t="shared" si="17"/>
        <v>2585.2000000000016</v>
      </c>
      <c r="U151" s="181" t="str">
        <f t="shared" si="16"/>
        <v>0</v>
      </c>
    </row>
    <row r="152" spans="14:21">
      <c r="N152" s="57">
        <f t="shared" si="12"/>
        <v>2001</v>
      </c>
      <c r="O152" s="57">
        <f t="shared" si="13"/>
        <v>5</v>
      </c>
      <c r="P152" s="57">
        <f t="shared" si="14"/>
        <v>30</v>
      </c>
      <c r="Q152" s="48">
        <v>37041</v>
      </c>
      <c r="R152" s="178">
        <f t="shared" si="15"/>
        <v>37041</v>
      </c>
      <c r="S152" s="182">
        <v>9.1999999999999993</v>
      </c>
      <c r="T152" s="180">
        <f t="shared" si="17"/>
        <v>2594.4000000000015</v>
      </c>
      <c r="U152" s="181" t="str">
        <f t="shared" si="16"/>
        <v>0</v>
      </c>
    </row>
    <row r="153" spans="14:21">
      <c r="N153" s="57">
        <f t="shared" si="12"/>
        <v>2001</v>
      </c>
      <c r="O153" s="57">
        <f t="shared" si="13"/>
        <v>5</v>
      </c>
      <c r="P153" s="57">
        <f t="shared" si="14"/>
        <v>31</v>
      </c>
      <c r="Q153" s="48">
        <v>37042</v>
      </c>
      <c r="R153" s="178">
        <f t="shared" si="15"/>
        <v>37042</v>
      </c>
      <c r="S153" s="182">
        <v>10.199999999999999</v>
      </c>
      <c r="T153" s="180">
        <f t="shared" si="17"/>
        <v>2604.6000000000013</v>
      </c>
      <c r="U153" s="181" t="str">
        <f t="shared" si="16"/>
        <v>0</v>
      </c>
    </row>
    <row r="154" spans="14:21">
      <c r="N154" s="57">
        <f t="shared" si="12"/>
        <v>2001</v>
      </c>
      <c r="O154" s="57">
        <f t="shared" si="13"/>
        <v>6</v>
      </c>
      <c r="P154" s="57">
        <f t="shared" si="14"/>
        <v>1</v>
      </c>
      <c r="Q154" s="48">
        <v>37043</v>
      </c>
      <c r="R154" s="178">
        <f t="shared" si="15"/>
        <v>37043</v>
      </c>
      <c r="S154" s="182">
        <v>9.6</v>
      </c>
      <c r="T154" s="180">
        <f t="shared" si="17"/>
        <v>2614.2000000000012</v>
      </c>
      <c r="U154" s="181" t="str">
        <f t="shared" si="16"/>
        <v>0</v>
      </c>
    </row>
    <row r="155" spans="14:21">
      <c r="N155" s="57">
        <f t="shared" si="12"/>
        <v>2001</v>
      </c>
      <c r="O155" s="57">
        <f t="shared" si="13"/>
        <v>6</v>
      </c>
      <c r="P155" s="57">
        <f t="shared" si="14"/>
        <v>2</v>
      </c>
      <c r="Q155" s="48">
        <v>37044</v>
      </c>
      <c r="R155" s="178">
        <f t="shared" si="15"/>
        <v>37044</v>
      </c>
      <c r="S155" s="182">
        <v>11.7</v>
      </c>
      <c r="T155" s="180">
        <f t="shared" si="17"/>
        <v>2625.900000000001</v>
      </c>
      <c r="U155" s="181" t="str">
        <f t="shared" si="16"/>
        <v>0</v>
      </c>
    </row>
    <row r="156" spans="14:21">
      <c r="N156" s="57">
        <f t="shared" si="12"/>
        <v>2001</v>
      </c>
      <c r="O156" s="57">
        <f t="shared" si="13"/>
        <v>6</v>
      </c>
      <c r="P156" s="57">
        <f t="shared" si="14"/>
        <v>3</v>
      </c>
      <c r="Q156" s="48">
        <v>37045</v>
      </c>
      <c r="R156" s="178">
        <f t="shared" si="15"/>
        <v>37045</v>
      </c>
      <c r="S156" s="182">
        <v>11.7</v>
      </c>
      <c r="T156" s="180">
        <f t="shared" si="17"/>
        <v>2637.6000000000008</v>
      </c>
      <c r="U156" s="181" t="str">
        <f t="shared" si="16"/>
        <v>0</v>
      </c>
    </row>
    <row r="157" spans="14:21">
      <c r="N157" s="57">
        <f t="shared" si="12"/>
        <v>2001</v>
      </c>
      <c r="O157" s="57">
        <f t="shared" si="13"/>
        <v>6</v>
      </c>
      <c r="P157" s="57">
        <f t="shared" si="14"/>
        <v>4</v>
      </c>
      <c r="Q157" s="48">
        <v>37046</v>
      </c>
      <c r="R157" s="178">
        <f t="shared" si="15"/>
        <v>37046</v>
      </c>
      <c r="S157" s="182">
        <v>11.5</v>
      </c>
      <c r="T157" s="180">
        <f t="shared" si="17"/>
        <v>2649.1000000000008</v>
      </c>
      <c r="U157" s="181" t="str">
        <f t="shared" si="16"/>
        <v>0</v>
      </c>
    </row>
    <row r="158" spans="14:21">
      <c r="N158" s="57">
        <f t="shared" si="12"/>
        <v>2001</v>
      </c>
      <c r="O158" s="57">
        <f t="shared" si="13"/>
        <v>6</v>
      </c>
      <c r="P158" s="57">
        <f t="shared" si="14"/>
        <v>5</v>
      </c>
      <c r="Q158" s="48">
        <v>37047</v>
      </c>
      <c r="R158" s="178">
        <f t="shared" si="15"/>
        <v>37047</v>
      </c>
      <c r="S158" s="182">
        <v>8</v>
      </c>
      <c r="T158" s="180">
        <f t="shared" si="17"/>
        <v>2657.1000000000008</v>
      </c>
      <c r="U158" s="181" t="str">
        <f t="shared" si="16"/>
        <v>0</v>
      </c>
    </row>
    <row r="159" spans="14:21">
      <c r="N159" s="57">
        <f t="shared" si="12"/>
        <v>2001</v>
      </c>
      <c r="O159" s="57">
        <f t="shared" si="13"/>
        <v>6</v>
      </c>
      <c r="P159" s="57">
        <f t="shared" si="14"/>
        <v>6</v>
      </c>
      <c r="Q159" s="48">
        <v>37048</v>
      </c>
      <c r="R159" s="178">
        <f t="shared" si="15"/>
        <v>37048</v>
      </c>
      <c r="S159" s="182">
        <v>7.4</v>
      </c>
      <c r="T159" s="180">
        <f t="shared" si="17"/>
        <v>2664.5000000000009</v>
      </c>
      <c r="U159" s="181" t="str">
        <f t="shared" si="16"/>
        <v>0</v>
      </c>
    </row>
    <row r="160" spans="14:21">
      <c r="N160" s="57">
        <f t="shared" si="12"/>
        <v>2001</v>
      </c>
      <c r="O160" s="57">
        <f t="shared" si="13"/>
        <v>6</v>
      </c>
      <c r="P160" s="57">
        <f t="shared" si="14"/>
        <v>7</v>
      </c>
      <c r="Q160" s="48">
        <v>37049</v>
      </c>
      <c r="R160" s="178">
        <f t="shared" si="15"/>
        <v>37049</v>
      </c>
      <c r="S160" s="182">
        <v>10</v>
      </c>
      <c r="T160" s="180">
        <f t="shared" si="17"/>
        <v>2674.5000000000009</v>
      </c>
      <c r="U160" s="181" t="str">
        <f t="shared" si="16"/>
        <v>0</v>
      </c>
    </row>
    <row r="161" spans="14:21">
      <c r="N161" s="57">
        <f t="shared" si="12"/>
        <v>2001</v>
      </c>
      <c r="O161" s="57">
        <f t="shared" si="13"/>
        <v>6</v>
      </c>
      <c r="P161" s="57">
        <f t="shared" si="14"/>
        <v>8</v>
      </c>
      <c r="Q161" s="48">
        <v>37050</v>
      </c>
      <c r="R161" s="178">
        <f t="shared" si="15"/>
        <v>37050</v>
      </c>
      <c r="S161" s="182">
        <v>11.8</v>
      </c>
      <c r="T161" s="180">
        <f t="shared" si="17"/>
        <v>2686.3000000000011</v>
      </c>
      <c r="U161" s="181" t="str">
        <f t="shared" si="16"/>
        <v>0</v>
      </c>
    </row>
    <row r="162" spans="14:21">
      <c r="N162" s="57">
        <f t="shared" si="12"/>
        <v>2001</v>
      </c>
      <c r="O162" s="57">
        <f t="shared" si="13"/>
        <v>6</v>
      </c>
      <c r="P162" s="57">
        <f t="shared" si="14"/>
        <v>9</v>
      </c>
      <c r="Q162" s="48">
        <v>37051</v>
      </c>
      <c r="R162" s="178">
        <f t="shared" si="15"/>
        <v>37051</v>
      </c>
      <c r="S162" s="182">
        <v>10.4</v>
      </c>
      <c r="T162" s="180">
        <f t="shared" si="17"/>
        <v>2696.7000000000012</v>
      </c>
      <c r="U162" s="181" t="str">
        <f t="shared" si="16"/>
        <v>0</v>
      </c>
    </row>
    <row r="163" spans="14:21">
      <c r="N163" s="57">
        <f t="shared" si="12"/>
        <v>2001</v>
      </c>
      <c r="O163" s="57">
        <f t="shared" si="13"/>
        <v>6</v>
      </c>
      <c r="P163" s="57">
        <f t="shared" si="14"/>
        <v>10</v>
      </c>
      <c r="Q163" s="48">
        <v>37052</v>
      </c>
      <c r="R163" s="178">
        <f t="shared" si="15"/>
        <v>37052</v>
      </c>
      <c r="S163" s="182">
        <v>11.6</v>
      </c>
      <c r="T163" s="180">
        <f t="shared" si="17"/>
        <v>2708.3000000000011</v>
      </c>
      <c r="U163" s="181" t="str">
        <f t="shared" si="16"/>
        <v>0</v>
      </c>
    </row>
    <row r="164" spans="14:21">
      <c r="N164" s="57">
        <f t="shared" si="12"/>
        <v>2001</v>
      </c>
      <c r="O164" s="57">
        <f t="shared" si="13"/>
        <v>6</v>
      </c>
      <c r="P164" s="57">
        <f t="shared" si="14"/>
        <v>11</v>
      </c>
      <c r="Q164" s="48">
        <v>37053</v>
      </c>
      <c r="R164" s="178">
        <f t="shared" si="15"/>
        <v>37053</v>
      </c>
      <c r="S164" s="182">
        <v>10.6</v>
      </c>
      <c r="T164" s="180">
        <f t="shared" si="17"/>
        <v>2718.900000000001</v>
      </c>
      <c r="U164" s="181" t="str">
        <f t="shared" si="16"/>
        <v>0</v>
      </c>
    </row>
    <row r="165" spans="14:21">
      <c r="N165" s="57">
        <f t="shared" si="12"/>
        <v>2001</v>
      </c>
      <c r="O165" s="57">
        <f t="shared" si="13"/>
        <v>6</v>
      </c>
      <c r="P165" s="57">
        <f t="shared" si="14"/>
        <v>12</v>
      </c>
      <c r="Q165" s="48">
        <v>37054</v>
      </c>
      <c r="R165" s="178">
        <f t="shared" si="15"/>
        <v>37054</v>
      </c>
      <c r="S165" s="182">
        <v>12.3</v>
      </c>
      <c r="T165" s="180">
        <f t="shared" si="17"/>
        <v>2731.2000000000012</v>
      </c>
      <c r="U165" s="181" t="str">
        <f t="shared" si="16"/>
        <v>0</v>
      </c>
    </row>
    <row r="166" spans="14:21">
      <c r="N166" s="57">
        <f t="shared" si="12"/>
        <v>2001</v>
      </c>
      <c r="O166" s="57">
        <f t="shared" si="13"/>
        <v>6</v>
      </c>
      <c r="P166" s="57">
        <f t="shared" si="14"/>
        <v>13</v>
      </c>
      <c r="Q166" s="48">
        <v>37055</v>
      </c>
      <c r="R166" s="178">
        <f t="shared" si="15"/>
        <v>37055</v>
      </c>
      <c r="S166" s="182">
        <v>11</v>
      </c>
      <c r="T166" s="180">
        <f t="shared" si="17"/>
        <v>2742.2000000000012</v>
      </c>
      <c r="U166" s="181" t="str">
        <f t="shared" si="16"/>
        <v>0</v>
      </c>
    </row>
    <row r="167" spans="14:21">
      <c r="N167" s="57">
        <f t="shared" si="12"/>
        <v>2001</v>
      </c>
      <c r="O167" s="57">
        <f t="shared" si="13"/>
        <v>6</v>
      </c>
      <c r="P167" s="57">
        <f t="shared" si="14"/>
        <v>14</v>
      </c>
      <c r="Q167" s="48">
        <v>37056</v>
      </c>
      <c r="R167" s="178">
        <f t="shared" si="15"/>
        <v>37056</v>
      </c>
      <c r="S167" s="182">
        <v>10.4</v>
      </c>
      <c r="T167" s="180">
        <f t="shared" si="17"/>
        <v>2752.6000000000013</v>
      </c>
      <c r="U167" s="181" t="str">
        <f t="shared" si="16"/>
        <v>0</v>
      </c>
    </row>
    <row r="168" spans="14:21">
      <c r="N168" s="57">
        <f t="shared" si="12"/>
        <v>2001</v>
      </c>
      <c r="O168" s="57">
        <f t="shared" si="13"/>
        <v>6</v>
      </c>
      <c r="P168" s="57">
        <f t="shared" si="14"/>
        <v>15</v>
      </c>
      <c r="Q168" s="48">
        <v>37057</v>
      </c>
      <c r="R168" s="178">
        <f t="shared" si="15"/>
        <v>37057</v>
      </c>
      <c r="S168" s="182">
        <v>7.4</v>
      </c>
      <c r="T168" s="180">
        <f t="shared" si="17"/>
        <v>2760.0000000000014</v>
      </c>
      <c r="U168" s="181" t="str">
        <f t="shared" si="16"/>
        <v>0</v>
      </c>
    </row>
    <row r="169" spans="14:21">
      <c r="N169" s="57">
        <f t="shared" si="12"/>
        <v>2001</v>
      </c>
      <c r="O169" s="57">
        <f t="shared" si="13"/>
        <v>6</v>
      </c>
      <c r="P169" s="57">
        <f t="shared" si="14"/>
        <v>16</v>
      </c>
      <c r="Q169" s="48">
        <v>37058</v>
      </c>
      <c r="R169" s="178">
        <f t="shared" si="15"/>
        <v>37058</v>
      </c>
      <c r="S169" s="182">
        <v>7.8</v>
      </c>
      <c r="T169" s="180">
        <f t="shared" si="17"/>
        <v>2767.8000000000015</v>
      </c>
      <c r="U169" s="181" t="str">
        <f t="shared" si="16"/>
        <v>0</v>
      </c>
    </row>
    <row r="170" spans="14:21">
      <c r="N170" s="57">
        <f t="shared" si="12"/>
        <v>2001</v>
      </c>
      <c r="O170" s="57">
        <f t="shared" si="13"/>
        <v>6</v>
      </c>
      <c r="P170" s="57">
        <f t="shared" si="14"/>
        <v>17</v>
      </c>
      <c r="Q170" s="48">
        <v>37059</v>
      </c>
      <c r="R170" s="178">
        <f t="shared" si="15"/>
        <v>37059</v>
      </c>
      <c r="S170" s="182">
        <v>7.6</v>
      </c>
      <c r="T170" s="180">
        <f t="shared" si="17"/>
        <v>2775.4000000000015</v>
      </c>
      <c r="U170" s="181" t="str">
        <f t="shared" si="16"/>
        <v>0</v>
      </c>
    </row>
    <row r="171" spans="14:21">
      <c r="N171" s="57">
        <f t="shared" si="12"/>
        <v>2001</v>
      </c>
      <c r="O171" s="57">
        <f t="shared" si="13"/>
        <v>6</v>
      </c>
      <c r="P171" s="57">
        <f t="shared" si="14"/>
        <v>18</v>
      </c>
      <c r="Q171" s="48">
        <v>37060</v>
      </c>
      <c r="R171" s="178">
        <f t="shared" si="15"/>
        <v>37060</v>
      </c>
      <c r="S171" s="182">
        <v>7.4</v>
      </c>
      <c r="T171" s="180">
        <f t="shared" si="17"/>
        <v>2782.8000000000015</v>
      </c>
      <c r="U171" s="181" t="str">
        <f t="shared" si="16"/>
        <v>0</v>
      </c>
    </row>
    <row r="172" spans="14:21">
      <c r="N172" s="57">
        <f t="shared" si="12"/>
        <v>2001</v>
      </c>
      <c r="O172" s="57">
        <f t="shared" si="13"/>
        <v>6</v>
      </c>
      <c r="P172" s="57">
        <f t="shared" si="14"/>
        <v>19</v>
      </c>
      <c r="Q172" s="48">
        <v>37061</v>
      </c>
      <c r="R172" s="178">
        <f t="shared" si="15"/>
        <v>37061</v>
      </c>
      <c r="S172" s="182">
        <v>10.3</v>
      </c>
      <c r="T172" s="180">
        <f t="shared" si="17"/>
        <v>2793.1000000000017</v>
      </c>
      <c r="U172" s="181" t="str">
        <f t="shared" si="16"/>
        <v>0</v>
      </c>
    </row>
    <row r="173" spans="14:21">
      <c r="N173" s="57">
        <f t="shared" si="12"/>
        <v>2001</v>
      </c>
      <c r="O173" s="57">
        <f t="shared" si="13"/>
        <v>6</v>
      </c>
      <c r="P173" s="57">
        <f t="shared" si="14"/>
        <v>20</v>
      </c>
      <c r="Q173" s="48">
        <v>37062</v>
      </c>
      <c r="R173" s="178">
        <f t="shared" si="15"/>
        <v>37062</v>
      </c>
      <c r="S173" s="182">
        <v>2</v>
      </c>
      <c r="T173" s="180">
        <f t="shared" si="17"/>
        <v>2795.1000000000017</v>
      </c>
      <c r="U173" s="181" t="str">
        <f t="shared" si="16"/>
        <v>0</v>
      </c>
    </row>
    <row r="174" spans="14:21">
      <c r="N174" s="57">
        <f t="shared" si="12"/>
        <v>2001</v>
      </c>
      <c r="O174" s="57">
        <f t="shared" si="13"/>
        <v>6</v>
      </c>
      <c r="P174" s="57">
        <f t="shared" si="14"/>
        <v>21</v>
      </c>
      <c r="Q174" s="48">
        <v>37063</v>
      </c>
      <c r="R174" s="178">
        <f t="shared" si="15"/>
        <v>37063</v>
      </c>
      <c r="S174" s="182">
        <v>8.9</v>
      </c>
      <c r="T174" s="180">
        <f t="shared" si="17"/>
        <v>2804.0000000000018</v>
      </c>
      <c r="U174" s="181" t="str">
        <f t="shared" si="16"/>
        <v>0</v>
      </c>
    </row>
    <row r="175" spans="14:21">
      <c r="N175" s="57">
        <f t="shared" si="12"/>
        <v>2001</v>
      </c>
      <c r="O175" s="57">
        <f t="shared" si="13"/>
        <v>6</v>
      </c>
      <c r="P175" s="57">
        <f t="shared" si="14"/>
        <v>22</v>
      </c>
      <c r="Q175" s="48">
        <v>37064</v>
      </c>
      <c r="R175" s="178">
        <f t="shared" si="15"/>
        <v>37064</v>
      </c>
      <c r="S175" s="182">
        <v>8.5</v>
      </c>
      <c r="T175" s="180">
        <f t="shared" si="17"/>
        <v>2812.5000000000018</v>
      </c>
      <c r="U175" s="181" t="str">
        <f t="shared" si="16"/>
        <v>0</v>
      </c>
    </row>
    <row r="176" spans="14:21">
      <c r="N176" s="57">
        <f t="shared" si="12"/>
        <v>2001</v>
      </c>
      <c r="O176" s="57">
        <f t="shared" si="13"/>
        <v>6</v>
      </c>
      <c r="P176" s="57">
        <f t="shared" si="14"/>
        <v>23</v>
      </c>
      <c r="Q176" s="48">
        <v>37065</v>
      </c>
      <c r="R176" s="178">
        <f t="shared" si="15"/>
        <v>37065</v>
      </c>
      <c r="S176" s="182">
        <v>2</v>
      </c>
      <c r="T176" s="180">
        <f t="shared" si="17"/>
        <v>2814.5000000000018</v>
      </c>
      <c r="U176" s="181" t="str">
        <f t="shared" si="16"/>
        <v>0</v>
      </c>
    </row>
    <row r="177" spans="14:21">
      <c r="N177" s="57">
        <f t="shared" si="12"/>
        <v>2001</v>
      </c>
      <c r="O177" s="57">
        <f t="shared" si="13"/>
        <v>6</v>
      </c>
      <c r="P177" s="57">
        <f t="shared" si="14"/>
        <v>24</v>
      </c>
      <c r="Q177" s="48">
        <v>37066</v>
      </c>
      <c r="R177" s="178">
        <f t="shared" si="15"/>
        <v>37066</v>
      </c>
      <c r="S177" s="182">
        <v>8.6999999999999993</v>
      </c>
      <c r="T177" s="180">
        <f t="shared" si="17"/>
        <v>2823.2000000000016</v>
      </c>
      <c r="U177" s="181" t="str">
        <f t="shared" si="16"/>
        <v>0</v>
      </c>
    </row>
    <row r="178" spans="14:21">
      <c r="N178" s="57">
        <f t="shared" si="12"/>
        <v>2001</v>
      </c>
      <c r="O178" s="57">
        <f t="shared" si="13"/>
        <v>6</v>
      </c>
      <c r="P178" s="57">
        <f t="shared" si="14"/>
        <v>25</v>
      </c>
      <c r="Q178" s="48">
        <v>37067</v>
      </c>
      <c r="R178" s="178">
        <f t="shared" si="15"/>
        <v>37067</v>
      </c>
      <c r="S178" s="182">
        <v>8</v>
      </c>
      <c r="T178" s="180">
        <f t="shared" si="17"/>
        <v>2831.2000000000016</v>
      </c>
      <c r="U178" s="181" t="str">
        <f t="shared" si="16"/>
        <v>0</v>
      </c>
    </row>
    <row r="179" spans="14:21">
      <c r="N179" s="57">
        <f t="shared" si="12"/>
        <v>2001</v>
      </c>
      <c r="O179" s="57">
        <f t="shared" si="13"/>
        <v>6</v>
      </c>
      <c r="P179" s="57">
        <f t="shared" si="14"/>
        <v>26</v>
      </c>
      <c r="Q179" s="48">
        <v>37068</v>
      </c>
      <c r="R179" s="178">
        <f t="shared" si="15"/>
        <v>37068</v>
      </c>
      <c r="S179" s="182">
        <v>2</v>
      </c>
      <c r="T179" s="180">
        <f t="shared" si="17"/>
        <v>2833.2000000000016</v>
      </c>
      <c r="U179" s="181" t="str">
        <f t="shared" si="16"/>
        <v>0</v>
      </c>
    </row>
    <row r="180" spans="14:21">
      <c r="N180" s="57">
        <f t="shared" si="12"/>
        <v>2001</v>
      </c>
      <c r="O180" s="57">
        <f t="shared" si="13"/>
        <v>6</v>
      </c>
      <c r="P180" s="57">
        <f t="shared" si="14"/>
        <v>27</v>
      </c>
      <c r="Q180" s="48">
        <v>37069</v>
      </c>
      <c r="R180" s="178">
        <f t="shared" si="15"/>
        <v>37069</v>
      </c>
      <c r="S180" s="182">
        <v>2</v>
      </c>
      <c r="T180" s="180">
        <f t="shared" si="17"/>
        <v>2835.2000000000016</v>
      </c>
      <c r="U180" s="181" t="str">
        <f t="shared" si="16"/>
        <v>0</v>
      </c>
    </row>
    <row r="181" spans="14:21">
      <c r="N181" s="57">
        <f t="shared" si="12"/>
        <v>2001</v>
      </c>
      <c r="O181" s="57">
        <f t="shared" si="13"/>
        <v>6</v>
      </c>
      <c r="P181" s="57">
        <f t="shared" si="14"/>
        <v>28</v>
      </c>
      <c r="Q181" s="48">
        <v>37070</v>
      </c>
      <c r="R181" s="178">
        <f t="shared" si="15"/>
        <v>37070</v>
      </c>
      <c r="S181" s="182">
        <v>2</v>
      </c>
      <c r="T181" s="180">
        <f t="shared" si="17"/>
        <v>2837.2000000000016</v>
      </c>
      <c r="U181" s="181" t="str">
        <f t="shared" si="16"/>
        <v>0</v>
      </c>
    </row>
    <row r="182" spans="14:21">
      <c r="N182" s="57">
        <f t="shared" si="12"/>
        <v>2001</v>
      </c>
      <c r="O182" s="57">
        <f t="shared" si="13"/>
        <v>6</v>
      </c>
      <c r="P182" s="57">
        <f t="shared" si="14"/>
        <v>29</v>
      </c>
      <c r="Q182" s="48">
        <v>37071</v>
      </c>
      <c r="R182" s="178">
        <f t="shared" si="15"/>
        <v>37071</v>
      </c>
      <c r="S182" s="182">
        <v>2</v>
      </c>
      <c r="T182" s="180">
        <f t="shared" si="17"/>
        <v>2839.2000000000016</v>
      </c>
      <c r="U182" s="181" t="str">
        <f t="shared" si="16"/>
        <v>0</v>
      </c>
    </row>
    <row r="183" spans="14:21">
      <c r="N183" s="57">
        <f t="shared" si="12"/>
        <v>2001</v>
      </c>
      <c r="O183" s="57">
        <f t="shared" si="13"/>
        <v>6</v>
      </c>
      <c r="P183" s="57">
        <f t="shared" si="14"/>
        <v>30</v>
      </c>
      <c r="Q183" s="48">
        <v>37072</v>
      </c>
      <c r="R183" s="178">
        <f t="shared" si="15"/>
        <v>37072</v>
      </c>
      <c r="S183" s="182">
        <v>2</v>
      </c>
      <c r="T183" s="180">
        <f t="shared" si="17"/>
        <v>2841.2000000000016</v>
      </c>
      <c r="U183" s="181" t="str">
        <f t="shared" si="16"/>
        <v>0</v>
      </c>
    </row>
    <row r="184" spans="14:21">
      <c r="N184" s="57">
        <f t="shared" si="12"/>
        <v>2001</v>
      </c>
      <c r="O184" s="57">
        <f t="shared" si="13"/>
        <v>7</v>
      </c>
      <c r="P184" s="57">
        <f t="shared" si="14"/>
        <v>1</v>
      </c>
      <c r="Q184" s="48">
        <v>37073</v>
      </c>
      <c r="R184" s="178">
        <f t="shared" si="15"/>
        <v>37073</v>
      </c>
      <c r="S184" s="182">
        <v>2</v>
      </c>
      <c r="T184" s="180">
        <f t="shared" si="17"/>
        <v>2843.2000000000016</v>
      </c>
      <c r="U184" s="181" t="str">
        <f t="shared" si="16"/>
        <v>0</v>
      </c>
    </row>
    <row r="185" spans="14:21">
      <c r="N185" s="57">
        <f t="shared" si="12"/>
        <v>2001</v>
      </c>
      <c r="O185" s="57">
        <f t="shared" si="13"/>
        <v>7</v>
      </c>
      <c r="P185" s="57">
        <f t="shared" si="14"/>
        <v>2</v>
      </c>
      <c r="Q185" s="48">
        <v>37074</v>
      </c>
      <c r="R185" s="178">
        <f t="shared" si="15"/>
        <v>37074</v>
      </c>
      <c r="S185" s="182">
        <v>2</v>
      </c>
      <c r="T185" s="180">
        <f t="shared" si="17"/>
        <v>2845.2000000000016</v>
      </c>
      <c r="U185" s="181" t="str">
        <f t="shared" si="16"/>
        <v>0</v>
      </c>
    </row>
    <row r="186" spans="14:21">
      <c r="N186" s="57">
        <f t="shared" si="12"/>
        <v>2001</v>
      </c>
      <c r="O186" s="57">
        <f t="shared" si="13"/>
        <v>7</v>
      </c>
      <c r="P186" s="57">
        <f t="shared" si="14"/>
        <v>3</v>
      </c>
      <c r="Q186" s="48">
        <v>37075</v>
      </c>
      <c r="R186" s="178">
        <f t="shared" si="15"/>
        <v>37075</v>
      </c>
      <c r="S186" s="182">
        <v>2</v>
      </c>
      <c r="T186" s="180">
        <f t="shared" si="17"/>
        <v>2847.2000000000016</v>
      </c>
      <c r="U186" s="181" t="str">
        <f t="shared" si="16"/>
        <v>0</v>
      </c>
    </row>
    <row r="187" spans="14:21">
      <c r="N187" s="57">
        <f t="shared" si="12"/>
        <v>2001</v>
      </c>
      <c r="O187" s="57">
        <f t="shared" si="13"/>
        <v>7</v>
      </c>
      <c r="P187" s="57">
        <f t="shared" si="14"/>
        <v>4</v>
      </c>
      <c r="Q187" s="48">
        <v>37076</v>
      </c>
      <c r="R187" s="178">
        <f t="shared" si="15"/>
        <v>37076</v>
      </c>
      <c r="S187" s="182">
        <v>2</v>
      </c>
      <c r="T187" s="180">
        <f t="shared" si="17"/>
        <v>2849.2000000000016</v>
      </c>
      <c r="U187" s="181" t="str">
        <f t="shared" si="16"/>
        <v>0</v>
      </c>
    </row>
    <row r="188" spans="14:21">
      <c r="N188" s="57">
        <f t="shared" si="12"/>
        <v>2001</v>
      </c>
      <c r="O188" s="57">
        <f t="shared" si="13"/>
        <v>7</v>
      </c>
      <c r="P188" s="57">
        <f t="shared" si="14"/>
        <v>5</v>
      </c>
      <c r="Q188" s="48">
        <v>37077</v>
      </c>
      <c r="R188" s="178">
        <f t="shared" si="15"/>
        <v>37077</v>
      </c>
      <c r="S188" s="182">
        <v>2</v>
      </c>
      <c r="T188" s="180">
        <f t="shared" si="17"/>
        <v>2851.2000000000016</v>
      </c>
      <c r="U188" s="181" t="str">
        <f t="shared" si="16"/>
        <v>0</v>
      </c>
    </row>
    <row r="189" spans="14:21">
      <c r="N189" s="57">
        <f t="shared" si="12"/>
        <v>2001</v>
      </c>
      <c r="O189" s="57">
        <f t="shared" si="13"/>
        <v>7</v>
      </c>
      <c r="P189" s="57">
        <f t="shared" si="14"/>
        <v>6</v>
      </c>
      <c r="Q189" s="48">
        <v>37078</v>
      </c>
      <c r="R189" s="178">
        <f t="shared" si="15"/>
        <v>37078</v>
      </c>
      <c r="S189" s="182">
        <v>2</v>
      </c>
      <c r="T189" s="180">
        <f t="shared" si="17"/>
        <v>2853.2000000000016</v>
      </c>
      <c r="U189" s="181" t="str">
        <f t="shared" si="16"/>
        <v>0</v>
      </c>
    </row>
    <row r="190" spans="14:21">
      <c r="N190" s="57">
        <f t="shared" si="12"/>
        <v>2001</v>
      </c>
      <c r="O190" s="57">
        <f t="shared" si="13"/>
        <v>7</v>
      </c>
      <c r="P190" s="57">
        <f t="shared" si="14"/>
        <v>7</v>
      </c>
      <c r="Q190" s="48">
        <v>37079</v>
      </c>
      <c r="R190" s="178">
        <f t="shared" si="15"/>
        <v>37079</v>
      </c>
      <c r="S190" s="182">
        <v>2</v>
      </c>
      <c r="T190" s="180">
        <f t="shared" si="17"/>
        <v>2855.2000000000016</v>
      </c>
      <c r="U190" s="181" t="str">
        <f t="shared" si="16"/>
        <v>0</v>
      </c>
    </row>
    <row r="191" spans="14:21">
      <c r="N191" s="57">
        <f t="shared" si="12"/>
        <v>2001</v>
      </c>
      <c r="O191" s="57">
        <f t="shared" si="13"/>
        <v>7</v>
      </c>
      <c r="P191" s="57">
        <f t="shared" si="14"/>
        <v>8</v>
      </c>
      <c r="Q191" s="48">
        <v>37080</v>
      </c>
      <c r="R191" s="178">
        <f t="shared" si="15"/>
        <v>37080</v>
      </c>
      <c r="S191" s="182">
        <v>2</v>
      </c>
      <c r="T191" s="180">
        <f t="shared" si="17"/>
        <v>2857.2000000000016</v>
      </c>
      <c r="U191" s="181" t="str">
        <f t="shared" si="16"/>
        <v>0</v>
      </c>
    </row>
    <row r="192" spans="14:21">
      <c r="N192" s="57">
        <f t="shared" si="12"/>
        <v>2001</v>
      </c>
      <c r="O192" s="57">
        <f t="shared" si="13"/>
        <v>7</v>
      </c>
      <c r="P192" s="57">
        <f t="shared" si="14"/>
        <v>9</v>
      </c>
      <c r="Q192" s="48">
        <v>37081</v>
      </c>
      <c r="R192" s="178">
        <f t="shared" si="15"/>
        <v>37081</v>
      </c>
      <c r="S192" s="182">
        <v>2</v>
      </c>
      <c r="T192" s="180">
        <f t="shared" si="17"/>
        <v>2859.2000000000016</v>
      </c>
      <c r="U192" s="181" t="str">
        <f t="shared" si="16"/>
        <v>0</v>
      </c>
    </row>
    <row r="193" spans="14:21">
      <c r="N193" s="57">
        <f t="shared" si="12"/>
        <v>2001</v>
      </c>
      <c r="O193" s="57">
        <f t="shared" si="13"/>
        <v>7</v>
      </c>
      <c r="P193" s="57">
        <f t="shared" si="14"/>
        <v>10</v>
      </c>
      <c r="Q193" s="48">
        <v>37082</v>
      </c>
      <c r="R193" s="178">
        <f t="shared" si="15"/>
        <v>37082</v>
      </c>
      <c r="S193" s="182">
        <v>2</v>
      </c>
      <c r="T193" s="180">
        <f t="shared" si="17"/>
        <v>2861.2000000000016</v>
      </c>
      <c r="U193" s="181" t="str">
        <f t="shared" si="16"/>
        <v>0</v>
      </c>
    </row>
    <row r="194" spans="14:21">
      <c r="N194" s="57">
        <f t="shared" si="12"/>
        <v>2001</v>
      </c>
      <c r="O194" s="57">
        <f t="shared" si="13"/>
        <v>7</v>
      </c>
      <c r="P194" s="57">
        <f t="shared" si="14"/>
        <v>11</v>
      </c>
      <c r="Q194" s="48">
        <v>37083</v>
      </c>
      <c r="R194" s="178">
        <f t="shared" si="15"/>
        <v>37083</v>
      </c>
      <c r="S194" s="182">
        <v>7.4</v>
      </c>
      <c r="T194" s="180">
        <f t="shared" si="17"/>
        <v>2868.6000000000017</v>
      </c>
      <c r="U194" s="181" t="str">
        <f t="shared" si="16"/>
        <v>0</v>
      </c>
    </row>
    <row r="195" spans="14:21">
      <c r="N195" s="57">
        <f t="shared" ref="N195:N258" si="18">IF(Q195="","",YEAR(Q195))</f>
        <v>2001</v>
      </c>
      <c r="O195" s="57">
        <f t="shared" ref="O195:O258" si="19">IF(Q195="","",MONTH(Q195))</f>
        <v>7</v>
      </c>
      <c r="P195" s="57">
        <f t="shared" ref="P195:P258" si="20">DAY(Q195)</f>
        <v>12</v>
      </c>
      <c r="Q195" s="48">
        <v>37084</v>
      </c>
      <c r="R195" s="178">
        <f t="shared" ref="R195:R258" si="21">Q195</f>
        <v>37084</v>
      </c>
      <c r="S195" s="182">
        <v>8.1</v>
      </c>
      <c r="T195" s="180">
        <f t="shared" si="17"/>
        <v>2876.7000000000016</v>
      </c>
      <c r="U195" s="181" t="str">
        <f t="shared" ref="U195:U258" si="22">IF(AND(R195&gt;=$E$7,R195&lt;=$E$9),S195,"0")</f>
        <v>0</v>
      </c>
    </row>
    <row r="196" spans="14:21">
      <c r="N196" s="57">
        <f t="shared" si="18"/>
        <v>2001</v>
      </c>
      <c r="O196" s="57">
        <f t="shared" si="19"/>
        <v>7</v>
      </c>
      <c r="P196" s="57">
        <f t="shared" si="20"/>
        <v>13</v>
      </c>
      <c r="Q196" s="48">
        <v>37085</v>
      </c>
      <c r="R196" s="178">
        <f t="shared" si="21"/>
        <v>37085</v>
      </c>
      <c r="S196" s="182">
        <v>8.5</v>
      </c>
      <c r="T196" s="180">
        <f t="shared" si="17"/>
        <v>2885.2000000000016</v>
      </c>
      <c r="U196" s="181" t="str">
        <f t="shared" si="22"/>
        <v>0</v>
      </c>
    </row>
    <row r="197" spans="14:21">
      <c r="N197" s="57">
        <f t="shared" si="18"/>
        <v>2001</v>
      </c>
      <c r="O197" s="57">
        <f t="shared" si="19"/>
        <v>7</v>
      </c>
      <c r="P197" s="57">
        <f t="shared" si="20"/>
        <v>14</v>
      </c>
      <c r="Q197" s="48">
        <v>37086</v>
      </c>
      <c r="R197" s="178">
        <f t="shared" si="21"/>
        <v>37086</v>
      </c>
      <c r="S197" s="182">
        <v>2</v>
      </c>
      <c r="T197" s="180">
        <f t="shared" ref="T197:T260" si="23">T196+S197</f>
        <v>2887.2000000000016</v>
      </c>
      <c r="U197" s="181" t="str">
        <f t="shared" si="22"/>
        <v>0</v>
      </c>
    </row>
    <row r="198" spans="14:21">
      <c r="N198" s="57">
        <f t="shared" si="18"/>
        <v>2001</v>
      </c>
      <c r="O198" s="57">
        <f t="shared" si="19"/>
        <v>7</v>
      </c>
      <c r="P198" s="57">
        <f t="shared" si="20"/>
        <v>15</v>
      </c>
      <c r="Q198" s="48">
        <v>37087</v>
      </c>
      <c r="R198" s="178">
        <f t="shared" si="21"/>
        <v>37087</v>
      </c>
      <c r="S198" s="182">
        <v>7.8</v>
      </c>
      <c r="T198" s="180">
        <f t="shared" si="23"/>
        <v>2895.0000000000018</v>
      </c>
      <c r="U198" s="181" t="str">
        <f t="shared" si="22"/>
        <v>0</v>
      </c>
    </row>
    <row r="199" spans="14:21">
      <c r="N199" s="57">
        <f t="shared" si="18"/>
        <v>2001</v>
      </c>
      <c r="O199" s="57">
        <f t="shared" si="19"/>
        <v>7</v>
      </c>
      <c r="P199" s="57">
        <f t="shared" si="20"/>
        <v>16</v>
      </c>
      <c r="Q199" s="48">
        <v>37088</v>
      </c>
      <c r="R199" s="178">
        <f t="shared" si="21"/>
        <v>37088</v>
      </c>
      <c r="S199" s="182">
        <v>7.8</v>
      </c>
      <c r="T199" s="180">
        <f t="shared" si="23"/>
        <v>2902.800000000002</v>
      </c>
      <c r="U199" s="181" t="str">
        <f t="shared" si="22"/>
        <v>0</v>
      </c>
    </row>
    <row r="200" spans="14:21">
      <c r="N200" s="57">
        <f t="shared" si="18"/>
        <v>2001</v>
      </c>
      <c r="O200" s="57">
        <f t="shared" si="19"/>
        <v>7</v>
      </c>
      <c r="P200" s="57">
        <f t="shared" si="20"/>
        <v>17</v>
      </c>
      <c r="Q200" s="48">
        <v>37089</v>
      </c>
      <c r="R200" s="178">
        <f t="shared" si="21"/>
        <v>37089</v>
      </c>
      <c r="S200" s="182">
        <v>2</v>
      </c>
      <c r="T200" s="180">
        <f t="shared" si="23"/>
        <v>2904.800000000002</v>
      </c>
      <c r="U200" s="181" t="str">
        <f t="shared" si="22"/>
        <v>0</v>
      </c>
    </row>
    <row r="201" spans="14:21">
      <c r="N201" s="57">
        <f t="shared" si="18"/>
        <v>2001</v>
      </c>
      <c r="O201" s="57">
        <f t="shared" si="19"/>
        <v>7</v>
      </c>
      <c r="P201" s="57">
        <f t="shared" si="20"/>
        <v>18</v>
      </c>
      <c r="Q201" s="48">
        <v>37090</v>
      </c>
      <c r="R201" s="178">
        <f t="shared" si="21"/>
        <v>37090</v>
      </c>
      <c r="S201" s="182">
        <v>2</v>
      </c>
      <c r="T201" s="180">
        <f t="shared" si="23"/>
        <v>2906.800000000002</v>
      </c>
      <c r="U201" s="181" t="str">
        <f t="shared" si="22"/>
        <v>0</v>
      </c>
    </row>
    <row r="202" spans="14:21">
      <c r="N202" s="57">
        <f t="shared" si="18"/>
        <v>2001</v>
      </c>
      <c r="O202" s="57">
        <f t="shared" si="19"/>
        <v>7</v>
      </c>
      <c r="P202" s="57">
        <f t="shared" si="20"/>
        <v>19</v>
      </c>
      <c r="Q202" s="48">
        <v>37091</v>
      </c>
      <c r="R202" s="178">
        <f t="shared" si="21"/>
        <v>37091</v>
      </c>
      <c r="S202" s="182">
        <v>2</v>
      </c>
      <c r="T202" s="180">
        <f t="shared" si="23"/>
        <v>2908.800000000002</v>
      </c>
      <c r="U202" s="181" t="str">
        <f t="shared" si="22"/>
        <v>0</v>
      </c>
    </row>
    <row r="203" spans="14:21">
      <c r="N203" s="57">
        <f t="shared" si="18"/>
        <v>2001</v>
      </c>
      <c r="O203" s="57">
        <f t="shared" si="19"/>
        <v>7</v>
      </c>
      <c r="P203" s="57">
        <f t="shared" si="20"/>
        <v>20</v>
      </c>
      <c r="Q203" s="48">
        <v>37092</v>
      </c>
      <c r="R203" s="178">
        <f t="shared" si="21"/>
        <v>37092</v>
      </c>
      <c r="S203" s="182">
        <v>2</v>
      </c>
      <c r="T203" s="180">
        <f t="shared" si="23"/>
        <v>2910.800000000002</v>
      </c>
      <c r="U203" s="181" t="str">
        <f t="shared" si="22"/>
        <v>0</v>
      </c>
    </row>
    <row r="204" spans="14:21">
      <c r="N204" s="57">
        <f t="shared" si="18"/>
        <v>2001</v>
      </c>
      <c r="O204" s="57">
        <f t="shared" si="19"/>
        <v>7</v>
      </c>
      <c r="P204" s="57">
        <f t="shared" si="20"/>
        <v>21</v>
      </c>
      <c r="Q204" s="48">
        <v>37093</v>
      </c>
      <c r="R204" s="178">
        <f t="shared" si="21"/>
        <v>37093</v>
      </c>
      <c r="S204" s="182">
        <v>2</v>
      </c>
      <c r="T204" s="180">
        <f t="shared" si="23"/>
        <v>2912.800000000002</v>
      </c>
      <c r="U204" s="181" t="str">
        <f t="shared" si="22"/>
        <v>0</v>
      </c>
    </row>
    <row r="205" spans="14:21">
      <c r="N205" s="57">
        <f t="shared" si="18"/>
        <v>2001</v>
      </c>
      <c r="O205" s="57">
        <f t="shared" si="19"/>
        <v>7</v>
      </c>
      <c r="P205" s="57">
        <f t="shared" si="20"/>
        <v>22</v>
      </c>
      <c r="Q205" s="48">
        <v>37094</v>
      </c>
      <c r="R205" s="178">
        <f t="shared" si="21"/>
        <v>37094</v>
      </c>
      <c r="S205" s="182">
        <v>2</v>
      </c>
      <c r="T205" s="180">
        <f t="shared" si="23"/>
        <v>2914.800000000002</v>
      </c>
      <c r="U205" s="181" t="str">
        <f t="shared" si="22"/>
        <v>0</v>
      </c>
    </row>
    <row r="206" spans="14:21">
      <c r="N206" s="57">
        <f t="shared" si="18"/>
        <v>2001</v>
      </c>
      <c r="O206" s="57">
        <f t="shared" si="19"/>
        <v>7</v>
      </c>
      <c r="P206" s="57">
        <f t="shared" si="20"/>
        <v>23</v>
      </c>
      <c r="Q206" s="48">
        <v>37095</v>
      </c>
      <c r="R206" s="178">
        <f t="shared" si="21"/>
        <v>37095</v>
      </c>
      <c r="S206" s="182">
        <v>2</v>
      </c>
      <c r="T206" s="180">
        <f t="shared" si="23"/>
        <v>2916.800000000002</v>
      </c>
      <c r="U206" s="181" t="str">
        <f t="shared" si="22"/>
        <v>0</v>
      </c>
    </row>
    <row r="207" spans="14:21">
      <c r="N207" s="57">
        <f t="shared" si="18"/>
        <v>2001</v>
      </c>
      <c r="O207" s="57">
        <f t="shared" si="19"/>
        <v>7</v>
      </c>
      <c r="P207" s="57">
        <f t="shared" si="20"/>
        <v>24</v>
      </c>
      <c r="Q207" s="48">
        <v>37096</v>
      </c>
      <c r="R207" s="178">
        <f t="shared" si="21"/>
        <v>37096</v>
      </c>
      <c r="S207" s="182">
        <v>2</v>
      </c>
      <c r="T207" s="180">
        <f t="shared" si="23"/>
        <v>2918.800000000002</v>
      </c>
      <c r="U207" s="181" t="str">
        <f t="shared" si="22"/>
        <v>0</v>
      </c>
    </row>
    <row r="208" spans="14:21">
      <c r="N208" s="57">
        <f t="shared" si="18"/>
        <v>2001</v>
      </c>
      <c r="O208" s="57">
        <f t="shared" si="19"/>
        <v>7</v>
      </c>
      <c r="P208" s="57">
        <f t="shared" si="20"/>
        <v>25</v>
      </c>
      <c r="Q208" s="48">
        <v>37097</v>
      </c>
      <c r="R208" s="178">
        <f t="shared" si="21"/>
        <v>37097</v>
      </c>
      <c r="S208" s="182">
        <v>2</v>
      </c>
      <c r="T208" s="180">
        <f t="shared" si="23"/>
        <v>2920.800000000002</v>
      </c>
      <c r="U208" s="181" t="str">
        <f t="shared" si="22"/>
        <v>0</v>
      </c>
    </row>
    <row r="209" spans="14:21">
      <c r="N209" s="57">
        <f t="shared" si="18"/>
        <v>2001</v>
      </c>
      <c r="O209" s="57">
        <f t="shared" si="19"/>
        <v>7</v>
      </c>
      <c r="P209" s="57">
        <f t="shared" si="20"/>
        <v>26</v>
      </c>
      <c r="Q209" s="48">
        <v>37098</v>
      </c>
      <c r="R209" s="178">
        <f t="shared" si="21"/>
        <v>37098</v>
      </c>
      <c r="S209" s="182">
        <v>2</v>
      </c>
      <c r="T209" s="180">
        <f t="shared" si="23"/>
        <v>2922.800000000002</v>
      </c>
      <c r="U209" s="181" t="str">
        <f t="shared" si="22"/>
        <v>0</v>
      </c>
    </row>
    <row r="210" spans="14:21">
      <c r="N210" s="57">
        <f t="shared" si="18"/>
        <v>2001</v>
      </c>
      <c r="O210" s="57">
        <f t="shared" si="19"/>
        <v>7</v>
      </c>
      <c r="P210" s="57">
        <f t="shared" si="20"/>
        <v>27</v>
      </c>
      <c r="Q210" s="48">
        <v>37099</v>
      </c>
      <c r="R210" s="178">
        <f t="shared" si="21"/>
        <v>37099</v>
      </c>
      <c r="S210" s="182">
        <v>2</v>
      </c>
      <c r="T210" s="180">
        <f t="shared" si="23"/>
        <v>2924.800000000002</v>
      </c>
      <c r="U210" s="181" t="str">
        <f t="shared" si="22"/>
        <v>0</v>
      </c>
    </row>
    <row r="211" spans="14:21">
      <c r="N211" s="57">
        <f t="shared" si="18"/>
        <v>2001</v>
      </c>
      <c r="O211" s="57">
        <f t="shared" si="19"/>
        <v>7</v>
      </c>
      <c r="P211" s="57">
        <f t="shared" si="20"/>
        <v>28</v>
      </c>
      <c r="Q211" s="48">
        <v>37100</v>
      </c>
      <c r="R211" s="178">
        <f t="shared" si="21"/>
        <v>37100</v>
      </c>
      <c r="S211" s="182">
        <v>2</v>
      </c>
      <c r="T211" s="180">
        <f t="shared" si="23"/>
        <v>2926.800000000002</v>
      </c>
      <c r="U211" s="181" t="str">
        <f t="shared" si="22"/>
        <v>0</v>
      </c>
    </row>
    <row r="212" spans="14:21">
      <c r="N212" s="57">
        <f t="shared" si="18"/>
        <v>2001</v>
      </c>
      <c r="O212" s="57">
        <f t="shared" si="19"/>
        <v>7</v>
      </c>
      <c r="P212" s="57">
        <f t="shared" si="20"/>
        <v>29</v>
      </c>
      <c r="Q212" s="48">
        <v>37101</v>
      </c>
      <c r="R212" s="178">
        <f t="shared" si="21"/>
        <v>37101</v>
      </c>
      <c r="S212" s="182">
        <v>2</v>
      </c>
      <c r="T212" s="180">
        <f t="shared" si="23"/>
        <v>2928.800000000002</v>
      </c>
      <c r="U212" s="181" t="str">
        <f t="shared" si="22"/>
        <v>0</v>
      </c>
    </row>
    <row r="213" spans="14:21">
      <c r="N213" s="57">
        <f t="shared" si="18"/>
        <v>2001</v>
      </c>
      <c r="O213" s="57">
        <f t="shared" si="19"/>
        <v>7</v>
      </c>
      <c r="P213" s="57">
        <f t="shared" si="20"/>
        <v>30</v>
      </c>
      <c r="Q213" s="48">
        <v>37102</v>
      </c>
      <c r="R213" s="178">
        <f t="shared" si="21"/>
        <v>37102</v>
      </c>
      <c r="S213" s="182">
        <v>2</v>
      </c>
      <c r="T213" s="180">
        <f t="shared" si="23"/>
        <v>2930.800000000002</v>
      </c>
      <c r="U213" s="181" t="str">
        <f t="shared" si="22"/>
        <v>0</v>
      </c>
    </row>
    <row r="214" spans="14:21">
      <c r="N214" s="57">
        <f t="shared" si="18"/>
        <v>2001</v>
      </c>
      <c r="O214" s="57">
        <f t="shared" si="19"/>
        <v>7</v>
      </c>
      <c r="P214" s="57">
        <f t="shared" si="20"/>
        <v>31</v>
      </c>
      <c r="Q214" s="48">
        <v>37103</v>
      </c>
      <c r="R214" s="178">
        <f t="shared" si="21"/>
        <v>37103</v>
      </c>
      <c r="S214" s="182">
        <v>7.5</v>
      </c>
      <c r="T214" s="180">
        <f t="shared" si="23"/>
        <v>2938.300000000002</v>
      </c>
      <c r="U214" s="181" t="str">
        <f t="shared" si="22"/>
        <v>0</v>
      </c>
    </row>
    <row r="215" spans="14:21">
      <c r="N215" s="57">
        <f t="shared" si="18"/>
        <v>2001</v>
      </c>
      <c r="O215" s="57">
        <f t="shared" si="19"/>
        <v>8</v>
      </c>
      <c r="P215" s="57">
        <f t="shared" si="20"/>
        <v>1</v>
      </c>
      <c r="Q215" s="48">
        <v>37104</v>
      </c>
      <c r="R215" s="178">
        <f t="shared" si="21"/>
        <v>37104</v>
      </c>
      <c r="S215" s="182">
        <v>7.6</v>
      </c>
      <c r="T215" s="180">
        <f t="shared" si="23"/>
        <v>2945.9000000000019</v>
      </c>
      <c r="U215" s="181" t="str">
        <f t="shared" si="22"/>
        <v>0</v>
      </c>
    </row>
    <row r="216" spans="14:21">
      <c r="N216" s="57">
        <f t="shared" si="18"/>
        <v>2001</v>
      </c>
      <c r="O216" s="57">
        <f t="shared" si="19"/>
        <v>8</v>
      </c>
      <c r="P216" s="57">
        <f t="shared" si="20"/>
        <v>2</v>
      </c>
      <c r="Q216" s="48">
        <v>37105</v>
      </c>
      <c r="R216" s="178">
        <f t="shared" si="21"/>
        <v>37105</v>
      </c>
      <c r="S216" s="182">
        <v>2</v>
      </c>
      <c r="T216" s="180">
        <f t="shared" si="23"/>
        <v>2947.9000000000019</v>
      </c>
      <c r="U216" s="181" t="str">
        <f t="shared" si="22"/>
        <v>0</v>
      </c>
    </row>
    <row r="217" spans="14:21">
      <c r="N217" s="57">
        <f t="shared" si="18"/>
        <v>2001</v>
      </c>
      <c r="O217" s="57">
        <f t="shared" si="19"/>
        <v>8</v>
      </c>
      <c r="P217" s="57">
        <f t="shared" si="20"/>
        <v>3</v>
      </c>
      <c r="Q217" s="48">
        <v>37106</v>
      </c>
      <c r="R217" s="178">
        <f t="shared" si="21"/>
        <v>37106</v>
      </c>
      <c r="S217" s="182">
        <v>2</v>
      </c>
      <c r="T217" s="180">
        <f t="shared" si="23"/>
        <v>2949.9000000000019</v>
      </c>
      <c r="U217" s="181" t="str">
        <f t="shared" si="22"/>
        <v>0</v>
      </c>
    </row>
    <row r="218" spans="14:21">
      <c r="N218" s="57">
        <f t="shared" si="18"/>
        <v>2001</v>
      </c>
      <c r="O218" s="57">
        <f t="shared" si="19"/>
        <v>8</v>
      </c>
      <c r="P218" s="57">
        <f t="shared" si="20"/>
        <v>4</v>
      </c>
      <c r="Q218" s="48">
        <v>37107</v>
      </c>
      <c r="R218" s="178">
        <f t="shared" si="21"/>
        <v>37107</v>
      </c>
      <c r="S218" s="182">
        <v>2</v>
      </c>
      <c r="T218" s="180">
        <f t="shared" si="23"/>
        <v>2951.9000000000019</v>
      </c>
      <c r="U218" s="181" t="str">
        <f t="shared" si="22"/>
        <v>0</v>
      </c>
    </row>
    <row r="219" spans="14:21">
      <c r="N219" s="57">
        <f t="shared" si="18"/>
        <v>2001</v>
      </c>
      <c r="O219" s="57">
        <f t="shared" si="19"/>
        <v>8</v>
      </c>
      <c r="P219" s="57">
        <f t="shared" si="20"/>
        <v>5</v>
      </c>
      <c r="Q219" s="48">
        <v>37108</v>
      </c>
      <c r="R219" s="178">
        <f t="shared" si="21"/>
        <v>37108</v>
      </c>
      <c r="S219" s="182">
        <v>7.2</v>
      </c>
      <c r="T219" s="180">
        <f t="shared" si="23"/>
        <v>2959.1000000000017</v>
      </c>
      <c r="U219" s="181" t="str">
        <f t="shared" si="22"/>
        <v>0</v>
      </c>
    </row>
    <row r="220" spans="14:21">
      <c r="N220" s="57">
        <f t="shared" si="18"/>
        <v>2001</v>
      </c>
      <c r="O220" s="57">
        <f t="shared" si="19"/>
        <v>8</v>
      </c>
      <c r="P220" s="57">
        <f t="shared" si="20"/>
        <v>6</v>
      </c>
      <c r="Q220" s="48">
        <v>37109</v>
      </c>
      <c r="R220" s="178">
        <f t="shared" si="21"/>
        <v>37109</v>
      </c>
      <c r="S220" s="182">
        <v>2</v>
      </c>
      <c r="T220" s="180">
        <f t="shared" si="23"/>
        <v>2961.1000000000017</v>
      </c>
      <c r="U220" s="181" t="str">
        <f t="shared" si="22"/>
        <v>0</v>
      </c>
    </row>
    <row r="221" spans="14:21">
      <c r="N221" s="57">
        <f t="shared" si="18"/>
        <v>2001</v>
      </c>
      <c r="O221" s="57">
        <f t="shared" si="19"/>
        <v>8</v>
      </c>
      <c r="P221" s="57">
        <f t="shared" si="20"/>
        <v>7</v>
      </c>
      <c r="Q221" s="48">
        <v>37110</v>
      </c>
      <c r="R221" s="178">
        <f t="shared" si="21"/>
        <v>37110</v>
      </c>
      <c r="S221" s="182">
        <v>2</v>
      </c>
      <c r="T221" s="180">
        <f t="shared" si="23"/>
        <v>2963.1000000000017</v>
      </c>
      <c r="U221" s="181" t="str">
        <f t="shared" si="22"/>
        <v>0</v>
      </c>
    </row>
    <row r="222" spans="14:21">
      <c r="N222" s="57">
        <f t="shared" si="18"/>
        <v>2001</v>
      </c>
      <c r="O222" s="57">
        <f t="shared" si="19"/>
        <v>8</v>
      </c>
      <c r="P222" s="57">
        <f t="shared" si="20"/>
        <v>8</v>
      </c>
      <c r="Q222" s="48">
        <v>37111</v>
      </c>
      <c r="R222" s="178">
        <f t="shared" si="21"/>
        <v>37111</v>
      </c>
      <c r="S222" s="182">
        <v>2</v>
      </c>
      <c r="T222" s="180">
        <f t="shared" si="23"/>
        <v>2965.1000000000017</v>
      </c>
      <c r="U222" s="181" t="str">
        <f t="shared" si="22"/>
        <v>0</v>
      </c>
    </row>
    <row r="223" spans="14:21">
      <c r="N223" s="57">
        <f t="shared" si="18"/>
        <v>2001</v>
      </c>
      <c r="O223" s="57">
        <f t="shared" si="19"/>
        <v>8</v>
      </c>
      <c r="P223" s="57">
        <f t="shared" si="20"/>
        <v>9</v>
      </c>
      <c r="Q223" s="48">
        <v>37112</v>
      </c>
      <c r="R223" s="178">
        <f t="shared" si="21"/>
        <v>37112</v>
      </c>
      <c r="S223" s="182">
        <v>7.3</v>
      </c>
      <c r="T223" s="180">
        <f t="shared" si="23"/>
        <v>2972.4000000000019</v>
      </c>
      <c r="U223" s="181" t="str">
        <f t="shared" si="22"/>
        <v>0</v>
      </c>
    </row>
    <row r="224" spans="14:21">
      <c r="N224" s="57">
        <f t="shared" si="18"/>
        <v>2001</v>
      </c>
      <c r="O224" s="57">
        <f t="shared" si="19"/>
        <v>8</v>
      </c>
      <c r="P224" s="57">
        <f t="shared" si="20"/>
        <v>10</v>
      </c>
      <c r="Q224" s="48">
        <v>37113</v>
      </c>
      <c r="R224" s="178">
        <f t="shared" si="21"/>
        <v>37113</v>
      </c>
      <c r="S224" s="182">
        <v>9</v>
      </c>
      <c r="T224" s="180">
        <f t="shared" si="23"/>
        <v>2981.4000000000019</v>
      </c>
      <c r="U224" s="181" t="str">
        <f t="shared" si="22"/>
        <v>0</v>
      </c>
    </row>
    <row r="225" spans="14:21">
      <c r="N225" s="57">
        <f t="shared" si="18"/>
        <v>2001</v>
      </c>
      <c r="O225" s="57">
        <f t="shared" si="19"/>
        <v>8</v>
      </c>
      <c r="P225" s="57">
        <f t="shared" si="20"/>
        <v>11</v>
      </c>
      <c r="Q225" s="48">
        <v>37114</v>
      </c>
      <c r="R225" s="178">
        <f t="shared" si="21"/>
        <v>37114</v>
      </c>
      <c r="S225" s="182">
        <v>7.3</v>
      </c>
      <c r="T225" s="180">
        <f t="shared" si="23"/>
        <v>2988.7000000000021</v>
      </c>
      <c r="U225" s="181" t="str">
        <f t="shared" si="22"/>
        <v>0</v>
      </c>
    </row>
    <row r="226" spans="14:21">
      <c r="N226" s="57">
        <f t="shared" si="18"/>
        <v>2001</v>
      </c>
      <c r="O226" s="57">
        <f t="shared" si="19"/>
        <v>8</v>
      </c>
      <c r="P226" s="57">
        <f t="shared" si="20"/>
        <v>12</v>
      </c>
      <c r="Q226" s="48">
        <v>37115</v>
      </c>
      <c r="R226" s="178">
        <f t="shared" si="21"/>
        <v>37115</v>
      </c>
      <c r="S226" s="182">
        <v>7.2</v>
      </c>
      <c r="T226" s="180">
        <f t="shared" si="23"/>
        <v>2995.9000000000019</v>
      </c>
      <c r="U226" s="181" t="str">
        <f t="shared" si="22"/>
        <v>0</v>
      </c>
    </row>
    <row r="227" spans="14:21">
      <c r="N227" s="57">
        <f t="shared" si="18"/>
        <v>2001</v>
      </c>
      <c r="O227" s="57">
        <f t="shared" si="19"/>
        <v>8</v>
      </c>
      <c r="P227" s="57">
        <f t="shared" si="20"/>
        <v>13</v>
      </c>
      <c r="Q227" s="48">
        <v>37116</v>
      </c>
      <c r="R227" s="178">
        <f t="shared" si="21"/>
        <v>37116</v>
      </c>
      <c r="S227" s="182">
        <v>2</v>
      </c>
      <c r="T227" s="180">
        <f t="shared" si="23"/>
        <v>2997.9000000000019</v>
      </c>
      <c r="U227" s="181" t="str">
        <f t="shared" si="22"/>
        <v>0</v>
      </c>
    </row>
    <row r="228" spans="14:21">
      <c r="N228" s="57">
        <f t="shared" si="18"/>
        <v>2001</v>
      </c>
      <c r="O228" s="57">
        <f t="shared" si="19"/>
        <v>8</v>
      </c>
      <c r="P228" s="57">
        <f t="shared" si="20"/>
        <v>14</v>
      </c>
      <c r="Q228" s="48">
        <v>37117</v>
      </c>
      <c r="R228" s="178">
        <f t="shared" si="21"/>
        <v>37117</v>
      </c>
      <c r="S228" s="182">
        <v>2</v>
      </c>
      <c r="T228" s="180">
        <f t="shared" si="23"/>
        <v>2999.9000000000019</v>
      </c>
      <c r="U228" s="181" t="str">
        <f t="shared" si="22"/>
        <v>0</v>
      </c>
    </row>
    <row r="229" spans="14:21">
      <c r="N229" s="57">
        <f t="shared" si="18"/>
        <v>2001</v>
      </c>
      <c r="O229" s="57">
        <f t="shared" si="19"/>
        <v>8</v>
      </c>
      <c r="P229" s="57">
        <f t="shared" si="20"/>
        <v>15</v>
      </c>
      <c r="Q229" s="48">
        <v>37118</v>
      </c>
      <c r="R229" s="178">
        <f t="shared" si="21"/>
        <v>37118</v>
      </c>
      <c r="S229" s="182">
        <v>2</v>
      </c>
      <c r="T229" s="180">
        <f t="shared" si="23"/>
        <v>3001.9000000000019</v>
      </c>
      <c r="U229" s="181" t="str">
        <f t="shared" si="22"/>
        <v>0</v>
      </c>
    </row>
    <row r="230" spans="14:21">
      <c r="N230" s="57">
        <f t="shared" si="18"/>
        <v>2001</v>
      </c>
      <c r="O230" s="57">
        <f t="shared" si="19"/>
        <v>8</v>
      </c>
      <c r="P230" s="57">
        <f t="shared" si="20"/>
        <v>16</v>
      </c>
      <c r="Q230" s="48">
        <v>37119</v>
      </c>
      <c r="R230" s="178">
        <f t="shared" si="21"/>
        <v>37119</v>
      </c>
      <c r="S230" s="182">
        <v>2</v>
      </c>
      <c r="T230" s="180">
        <f t="shared" si="23"/>
        <v>3003.9000000000019</v>
      </c>
      <c r="U230" s="181" t="str">
        <f t="shared" si="22"/>
        <v>0</v>
      </c>
    </row>
    <row r="231" spans="14:21">
      <c r="N231" s="57">
        <f t="shared" si="18"/>
        <v>2001</v>
      </c>
      <c r="O231" s="57">
        <f t="shared" si="19"/>
        <v>8</v>
      </c>
      <c r="P231" s="57">
        <f t="shared" si="20"/>
        <v>17</v>
      </c>
      <c r="Q231" s="48">
        <v>37120</v>
      </c>
      <c r="R231" s="178">
        <f t="shared" si="21"/>
        <v>37120</v>
      </c>
      <c r="S231" s="182">
        <v>2</v>
      </c>
      <c r="T231" s="180">
        <f t="shared" si="23"/>
        <v>3005.9000000000019</v>
      </c>
      <c r="U231" s="181" t="str">
        <f t="shared" si="22"/>
        <v>0</v>
      </c>
    </row>
    <row r="232" spans="14:21">
      <c r="N232" s="57">
        <f t="shared" si="18"/>
        <v>2001</v>
      </c>
      <c r="O232" s="57">
        <f t="shared" si="19"/>
        <v>8</v>
      </c>
      <c r="P232" s="57">
        <f t="shared" si="20"/>
        <v>18</v>
      </c>
      <c r="Q232" s="48">
        <v>37121</v>
      </c>
      <c r="R232" s="178">
        <f t="shared" si="21"/>
        <v>37121</v>
      </c>
      <c r="S232" s="182">
        <v>2</v>
      </c>
      <c r="T232" s="180">
        <f t="shared" si="23"/>
        <v>3007.9000000000019</v>
      </c>
      <c r="U232" s="181" t="str">
        <f t="shared" si="22"/>
        <v>0</v>
      </c>
    </row>
    <row r="233" spans="14:21">
      <c r="N233" s="57">
        <f t="shared" si="18"/>
        <v>2001</v>
      </c>
      <c r="O233" s="57">
        <f t="shared" si="19"/>
        <v>8</v>
      </c>
      <c r="P233" s="57">
        <f t="shared" si="20"/>
        <v>19</v>
      </c>
      <c r="Q233" s="48">
        <v>37122</v>
      </c>
      <c r="R233" s="178">
        <f t="shared" si="21"/>
        <v>37122</v>
      </c>
      <c r="S233" s="182">
        <v>2</v>
      </c>
      <c r="T233" s="180">
        <f t="shared" si="23"/>
        <v>3009.9000000000019</v>
      </c>
      <c r="U233" s="181" t="str">
        <f t="shared" si="22"/>
        <v>0</v>
      </c>
    </row>
    <row r="234" spans="14:21">
      <c r="N234" s="57">
        <f t="shared" si="18"/>
        <v>2001</v>
      </c>
      <c r="O234" s="57">
        <f t="shared" si="19"/>
        <v>8</v>
      </c>
      <c r="P234" s="57">
        <f t="shared" si="20"/>
        <v>20</v>
      </c>
      <c r="Q234" s="48">
        <v>37123</v>
      </c>
      <c r="R234" s="178">
        <f t="shared" si="21"/>
        <v>37123</v>
      </c>
      <c r="S234" s="182">
        <v>2</v>
      </c>
      <c r="T234" s="180">
        <f t="shared" si="23"/>
        <v>3011.9000000000019</v>
      </c>
      <c r="U234" s="181" t="str">
        <f t="shared" si="22"/>
        <v>0</v>
      </c>
    </row>
    <row r="235" spans="14:21">
      <c r="N235" s="57">
        <f t="shared" si="18"/>
        <v>2001</v>
      </c>
      <c r="O235" s="57">
        <f t="shared" si="19"/>
        <v>8</v>
      </c>
      <c r="P235" s="57">
        <f t="shared" si="20"/>
        <v>21</v>
      </c>
      <c r="Q235" s="48">
        <v>37124</v>
      </c>
      <c r="R235" s="178">
        <f t="shared" si="21"/>
        <v>37124</v>
      </c>
      <c r="S235" s="182">
        <v>2</v>
      </c>
      <c r="T235" s="180">
        <f t="shared" si="23"/>
        <v>3013.9000000000019</v>
      </c>
      <c r="U235" s="181" t="str">
        <f t="shared" si="22"/>
        <v>0</v>
      </c>
    </row>
    <row r="236" spans="14:21">
      <c r="N236" s="57">
        <f t="shared" si="18"/>
        <v>2001</v>
      </c>
      <c r="O236" s="57">
        <f t="shared" si="19"/>
        <v>8</v>
      </c>
      <c r="P236" s="57">
        <f t="shared" si="20"/>
        <v>22</v>
      </c>
      <c r="Q236" s="48">
        <v>37125</v>
      </c>
      <c r="R236" s="178">
        <f t="shared" si="21"/>
        <v>37125</v>
      </c>
      <c r="S236" s="182">
        <v>2</v>
      </c>
      <c r="T236" s="180">
        <f t="shared" si="23"/>
        <v>3015.9000000000019</v>
      </c>
      <c r="U236" s="181" t="str">
        <f t="shared" si="22"/>
        <v>0</v>
      </c>
    </row>
    <row r="237" spans="14:21">
      <c r="N237" s="57">
        <f t="shared" si="18"/>
        <v>2001</v>
      </c>
      <c r="O237" s="57">
        <f t="shared" si="19"/>
        <v>8</v>
      </c>
      <c r="P237" s="57">
        <f t="shared" si="20"/>
        <v>23</v>
      </c>
      <c r="Q237" s="48">
        <v>37126</v>
      </c>
      <c r="R237" s="178">
        <f t="shared" si="21"/>
        <v>37126</v>
      </c>
      <c r="S237" s="182">
        <v>2</v>
      </c>
      <c r="T237" s="180">
        <f t="shared" si="23"/>
        <v>3017.9000000000019</v>
      </c>
      <c r="U237" s="181" t="str">
        <f t="shared" si="22"/>
        <v>0</v>
      </c>
    </row>
    <row r="238" spans="14:21">
      <c r="N238" s="57">
        <f t="shared" si="18"/>
        <v>2001</v>
      </c>
      <c r="O238" s="57">
        <f t="shared" si="19"/>
        <v>8</v>
      </c>
      <c r="P238" s="57">
        <f t="shared" si="20"/>
        <v>24</v>
      </c>
      <c r="Q238" s="48">
        <v>37127</v>
      </c>
      <c r="R238" s="178">
        <f t="shared" si="21"/>
        <v>37127</v>
      </c>
      <c r="S238" s="182">
        <v>2</v>
      </c>
      <c r="T238" s="180">
        <f t="shared" si="23"/>
        <v>3019.9000000000019</v>
      </c>
      <c r="U238" s="181" t="str">
        <f t="shared" si="22"/>
        <v>0</v>
      </c>
    </row>
    <row r="239" spans="14:21">
      <c r="N239" s="57">
        <f t="shared" si="18"/>
        <v>2001</v>
      </c>
      <c r="O239" s="57">
        <f t="shared" si="19"/>
        <v>8</v>
      </c>
      <c r="P239" s="57">
        <f t="shared" si="20"/>
        <v>25</v>
      </c>
      <c r="Q239" s="48">
        <v>37128</v>
      </c>
      <c r="R239" s="178">
        <f t="shared" si="21"/>
        <v>37128</v>
      </c>
      <c r="S239" s="182">
        <v>2</v>
      </c>
      <c r="T239" s="180">
        <f t="shared" si="23"/>
        <v>3021.9000000000019</v>
      </c>
      <c r="U239" s="181" t="str">
        <f t="shared" si="22"/>
        <v>0</v>
      </c>
    </row>
    <row r="240" spans="14:21">
      <c r="N240" s="57">
        <f t="shared" si="18"/>
        <v>2001</v>
      </c>
      <c r="O240" s="57">
        <f t="shared" si="19"/>
        <v>8</v>
      </c>
      <c r="P240" s="57">
        <f t="shared" si="20"/>
        <v>26</v>
      </c>
      <c r="Q240" s="48">
        <v>37129</v>
      </c>
      <c r="R240" s="178">
        <f t="shared" si="21"/>
        <v>37129</v>
      </c>
      <c r="S240" s="182">
        <v>2</v>
      </c>
      <c r="T240" s="180">
        <f t="shared" si="23"/>
        <v>3023.9000000000019</v>
      </c>
      <c r="U240" s="181" t="str">
        <f t="shared" si="22"/>
        <v>0</v>
      </c>
    </row>
    <row r="241" spans="14:21">
      <c r="N241" s="57">
        <f t="shared" si="18"/>
        <v>2001</v>
      </c>
      <c r="O241" s="57">
        <f t="shared" si="19"/>
        <v>8</v>
      </c>
      <c r="P241" s="57">
        <f t="shared" si="20"/>
        <v>27</v>
      </c>
      <c r="Q241" s="48">
        <v>37130</v>
      </c>
      <c r="R241" s="178">
        <f t="shared" si="21"/>
        <v>37130</v>
      </c>
      <c r="S241" s="182">
        <v>2</v>
      </c>
      <c r="T241" s="180">
        <f t="shared" si="23"/>
        <v>3025.9000000000019</v>
      </c>
      <c r="U241" s="181" t="str">
        <f t="shared" si="22"/>
        <v>0</v>
      </c>
    </row>
    <row r="242" spans="14:21">
      <c r="N242" s="57">
        <f t="shared" si="18"/>
        <v>2001</v>
      </c>
      <c r="O242" s="57">
        <f t="shared" si="19"/>
        <v>8</v>
      </c>
      <c r="P242" s="57">
        <f t="shared" si="20"/>
        <v>28</v>
      </c>
      <c r="Q242" s="48">
        <v>37131</v>
      </c>
      <c r="R242" s="178">
        <f t="shared" si="21"/>
        <v>37131</v>
      </c>
      <c r="S242" s="182">
        <v>7.8</v>
      </c>
      <c r="T242" s="180">
        <f t="shared" si="23"/>
        <v>3033.7000000000021</v>
      </c>
      <c r="U242" s="181" t="str">
        <f t="shared" si="22"/>
        <v>0</v>
      </c>
    </row>
    <row r="243" spans="14:21">
      <c r="N243" s="57">
        <f t="shared" si="18"/>
        <v>2001</v>
      </c>
      <c r="O243" s="57">
        <f t="shared" si="19"/>
        <v>8</v>
      </c>
      <c r="P243" s="57">
        <f t="shared" si="20"/>
        <v>29</v>
      </c>
      <c r="Q243" s="48">
        <v>37132</v>
      </c>
      <c r="R243" s="178">
        <f t="shared" si="21"/>
        <v>37132</v>
      </c>
      <c r="S243" s="182">
        <v>2</v>
      </c>
      <c r="T243" s="180">
        <f t="shared" si="23"/>
        <v>3035.7000000000021</v>
      </c>
      <c r="U243" s="181" t="str">
        <f t="shared" si="22"/>
        <v>0</v>
      </c>
    </row>
    <row r="244" spans="14:21">
      <c r="N244" s="57">
        <f t="shared" si="18"/>
        <v>2001</v>
      </c>
      <c r="O244" s="57">
        <f t="shared" si="19"/>
        <v>8</v>
      </c>
      <c r="P244" s="57">
        <f t="shared" si="20"/>
        <v>30</v>
      </c>
      <c r="Q244" s="48">
        <v>37133</v>
      </c>
      <c r="R244" s="178">
        <f t="shared" si="21"/>
        <v>37133</v>
      </c>
      <c r="S244" s="182">
        <v>2</v>
      </c>
      <c r="T244" s="180">
        <f t="shared" si="23"/>
        <v>3037.7000000000021</v>
      </c>
      <c r="U244" s="181" t="str">
        <f t="shared" si="22"/>
        <v>0</v>
      </c>
    </row>
    <row r="245" spans="14:21">
      <c r="N245" s="57">
        <f t="shared" si="18"/>
        <v>2001</v>
      </c>
      <c r="O245" s="57">
        <f t="shared" si="19"/>
        <v>8</v>
      </c>
      <c r="P245" s="57">
        <f t="shared" si="20"/>
        <v>31</v>
      </c>
      <c r="Q245" s="48">
        <v>37134</v>
      </c>
      <c r="R245" s="178">
        <f t="shared" si="21"/>
        <v>37134</v>
      </c>
      <c r="S245" s="182">
        <v>2</v>
      </c>
      <c r="T245" s="180">
        <f t="shared" si="23"/>
        <v>3039.7000000000021</v>
      </c>
      <c r="U245" s="181" t="str">
        <f t="shared" si="22"/>
        <v>0</v>
      </c>
    </row>
    <row r="246" spans="14:21">
      <c r="N246" s="57">
        <f t="shared" si="18"/>
        <v>2001</v>
      </c>
      <c r="O246" s="57">
        <f t="shared" si="19"/>
        <v>9</v>
      </c>
      <c r="P246" s="57">
        <f t="shared" si="20"/>
        <v>1</v>
      </c>
      <c r="Q246" s="48">
        <v>37135</v>
      </c>
      <c r="R246" s="178">
        <f t="shared" si="21"/>
        <v>37135</v>
      </c>
      <c r="S246" s="182">
        <v>8.1999999999999993</v>
      </c>
      <c r="T246" s="180">
        <f t="shared" si="23"/>
        <v>3047.9000000000019</v>
      </c>
      <c r="U246" s="181" t="str">
        <f t="shared" si="22"/>
        <v>0</v>
      </c>
    </row>
    <row r="247" spans="14:21">
      <c r="N247" s="57">
        <f t="shared" si="18"/>
        <v>2001</v>
      </c>
      <c r="O247" s="57">
        <f t="shared" si="19"/>
        <v>9</v>
      </c>
      <c r="P247" s="57">
        <f t="shared" si="20"/>
        <v>2</v>
      </c>
      <c r="Q247" s="48">
        <v>37136</v>
      </c>
      <c r="R247" s="178">
        <f t="shared" si="21"/>
        <v>37136</v>
      </c>
      <c r="S247" s="182">
        <v>7.9</v>
      </c>
      <c r="T247" s="180">
        <f t="shared" si="23"/>
        <v>3055.800000000002</v>
      </c>
      <c r="U247" s="181" t="str">
        <f t="shared" si="22"/>
        <v>0</v>
      </c>
    </row>
    <row r="248" spans="14:21">
      <c r="N248" s="57">
        <f t="shared" si="18"/>
        <v>2001</v>
      </c>
      <c r="O248" s="57">
        <f t="shared" si="19"/>
        <v>9</v>
      </c>
      <c r="P248" s="57">
        <f t="shared" si="20"/>
        <v>3</v>
      </c>
      <c r="Q248" s="48">
        <v>37137</v>
      </c>
      <c r="R248" s="178">
        <f t="shared" si="21"/>
        <v>37137</v>
      </c>
      <c r="S248" s="182">
        <v>7</v>
      </c>
      <c r="T248" s="180">
        <f t="shared" si="23"/>
        <v>3062.800000000002</v>
      </c>
      <c r="U248" s="181" t="str">
        <f t="shared" si="22"/>
        <v>0</v>
      </c>
    </row>
    <row r="249" spans="14:21">
      <c r="N249" s="57">
        <f t="shared" si="18"/>
        <v>2001</v>
      </c>
      <c r="O249" s="57">
        <f t="shared" si="19"/>
        <v>9</v>
      </c>
      <c r="P249" s="57">
        <f t="shared" si="20"/>
        <v>4</v>
      </c>
      <c r="Q249" s="48">
        <v>37138</v>
      </c>
      <c r="R249" s="178">
        <f t="shared" si="21"/>
        <v>37138</v>
      </c>
      <c r="S249" s="182">
        <v>9.4</v>
      </c>
      <c r="T249" s="180">
        <f t="shared" si="23"/>
        <v>3072.2000000000021</v>
      </c>
      <c r="U249" s="181" t="str">
        <f t="shared" si="22"/>
        <v>0</v>
      </c>
    </row>
    <row r="250" spans="14:21">
      <c r="N250" s="57">
        <f t="shared" si="18"/>
        <v>2001</v>
      </c>
      <c r="O250" s="57">
        <f t="shared" si="19"/>
        <v>9</v>
      </c>
      <c r="P250" s="57">
        <f t="shared" si="20"/>
        <v>5</v>
      </c>
      <c r="Q250" s="48">
        <v>37139</v>
      </c>
      <c r="R250" s="178">
        <f t="shared" si="21"/>
        <v>37139</v>
      </c>
      <c r="S250" s="182">
        <v>6.8</v>
      </c>
      <c r="T250" s="180">
        <f t="shared" si="23"/>
        <v>3079.0000000000023</v>
      </c>
      <c r="U250" s="181" t="str">
        <f t="shared" si="22"/>
        <v>0</v>
      </c>
    </row>
    <row r="251" spans="14:21">
      <c r="N251" s="57">
        <f t="shared" si="18"/>
        <v>2001</v>
      </c>
      <c r="O251" s="57">
        <f t="shared" si="19"/>
        <v>9</v>
      </c>
      <c r="P251" s="57">
        <f t="shared" si="20"/>
        <v>6</v>
      </c>
      <c r="Q251" s="48">
        <v>37140</v>
      </c>
      <c r="R251" s="178">
        <f t="shared" si="21"/>
        <v>37140</v>
      </c>
      <c r="S251" s="182">
        <v>9</v>
      </c>
      <c r="T251" s="180">
        <f t="shared" si="23"/>
        <v>3088.0000000000023</v>
      </c>
      <c r="U251" s="181" t="str">
        <f t="shared" si="22"/>
        <v>0</v>
      </c>
    </row>
    <row r="252" spans="14:21">
      <c r="N252" s="57">
        <f t="shared" si="18"/>
        <v>2001</v>
      </c>
      <c r="O252" s="57">
        <f t="shared" si="19"/>
        <v>9</v>
      </c>
      <c r="P252" s="57">
        <f t="shared" si="20"/>
        <v>7</v>
      </c>
      <c r="Q252" s="48">
        <v>37141</v>
      </c>
      <c r="R252" s="178">
        <f t="shared" si="21"/>
        <v>37141</v>
      </c>
      <c r="S252" s="182">
        <v>9.4</v>
      </c>
      <c r="T252" s="180">
        <f t="shared" si="23"/>
        <v>3097.4000000000024</v>
      </c>
      <c r="U252" s="181" t="str">
        <f t="shared" si="22"/>
        <v>0</v>
      </c>
    </row>
    <row r="253" spans="14:21">
      <c r="N253" s="57">
        <f t="shared" si="18"/>
        <v>2001</v>
      </c>
      <c r="O253" s="57">
        <f t="shared" si="19"/>
        <v>9</v>
      </c>
      <c r="P253" s="57">
        <f t="shared" si="20"/>
        <v>8</v>
      </c>
      <c r="Q253" s="48">
        <v>37142</v>
      </c>
      <c r="R253" s="178">
        <f t="shared" si="21"/>
        <v>37142</v>
      </c>
      <c r="S253" s="182">
        <v>11.5</v>
      </c>
      <c r="T253" s="180">
        <f t="shared" si="23"/>
        <v>3108.9000000000024</v>
      </c>
      <c r="U253" s="181" t="str">
        <f t="shared" si="22"/>
        <v>0</v>
      </c>
    </row>
    <row r="254" spans="14:21">
      <c r="N254" s="57">
        <f t="shared" si="18"/>
        <v>2001</v>
      </c>
      <c r="O254" s="57">
        <f t="shared" si="19"/>
        <v>9</v>
      </c>
      <c r="P254" s="57">
        <f t="shared" si="20"/>
        <v>9</v>
      </c>
      <c r="Q254" s="48">
        <v>37143</v>
      </c>
      <c r="R254" s="178">
        <f t="shared" si="21"/>
        <v>37143</v>
      </c>
      <c r="S254" s="182">
        <v>9.6</v>
      </c>
      <c r="T254" s="180">
        <f t="shared" si="23"/>
        <v>3118.5000000000023</v>
      </c>
      <c r="U254" s="181" t="str">
        <f t="shared" si="22"/>
        <v>0</v>
      </c>
    </row>
    <row r="255" spans="14:21">
      <c r="N255" s="57">
        <f t="shared" si="18"/>
        <v>2001</v>
      </c>
      <c r="O255" s="57">
        <f t="shared" si="19"/>
        <v>9</v>
      </c>
      <c r="P255" s="57">
        <f t="shared" si="20"/>
        <v>10</v>
      </c>
      <c r="Q255" s="48">
        <v>37144</v>
      </c>
      <c r="R255" s="178">
        <f t="shared" si="21"/>
        <v>37144</v>
      </c>
      <c r="S255" s="182">
        <v>8.5</v>
      </c>
      <c r="T255" s="180">
        <f t="shared" si="23"/>
        <v>3127.0000000000023</v>
      </c>
      <c r="U255" s="181" t="str">
        <f t="shared" si="22"/>
        <v>0</v>
      </c>
    </row>
    <row r="256" spans="14:21">
      <c r="N256" s="57">
        <f t="shared" si="18"/>
        <v>2001</v>
      </c>
      <c r="O256" s="57">
        <f t="shared" si="19"/>
        <v>9</v>
      </c>
      <c r="P256" s="57">
        <f t="shared" si="20"/>
        <v>11</v>
      </c>
      <c r="Q256" s="48">
        <v>37145</v>
      </c>
      <c r="R256" s="178">
        <f t="shared" si="21"/>
        <v>37145</v>
      </c>
      <c r="S256" s="182">
        <v>10.5</v>
      </c>
      <c r="T256" s="180">
        <f t="shared" si="23"/>
        <v>3137.5000000000023</v>
      </c>
      <c r="U256" s="181" t="str">
        <f t="shared" si="22"/>
        <v>0</v>
      </c>
    </row>
    <row r="257" spans="14:21">
      <c r="N257" s="57">
        <f t="shared" si="18"/>
        <v>2001</v>
      </c>
      <c r="O257" s="57">
        <f t="shared" si="19"/>
        <v>9</v>
      </c>
      <c r="P257" s="57">
        <f t="shared" si="20"/>
        <v>12</v>
      </c>
      <c r="Q257" s="48">
        <v>37146</v>
      </c>
      <c r="R257" s="178">
        <f t="shared" si="21"/>
        <v>37146</v>
      </c>
      <c r="S257" s="182">
        <v>8.1</v>
      </c>
      <c r="T257" s="180">
        <f t="shared" si="23"/>
        <v>3145.6000000000022</v>
      </c>
      <c r="U257" s="181" t="str">
        <f t="shared" si="22"/>
        <v>0</v>
      </c>
    </row>
    <row r="258" spans="14:21">
      <c r="N258" s="57">
        <f t="shared" si="18"/>
        <v>2001</v>
      </c>
      <c r="O258" s="57">
        <f t="shared" si="19"/>
        <v>9</v>
      </c>
      <c r="P258" s="57">
        <f t="shared" si="20"/>
        <v>13</v>
      </c>
      <c r="Q258" s="48">
        <v>37147</v>
      </c>
      <c r="R258" s="178">
        <f t="shared" si="21"/>
        <v>37147</v>
      </c>
      <c r="S258" s="182">
        <v>9.1</v>
      </c>
      <c r="T258" s="180">
        <f t="shared" si="23"/>
        <v>3154.7000000000021</v>
      </c>
      <c r="U258" s="181" t="str">
        <f t="shared" si="22"/>
        <v>0</v>
      </c>
    </row>
    <row r="259" spans="14:21">
      <c r="N259" s="57">
        <f t="shared" ref="N259:N322" si="24">IF(Q259="","",YEAR(Q259))</f>
        <v>2001</v>
      </c>
      <c r="O259" s="57">
        <f t="shared" ref="O259:O322" si="25">IF(Q259="","",MONTH(Q259))</f>
        <v>9</v>
      </c>
      <c r="P259" s="57">
        <f t="shared" ref="P259:P322" si="26">DAY(Q259)</f>
        <v>14</v>
      </c>
      <c r="Q259" s="48">
        <v>37148</v>
      </c>
      <c r="R259" s="178">
        <f t="shared" ref="R259:R322" si="27">Q259</f>
        <v>37148</v>
      </c>
      <c r="S259" s="182">
        <v>9.1999999999999993</v>
      </c>
      <c r="T259" s="180">
        <f t="shared" si="23"/>
        <v>3163.9000000000019</v>
      </c>
      <c r="U259" s="181" t="str">
        <f t="shared" ref="U259:U322" si="28">IF(AND(R259&gt;=$E$7,R259&lt;=$E$9),S259,"0")</f>
        <v>0</v>
      </c>
    </row>
    <row r="260" spans="14:21">
      <c r="N260" s="57">
        <f t="shared" si="24"/>
        <v>2001</v>
      </c>
      <c r="O260" s="57">
        <f t="shared" si="25"/>
        <v>9</v>
      </c>
      <c r="P260" s="57">
        <f t="shared" si="26"/>
        <v>15</v>
      </c>
      <c r="Q260" s="48">
        <v>37149</v>
      </c>
      <c r="R260" s="178">
        <f t="shared" si="27"/>
        <v>37149</v>
      </c>
      <c r="S260" s="182">
        <v>10.3</v>
      </c>
      <c r="T260" s="180">
        <f t="shared" si="23"/>
        <v>3174.2000000000021</v>
      </c>
      <c r="U260" s="181" t="str">
        <f t="shared" si="28"/>
        <v>0</v>
      </c>
    </row>
    <row r="261" spans="14:21">
      <c r="N261" s="57">
        <f t="shared" si="24"/>
        <v>2001</v>
      </c>
      <c r="O261" s="57">
        <f t="shared" si="25"/>
        <v>9</v>
      </c>
      <c r="P261" s="57">
        <f t="shared" si="26"/>
        <v>16</v>
      </c>
      <c r="Q261" s="48">
        <v>37150</v>
      </c>
      <c r="R261" s="178">
        <f t="shared" si="27"/>
        <v>37150</v>
      </c>
      <c r="S261" s="182">
        <v>11.9</v>
      </c>
      <c r="T261" s="180">
        <f t="shared" ref="T261:T324" si="29">T260+S261</f>
        <v>3186.1000000000022</v>
      </c>
      <c r="U261" s="181" t="str">
        <f t="shared" si="28"/>
        <v>0</v>
      </c>
    </row>
    <row r="262" spans="14:21">
      <c r="N262" s="57">
        <f t="shared" si="24"/>
        <v>2001</v>
      </c>
      <c r="O262" s="57">
        <f t="shared" si="25"/>
        <v>9</v>
      </c>
      <c r="P262" s="57">
        <f t="shared" si="26"/>
        <v>17</v>
      </c>
      <c r="Q262" s="48">
        <v>37151</v>
      </c>
      <c r="R262" s="178">
        <f t="shared" si="27"/>
        <v>37151</v>
      </c>
      <c r="S262" s="182">
        <v>10.3</v>
      </c>
      <c r="T262" s="180">
        <f t="shared" si="29"/>
        <v>3196.4000000000024</v>
      </c>
      <c r="U262" s="181" t="str">
        <f t="shared" si="28"/>
        <v>0</v>
      </c>
    </row>
    <row r="263" spans="14:21">
      <c r="N263" s="57">
        <f t="shared" si="24"/>
        <v>2001</v>
      </c>
      <c r="O263" s="57">
        <f t="shared" si="25"/>
        <v>9</v>
      </c>
      <c r="P263" s="57">
        <f t="shared" si="26"/>
        <v>18</v>
      </c>
      <c r="Q263" s="48">
        <v>37152</v>
      </c>
      <c r="R263" s="178">
        <f t="shared" si="27"/>
        <v>37152</v>
      </c>
      <c r="S263" s="182">
        <v>10.199999999999999</v>
      </c>
      <c r="T263" s="180">
        <f t="shared" si="29"/>
        <v>3206.6000000000022</v>
      </c>
      <c r="U263" s="181" t="str">
        <f t="shared" si="28"/>
        <v>0</v>
      </c>
    </row>
    <row r="264" spans="14:21">
      <c r="N264" s="57">
        <f t="shared" si="24"/>
        <v>2001</v>
      </c>
      <c r="O264" s="57">
        <f t="shared" si="25"/>
        <v>9</v>
      </c>
      <c r="P264" s="57">
        <f t="shared" si="26"/>
        <v>19</v>
      </c>
      <c r="Q264" s="48">
        <v>37153</v>
      </c>
      <c r="R264" s="178">
        <f t="shared" si="27"/>
        <v>37153</v>
      </c>
      <c r="S264" s="182">
        <v>8.6</v>
      </c>
      <c r="T264" s="180">
        <f t="shared" si="29"/>
        <v>3215.2000000000021</v>
      </c>
      <c r="U264" s="181" t="str">
        <f t="shared" si="28"/>
        <v>0</v>
      </c>
    </row>
    <row r="265" spans="14:21">
      <c r="N265" s="57">
        <f t="shared" si="24"/>
        <v>2001</v>
      </c>
      <c r="O265" s="57">
        <f t="shared" si="25"/>
        <v>9</v>
      </c>
      <c r="P265" s="57">
        <f t="shared" si="26"/>
        <v>20</v>
      </c>
      <c r="Q265" s="48">
        <v>37154</v>
      </c>
      <c r="R265" s="178">
        <f t="shared" si="27"/>
        <v>37154</v>
      </c>
      <c r="S265" s="182">
        <v>10</v>
      </c>
      <c r="T265" s="180">
        <f t="shared" si="29"/>
        <v>3225.2000000000021</v>
      </c>
      <c r="U265" s="181" t="str">
        <f t="shared" si="28"/>
        <v>0</v>
      </c>
    </row>
    <row r="266" spans="14:21">
      <c r="N266" s="57">
        <f t="shared" si="24"/>
        <v>2001</v>
      </c>
      <c r="O266" s="57">
        <f t="shared" si="25"/>
        <v>9</v>
      </c>
      <c r="P266" s="57">
        <f t="shared" si="26"/>
        <v>21</v>
      </c>
      <c r="Q266" s="48">
        <v>37155</v>
      </c>
      <c r="R266" s="178">
        <f t="shared" si="27"/>
        <v>37155</v>
      </c>
      <c r="S266" s="182">
        <v>10.7</v>
      </c>
      <c r="T266" s="180">
        <f t="shared" si="29"/>
        <v>3235.9000000000019</v>
      </c>
      <c r="U266" s="181" t="str">
        <f t="shared" si="28"/>
        <v>0</v>
      </c>
    </row>
    <row r="267" spans="14:21">
      <c r="N267" s="57">
        <f t="shared" si="24"/>
        <v>2001</v>
      </c>
      <c r="O267" s="57">
        <f t="shared" si="25"/>
        <v>9</v>
      </c>
      <c r="P267" s="57">
        <f t="shared" si="26"/>
        <v>22</v>
      </c>
      <c r="Q267" s="48">
        <v>37156</v>
      </c>
      <c r="R267" s="178">
        <f t="shared" si="27"/>
        <v>37156</v>
      </c>
      <c r="S267" s="182">
        <v>11</v>
      </c>
      <c r="T267" s="180">
        <f t="shared" si="29"/>
        <v>3246.9000000000019</v>
      </c>
      <c r="U267" s="181" t="str">
        <f t="shared" si="28"/>
        <v>0</v>
      </c>
    </row>
    <row r="268" spans="14:21">
      <c r="N268" s="57">
        <f t="shared" si="24"/>
        <v>2001</v>
      </c>
      <c r="O268" s="57">
        <f t="shared" si="25"/>
        <v>9</v>
      </c>
      <c r="P268" s="57">
        <f t="shared" si="26"/>
        <v>23</v>
      </c>
      <c r="Q268" s="48">
        <v>37157</v>
      </c>
      <c r="R268" s="178">
        <f t="shared" si="27"/>
        <v>37157</v>
      </c>
      <c r="S268" s="182">
        <v>9.1999999999999993</v>
      </c>
      <c r="T268" s="180">
        <f t="shared" si="29"/>
        <v>3256.1000000000017</v>
      </c>
      <c r="U268" s="181" t="str">
        <f t="shared" si="28"/>
        <v>0</v>
      </c>
    </row>
    <row r="269" spans="14:21">
      <c r="N269" s="57">
        <f t="shared" si="24"/>
        <v>2001</v>
      </c>
      <c r="O269" s="57">
        <f t="shared" si="25"/>
        <v>9</v>
      </c>
      <c r="P269" s="57">
        <f t="shared" si="26"/>
        <v>24</v>
      </c>
      <c r="Q269" s="48">
        <v>37158</v>
      </c>
      <c r="R269" s="178">
        <f t="shared" si="27"/>
        <v>37158</v>
      </c>
      <c r="S269" s="182">
        <v>10.199999999999999</v>
      </c>
      <c r="T269" s="180">
        <f t="shared" si="29"/>
        <v>3266.3000000000015</v>
      </c>
      <c r="U269" s="181" t="str">
        <f t="shared" si="28"/>
        <v>0</v>
      </c>
    </row>
    <row r="270" spans="14:21">
      <c r="N270" s="57">
        <f t="shared" si="24"/>
        <v>2001</v>
      </c>
      <c r="O270" s="57">
        <f t="shared" si="25"/>
        <v>9</v>
      </c>
      <c r="P270" s="57">
        <f t="shared" si="26"/>
        <v>25</v>
      </c>
      <c r="Q270" s="48">
        <v>37159</v>
      </c>
      <c r="R270" s="178">
        <f t="shared" si="27"/>
        <v>37159</v>
      </c>
      <c r="S270" s="182">
        <v>10.5</v>
      </c>
      <c r="T270" s="180">
        <f t="shared" si="29"/>
        <v>3276.8000000000015</v>
      </c>
      <c r="U270" s="181" t="str">
        <f t="shared" si="28"/>
        <v>0</v>
      </c>
    </row>
    <row r="271" spans="14:21">
      <c r="N271" s="57">
        <f t="shared" si="24"/>
        <v>2001</v>
      </c>
      <c r="O271" s="57">
        <f t="shared" si="25"/>
        <v>9</v>
      </c>
      <c r="P271" s="57">
        <f t="shared" si="26"/>
        <v>26</v>
      </c>
      <c r="Q271" s="48">
        <v>37160</v>
      </c>
      <c r="R271" s="178">
        <f t="shared" si="27"/>
        <v>37160</v>
      </c>
      <c r="S271" s="182">
        <v>10.3</v>
      </c>
      <c r="T271" s="180">
        <f t="shared" si="29"/>
        <v>3287.1000000000017</v>
      </c>
      <c r="U271" s="181" t="str">
        <f t="shared" si="28"/>
        <v>0</v>
      </c>
    </row>
    <row r="272" spans="14:21">
      <c r="N272" s="57">
        <f t="shared" si="24"/>
        <v>2001</v>
      </c>
      <c r="O272" s="57">
        <f t="shared" si="25"/>
        <v>9</v>
      </c>
      <c r="P272" s="57">
        <f t="shared" si="26"/>
        <v>27</v>
      </c>
      <c r="Q272" s="48">
        <v>37161</v>
      </c>
      <c r="R272" s="178">
        <f t="shared" si="27"/>
        <v>37161</v>
      </c>
      <c r="S272" s="182">
        <v>10</v>
      </c>
      <c r="T272" s="180">
        <f t="shared" si="29"/>
        <v>3297.1000000000017</v>
      </c>
      <c r="U272" s="181" t="str">
        <f t="shared" si="28"/>
        <v>0</v>
      </c>
    </row>
    <row r="273" spans="14:21">
      <c r="N273" s="57">
        <f t="shared" si="24"/>
        <v>2001</v>
      </c>
      <c r="O273" s="57">
        <f t="shared" si="25"/>
        <v>9</v>
      </c>
      <c r="P273" s="57">
        <f t="shared" si="26"/>
        <v>28</v>
      </c>
      <c r="Q273" s="48">
        <v>37162</v>
      </c>
      <c r="R273" s="178">
        <f t="shared" si="27"/>
        <v>37162</v>
      </c>
      <c r="S273" s="182">
        <v>9.6</v>
      </c>
      <c r="T273" s="180">
        <f t="shared" si="29"/>
        <v>3306.7000000000016</v>
      </c>
      <c r="U273" s="181" t="str">
        <f t="shared" si="28"/>
        <v>0</v>
      </c>
    </row>
    <row r="274" spans="14:21">
      <c r="N274" s="57">
        <f t="shared" si="24"/>
        <v>2001</v>
      </c>
      <c r="O274" s="57">
        <f t="shared" si="25"/>
        <v>9</v>
      </c>
      <c r="P274" s="57">
        <f t="shared" si="26"/>
        <v>29</v>
      </c>
      <c r="Q274" s="48">
        <v>37163</v>
      </c>
      <c r="R274" s="178">
        <f t="shared" si="27"/>
        <v>37163</v>
      </c>
      <c r="S274" s="182">
        <v>7.2</v>
      </c>
      <c r="T274" s="180">
        <f t="shared" si="29"/>
        <v>3313.9000000000015</v>
      </c>
      <c r="U274" s="181" t="str">
        <f t="shared" si="28"/>
        <v>0</v>
      </c>
    </row>
    <row r="275" spans="14:21">
      <c r="N275" s="57">
        <f t="shared" si="24"/>
        <v>2001</v>
      </c>
      <c r="O275" s="57">
        <f t="shared" si="25"/>
        <v>9</v>
      </c>
      <c r="P275" s="57">
        <f t="shared" si="26"/>
        <v>30</v>
      </c>
      <c r="Q275" s="48">
        <v>37164</v>
      </c>
      <c r="R275" s="178">
        <f t="shared" si="27"/>
        <v>37164</v>
      </c>
      <c r="S275" s="182">
        <v>9.3000000000000007</v>
      </c>
      <c r="T275" s="180">
        <f t="shared" si="29"/>
        <v>3323.2000000000016</v>
      </c>
      <c r="U275" s="181" t="str">
        <f t="shared" si="28"/>
        <v>0</v>
      </c>
    </row>
    <row r="276" spans="14:21">
      <c r="N276" s="57">
        <f t="shared" si="24"/>
        <v>2001</v>
      </c>
      <c r="O276" s="57">
        <f t="shared" si="25"/>
        <v>10</v>
      </c>
      <c r="P276" s="57">
        <f t="shared" si="26"/>
        <v>1</v>
      </c>
      <c r="Q276" s="48">
        <v>37165</v>
      </c>
      <c r="R276" s="178">
        <f t="shared" si="27"/>
        <v>37165</v>
      </c>
      <c r="S276" s="182">
        <v>6.9</v>
      </c>
      <c r="T276" s="180">
        <f t="shared" si="29"/>
        <v>3330.1000000000017</v>
      </c>
      <c r="U276" s="181" t="str">
        <f t="shared" si="28"/>
        <v>0</v>
      </c>
    </row>
    <row r="277" spans="14:21">
      <c r="N277" s="57">
        <f t="shared" si="24"/>
        <v>2001</v>
      </c>
      <c r="O277" s="57">
        <f t="shared" si="25"/>
        <v>10</v>
      </c>
      <c r="P277" s="57">
        <f t="shared" si="26"/>
        <v>2</v>
      </c>
      <c r="Q277" s="48">
        <v>37166</v>
      </c>
      <c r="R277" s="178">
        <f t="shared" si="27"/>
        <v>37166</v>
      </c>
      <c r="S277" s="182">
        <v>7.8</v>
      </c>
      <c r="T277" s="180">
        <f t="shared" si="29"/>
        <v>3337.9000000000019</v>
      </c>
      <c r="U277" s="181" t="str">
        <f t="shared" si="28"/>
        <v>0</v>
      </c>
    </row>
    <row r="278" spans="14:21">
      <c r="N278" s="57">
        <f t="shared" si="24"/>
        <v>2001</v>
      </c>
      <c r="O278" s="57">
        <f t="shared" si="25"/>
        <v>10</v>
      </c>
      <c r="P278" s="57">
        <f t="shared" si="26"/>
        <v>3</v>
      </c>
      <c r="Q278" s="48">
        <v>37167</v>
      </c>
      <c r="R278" s="178">
        <f t="shared" si="27"/>
        <v>37167</v>
      </c>
      <c r="S278" s="182">
        <v>8</v>
      </c>
      <c r="T278" s="180">
        <f t="shared" si="29"/>
        <v>3345.9000000000019</v>
      </c>
      <c r="U278" s="181" t="str">
        <f t="shared" si="28"/>
        <v>0</v>
      </c>
    </row>
    <row r="279" spans="14:21">
      <c r="N279" s="57">
        <f t="shared" si="24"/>
        <v>2001</v>
      </c>
      <c r="O279" s="57">
        <f t="shared" si="25"/>
        <v>10</v>
      </c>
      <c r="P279" s="57">
        <f t="shared" si="26"/>
        <v>4</v>
      </c>
      <c r="Q279" s="48">
        <v>37168</v>
      </c>
      <c r="R279" s="178">
        <f t="shared" si="27"/>
        <v>37168</v>
      </c>
      <c r="S279" s="182">
        <v>8.9</v>
      </c>
      <c r="T279" s="180">
        <f t="shared" si="29"/>
        <v>3354.800000000002</v>
      </c>
      <c r="U279" s="181" t="str">
        <f t="shared" si="28"/>
        <v>0</v>
      </c>
    </row>
    <row r="280" spans="14:21">
      <c r="N280" s="57">
        <f t="shared" si="24"/>
        <v>2001</v>
      </c>
      <c r="O280" s="57">
        <f t="shared" si="25"/>
        <v>10</v>
      </c>
      <c r="P280" s="57">
        <f t="shared" si="26"/>
        <v>5</v>
      </c>
      <c r="Q280" s="48">
        <v>37169</v>
      </c>
      <c r="R280" s="178">
        <f t="shared" si="27"/>
        <v>37169</v>
      </c>
      <c r="S280" s="182">
        <v>9.6999999999999993</v>
      </c>
      <c r="T280" s="180">
        <f t="shared" si="29"/>
        <v>3364.5000000000018</v>
      </c>
      <c r="U280" s="181" t="str">
        <f t="shared" si="28"/>
        <v>0</v>
      </c>
    </row>
    <row r="281" spans="14:21">
      <c r="N281" s="57">
        <f t="shared" si="24"/>
        <v>2001</v>
      </c>
      <c r="O281" s="57">
        <f t="shared" si="25"/>
        <v>10</v>
      </c>
      <c r="P281" s="57">
        <f t="shared" si="26"/>
        <v>6</v>
      </c>
      <c r="Q281" s="48">
        <v>37170</v>
      </c>
      <c r="R281" s="178">
        <f t="shared" si="27"/>
        <v>37170</v>
      </c>
      <c r="S281" s="182">
        <v>7.5</v>
      </c>
      <c r="T281" s="180">
        <f t="shared" si="29"/>
        <v>3372.0000000000018</v>
      </c>
      <c r="U281" s="181" t="str">
        <f t="shared" si="28"/>
        <v>0</v>
      </c>
    </row>
    <row r="282" spans="14:21">
      <c r="N282" s="57">
        <f t="shared" si="24"/>
        <v>2001</v>
      </c>
      <c r="O282" s="57">
        <f t="shared" si="25"/>
        <v>10</v>
      </c>
      <c r="P282" s="57">
        <f t="shared" si="26"/>
        <v>7</v>
      </c>
      <c r="Q282" s="48">
        <v>37171</v>
      </c>
      <c r="R282" s="178">
        <f t="shared" si="27"/>
        <v>37171</v>
      </c>
      <c r="S282" s="182">
        <v>7.5</v>
      </c>
      <c r="T282" s="180">
        <f t="shared" si="29"/>
        <v>3379.5000000000018</v>
      </c>
      <c r="U282" s="181" t="str">
        <f t="shared" si="28"/>
        <v>0</v>
      </c>
    </row>
    <row r="283" spans="14:21">
      <c r="N283" s="57">
        <f t="shared" si="24"/>
        <v>2001</v>
      </c>
      <c r="O283" s="57">
        <f t="shared" si="25"/>
        <v>10</v>
      </c>
      <c r="P283" s="57">
        <f t="shared" si="26"/>
        <v>8</v>
      </c>
      <c r="Q283" s="48">
        <v>37172</v>
      </c>
      <c r="R283" s="178">
        <f t="shared" si="27"/>
        <v>37172</v>
      </c>
      <c r="S283" s="182">
        <v>9</v>
      </c>
      <c r="T283" s="180">
        <f t="shared" si="29"/>
        <v>3388.5000000000018</v>
      </c>
      <c r="U283" s="181" t="str">
        <f t="shared" si="28"/>
        <v>0</v>
      </c>
    </row>
    <row r="284" spans="14:21">
      <c r="N284" s="57">
        <f t="shared" si="24"/>
        <v>2001</v>
      </c>
      <c r="O284" s="57">
        <f t="shared" si="25"/>
        <v>10</v>
      </c>
      <c r="P284" s="57">
        <f t="shared" si="26"/>
        <v>9</v>
      </c>
      <c r="Q284" s="48">
        <v>37173</v>
      </c>
      <c r="R284" s="178">
        <f t="shared" si="27"/>
        <v>37173</v>
      </c>
      <c r="S284" s="182">
        <v>8.5</v>
      </c>
      <c r="T284" s="180">
        <f t="shared" si="29"/>
        <v>3397.0000000000018</v>
      </c>
      <c r="U284" s="181" t="str">
        <f t="shared" si="28"/>
        <v>0</v>
      </c>
    </row>
    <row r="285" spans="14:21">
      <c r="N285" s="57">
        <f t="shared" si="24"/>
        <v>2001</v>
      </c>
      <c r="O285" s="57">
        <f t="shared" si="25"/>
        <v>10</v>
      </c>
      <c r="P285" s="57">
        <f t="shared" si="26"/>
        <v>10</v>
      </c>
      <c r="Q285" s="48">
        <v>37174</v>
      </c>
      <c r="R285" s="178">
        <f t="shared" si="27"/>
        <v>37174</v>
      </c>
      <c r="S285" s="182">
        <v>9</v>
      </c>
      <c r="T285" s="180">
        <f t="shared" si="29"/>
        <v>3406.0000000000018</v>
      </c>
      <c r="U285" s="181" t="str">
        <f t="shared" si="28"/>
        <v>0</v>
      </c>
    </row>
    <row r="286" spans="14:21">
      <c r="N286" s="57">
        <f t="shared" si="24"/>
        <v>2001</v>
      </c>
      <c r="O286" s="57">
        <f t="shared" si="25"/>
        <v>10</v>
      </c>
      <c r="P286" s="57">
        <f t="shared" si="26"/>
        <v>11</v>
      </c>
      <c r="Q286" s="48">
        <v>37175</v>
      </c>
      <c r="R286" s="178">
        <f t="shared" si="27"/>
        <v>37175</v>
      </c>
      <c r="S286" s="182">
        <v>8</v>
      </c>
      <c r="T286" s="180">
        <f t="shared" si="29"/>
        <v>3414.0000000000018</v>
      </c>
      <c r="U286" s="181" t="str">
        <f t="shared" si="28"/>
        <v>0</v>
      </c>
    </row>
    <row r="287" spans="14:21">
      <c r="N287" s="57">
        <f t="shared" si="24"/>
        <v>2001</v>
      </c>
      <c r="O287" s="57">
        <f t="shared" si="25"/>
        <v>10</v>
      </c>
      <c r="P287" s="57">
        <f t="shared" si="26"/>
        <v>12</v>
      </c>
      <c r="Q287" s="48">
        <v>37176</v>
      </c>
      <c r="R287" s="178">
        <f t="shared" si="27"/>
        <v>37176</v>
      </c>
      <c r="S287" s="182">
        <v>7.2</v>
      </c>
      <c r="T287" s="180">
        <f t="shared" si="29"/>
        <v>3421.2000000000016</v>
      </c>
      <c r="U287" s="181" t="str">
        <f t="shared" si="28"/>
        <v>0</v>
      </c>
    </row>
    <row r="288" spans="14:21">
      <c r="N288" s="57">
        <f t="shared" si="24"/>
        <v>2001</v>
      </c>
      <c r="O288" s="57">
        <f t="shared" si="25"/>
        <v>10</v>
      </c>
      <c r="P288" s="57">
        <f t="shared" si="26"/>
        <v>13</v>
      </c>
      <c r="Q288" s="48">
        <v>37177</v>
      </c>
      <c r="R288" s="178">
        <f t="shared" si="27"/>
        <v>37177</v>
      </c>
      <c r="S288" s="182">
        <v>6.5</v>
      </c>
      <c r="T288" s="180">
        <f t="shared" si="29"/>
        <v>3427.7000000000016</v>
      </c>
      <c r="U288" s="181" t="str">
        <f t="shared" si="28"/>
        <v>0</v>
      </c>
    </row>
    <row r="289" spans="14:21">
      <c r="N289" s="57">
        <f t="shared" si="24"/>
        <v>2001</v>
      </c>
      <c r="O289" s="57">
        <f t="shared" si="25"/>
        <v>10</v>
      </c>
      <c r="P289" s="57">
        <f t="shared" si="26"/>
        <v>14</v>
      </c>
      <c r="Q289" s="48">
        <v>37178</v>
      </c>
      <c r="R289" s="178">
        <f t="shared" si="27"/>
        <v>37178</v>
      </c>
      <c r="S289" s="182">
        <v>5</v>
      </c>
      <c r="T289" s="180">
        <f t="shared" si="29"/>
        <v>3432.7000000000016</v>
      </c>
      <c r="U289" s="181" t="str">
        <f t="shared" si="28"/>
        <v>0</v>
      </c>
    </row>
    <row r="290" spans="14:21">
      <c r="N290" s="57">
        <f t="shared" si="24"/>
        <v>2001</v>
      </c>
      <c r="O290" s="57">
        <f t="shared" si="25"/>
        <v>10</v>
      </c>
      <c r="P290" s="57">
        <f t="shared" si="26"/>
        <v>15</v>
      </c>
      <c r="Q290" s="48">
        <v>37179</v>
      </c>
      <c r="R290" s="178">
        <f t="shared" si="27"/>
        <v>37179</v>
      </c>
      <c r="S290" s="182">
        <v>5.9</v>
      </c>
      <c r="T290" s="180">
        <f t="shared" si="29"/>
        <v>3438.6000000000017</v>
      </c>
      <c r="U290" s="181" t="str">
        <f t="shared" si="28"/>
        <v>0</v>
      </c>
    </row>
    <row r="291" spans="14:21">
      <c r="N291" s="57">
        <f t="shared" si="24"/>
        <v>2001</v>
      </c>
      <c r="O291" s="57">
        <f t="shared" si="25"/>
        <v>10</v>
      </c>
      <c r="P291" s="57">
        <f t="shared" si="26"/>
        <v>16</v>
      </c>
      <c r="Q291" s="48">
        <v>37180</v>
      </c>
      <c r="R291" s="178">
        <f t="shared" si="27"/>
        <v>37180</v>
      </c>
      <c r="S291" s="182">
        <v>10.8</v>
      </c>
      <c r="T291" s="180">
        <f t="shared" si="29"/>
        <v>3449.4000000000019</v>
      </c>
      <c r="U291" s="181" t="str">
        <f t="shared" si="28"/>
        <v>0</v>
      </c>
    </row>
    <row r="292" spans="14:21">
      <c r="N292" s="57">
        <f t="shared" si="24"/>
        <v>2001</v>
      </c>
      <c r="O292" s="57">
        <f t="shared" si="25"/>
        <v>10</v>
      </c>
      <c r="P292" s="57">
        <f t="shared" si="26"/>
        <v>17</v>
      </c>
      <c r="Q292" s="48">
        <v>37181</v>
      </c>
      <c r="R292" s="178">
        <f t="shared" si="27"/>
        <v>37181</v>
      </c>
      <c r="S292" s="182">
        <v>11.4</v>
      </c>
      <c r="T292" s="180">
        <f t="shared" si="29"/>
        <v>3460.800000000002</v>
      </c>
      <c r="U292" s="181" t="str">
        <f t="shared" si="28"/>
        <v>0</v>
      </c>
    </row>
    <row r="293" spans="14:21">
      <c r="N293" s="57">
        <f t="shared" si="24"/>
        <v>2001</v>
      </c>
      <c r="O293" s="57">
        <f t="shared" si="25"/>
        <v>10</v>
      </c>
      <c r="P293" s="57">
        <f t="shared" si="26"/>
        <v>18</v>
      </c>
      <c r="Q293" s="48">
        <v>37182</v>
      </c>
      <c r="R293" s="178">
        <f t="shared" si="27"/>
        <v>37182</v>
      </c>
      <c r="S293" s="182">
        <v>9.6</v>
      </c>
      <c r="T293" s="180">
        <f t="shared" si="29"/>
        <v>3470.4000000000019</v>
      </c>
      <c r="U293" s="181" t="str">
        <f t="shared" si="28"/>
        <v>0</v>
      </c>
    </row>
    <row r="294" spans="14:21">
      <c r="N294" s="57">
        <f t="shared" si="24"/>
        <v>2001</v>
      </c>
      <c r="O294" s="57">
        <f t="shared" si="25"/>
        <v>10</v>
      </c>
      <c r="P294" s="57">
        <f t="shared" si="26"/>
        <v>19</v>
      </c>
      <c r="Q294" s="48">
        <v>37183</v>
      </c>
      <c r="R294" s="178">
        <f t="shared" si="27"/>
        <v>37183</v>
      </c>
      <c r="S294" s="182">
        <v>9.5</v>
      </c>
      <c r="T294" s="180">
        <f t="shared" si="29"/>
        <v>3479.9000000000019</v>
      </c>
      <c r="U294" s="181" t="str">
        <f t="shared" si="28"/>
        <v>0</v>
      </c>
    </row>
    <row r="295" spans="14:21">
      <c r="N295" s="57">
        <f t="shared" si="24"/>
        <v>2001</v>
      </c>
      <c r="O295" s="57">
        <f t="shared" si="25"/>
        <v>10</v>
      </c>
      <c r="P295" s="57">
        <f t="shared" si="26"/>
        <v>20</v>
      </c>
      <c r="Q295" s="48">
        <v>37184</v>
      </c>
      <c r="R295" s="178">
        <f t="shared" si="27"/>
        <v>37184</v>
      </c>
      <c r="S295" s="182">
        <v>10.5</v>
      </c>
      <c r="T295" s="180">
        <f t="shared" si="29"/>
        <v>3490.4000000000019</v>
      </c>
      <c r="U295" s="181" t="str">
        <f t="shared" si="28"/>
        <v>0</v>
      </c>
    </row>
    <row r="296" spans="14:21">
      <c r="N296" s="57">
        <f t="shared" si="24"/>
        <v>2001</v>
      </c>
      <c r="O296" s="57">
        <f t="shared" si="25"/>
        <v>10</v>
      </c>
      <c r="P296" s="57">
        <f t="shared" si="26"/>
        <v>21</v>
      </c>
      <c r="Q296" s="48">
        <v>37185</v>
      </c>
      <c r="R296" s="178">
        <f t="shared" si="27"/>
        <v>37185</v>
      </c>
      <c r="S296" s="182">
        <v>11</v>
      </c>
      <c r="T296" s="180">
        <f t="shared" si="29"/>
        <v>3501.4000000000019</v>
      </c>
      <c r="U296" s="181" t="str">
        <f t="shared" si="28"/>
        <v>0</v>
      </c>
    </row>
    <row r="297" spans="14:21">
      <c r="N297" s="57">
        <f t="shared" si="24"/>
        <v>2001</v>
      </c>
      <c r="O297" s="57">
        <f t="shared" si="25"/>
        <v>10</v>
      </c>
      <c r="P297" s="57">
        <f t="shared" si="26"/>
        <v>22</v>
      </c>
      <c r="Q297" s="48">
        <v>37186</v>
      </c>
      <c r="R297" s="178">
        <f t="shared" si="27"/>
        <v>37186</v>
      </c>
      <c r="S297" s="182">
        <v>10.6</v>
      </c>
      <c r="T297" s="180">
        <f t="shared" si="29"/>
        <v>3512.0000000000018</v>
      </c>
      <c r="U297" s="181" t="str">
        <f t="shared" si="28"/>
        <v>0</v>
      </c>
    </row>
    <row r="298" spans="14:21">
      <c r="N298" s="57">
        <f t="shared" si="24"/>
        <v>2001</v>
      </c>
      <c r="O298" s="57">
        <f t="shared" si="25"/>
        <v>10</v>
      </c>
      <c r="P298" s="57">
        <f t="shared" si="26"/>
        <v>23</v>
      </c>
      <c r="Q298" s="48">
        <v>37187</v>
      </c>
      <c r="R298" s="178">
        <f t="shared" si="27"/>
        <v>37187</v>
      </c>
      <c r="S298" s="182">
        <v>11.6</v>
      </c>
      <c r="T298" s="180">
        <f t="shared" si="29"/>
        <v>3523.6000000000017</v>
      </c>
      <c r="U298" s="181" t="str">
        <f t="shared" si="28"/>
        <v>0</v>
      </c>
    </row>
    <row r="299" spans="14:21">
      <c r="N299" s="57">
        <f t="shared" si="24"/>
        <v>2001</v>
      </c>
      <c r="O299" s="57">
        <f t="shared" si="25"/>
        <v>10</v>
      </c>
      <c r="P299" s="57">
        <f t="shared" si="26"/>
        <v>24</v>
      </c>
      <c r="Q299" s="48">
        <v>37188</v>
      </c>
      <c r="R299" s="178">
        <f t="shared" si="27"/>
        <v>37188</v>
      </c>
      <c r="S299" s="182">
        <v>13.8</v>
      </c>
      <c r="T299" s="180">
        <f t="shared" si="29"/>
        <v>3537.4000000000019</v>
      </c>
      <c r="U299" s="181" t="str">
        <f t="shared" si="28"/>
        <v>0</v>
      </c>
    </row>
    <row r="300" spans="14:21">
      <c r="N300" s="57">
        <f t="shared" si="24"/>
        <v>2001</v>
      </c>
      <c r="O300" s="57">
        <f t="shared" si="25"/>
        <v>10</v>
      </c>
      <c r="P300" s="57">
        <f t="shared" si="26"/>
        <v>25</v>
      </c>
      <c r="Q300" s="48">
        <v>37189</v>
      </c>
      <c r="R300" s="178">
        <f t="shared" si="27"/>
        <v>37189</v>
      </c>
      <c r="S300" s="182">
        <v>11.1</v>
      </c>
      <c r="T300" s="180">
        <f t="shared" si="29"/>
        <v>3548.5000000000018</v>
      </c>
      <c r="U300" s="181" t="str">
        <f t="shared" si="28"/>
        <v>0</v>
      </c>
    </row>
    <row r="301" spans="14:21">
      <c r="N301" s="57">
        <f t="shared" si="24"/>
        <v>2001</v>
      </c>
      <c r="O301" s="57">
        <f t="shared" si="25"/>
        <v>10</v>
      </c>
      <c r="P301" s="57">
        <f t="shared" si="26"/>
        <v>26</v>
      </c>
      <c r="Q301" s="48">
        <v>37190</v>
      </c>
      <c r="R301" s="178">
        <f t="shared" si="27"/>
        <v>37190</v>
      </c>
      <c r="S301" s="182">
        <v>10</v>
      </c>
      <c r="T301" s="180">
        <f t="shared" si="29"/>
        <v>3558.5000000000018</v>
      </c>
      <c r="U301" s="181" t="str">
        <f t="shared" si="28"/>
        <v>0</v>
      </c>
    </row>
    <row r="302" spans="14:21">
      <c r="N302" s="57">
        <f t="shared" si="24"/>
        <v>2001</v>
      </c>
      <c r="O302" s="57">
        <f t="shared" si="25"/>
        <v>10</v>
      </c>
      <c r="P302" s="57">
        <f t="shared" si="26"/>
        <v>27</v>
      </c>
      <c r="Q302" s="48">
        <v>37191</v>
      </c>
      <c r="R302" s="178">
        <f t="shared" si="27"/>
        <v>37191</v>
      </c>
      <c r="S302" s="182">
        <v>10.5</v>
      </c>
      <c r="T302" s="180">
        <f t="shared" si="29"/>
        <v>3569.0000000000018</v>
      </c>
      <c r="U302" s="181" t="str">
        <f t="shared" si="28"/>
        <v>0</v>
      </c>
    </row>
    <row r="303" spans="14:21">
      <c r="N303" s="57">
        <f t="shared" si="24"/>
        <v>2001</v>
      </c>
      <c r="O303" s="57">
        <f t="shared" si="25"/>
        <v>10</v>
      </c>
      <c r="P303" s="57">
        <f t="shared" si="26"/>
        <v>28</v>
      </c>
      <c r="Q303" s="48">
        <v>37192</v>
      </c>
      <c r="R303" s="178">
        <f t="shared" si="27"/>
        <v>37192</v>
      </c>
      <c r="S303" s="182">
        <v>12</v>
      </c>
      <c r="T303" s="180">
        <f t="shared" si="29"/>
        <v>3581.0000000000018</v>
      </c>
      <c r="U303" s="181" t="str">
        <f t="shared" si="28"/>
        <v>0</v>
      </c>
    </row>
    <row r="304" spans="14:21">
      <c r="N304" s="57">
        <f t="shared" si="24"/>
        <v>2001</v>
      </c>
      <c r="O304" s="57">
        <f t="shared" si="25"/>
        <v>10</v>
      </c>
      <c r="P304" s="57">
        <f t="shared" si="26"/>
        <v>29</v>
      </c>
      <c r="Q304" s="48">
        <v>37193</v>
      </c>
      <c r="R304" s="178">
        <f t="shared" si="27"/>
        <v>37193</v>
      </c>
      <c r="S304" s="182">
        <v>10.9</v>
      </c>
      <c r="T304" s="180">
        <f t="shared" si="29"/>
        <v>3591.9000000000019</v>
      </c>
      <c r="U304" s="181" t="str">
        <f t="shared" si="28"/>
        <v>0</v>
      </c>
    </row>
    <row r="305" spans="14:21">
      <c r="N305" s="57">
        <f t="shared" si="24"/>
        <v>2001</v>
      </c>
      <c r="O305" s="57">
        <f t="shared" si="25"/>
        <v>10</v>
      </c>
      <c r="P305" s="57">
        <f t="shared" si="26"/>
        <v>30</v>
      </c>
      <c r="Q305" s="48">
        <v>37194</v>
      </c>
      <c r="R305" s="178">
        <f t="shared" si="27"/>
        <v>37194</v>
      </c>
      <c r="S305" s="182">
        <v>6.4</v>
      </c>
      <c r="T305" s="180">
        <f t="shared" si="29"/>
        <v>3598.300000000002</v>
      </c>
      <c r="U305" s="181" t="str">
        <f t="shared" si="28"/>
        <v>0</v>
      </c>
    </row>
    <row r="306" spans="14:21">
      <c r="N306" s="57">
        <f t="shared" si="24"/>
        <v>2001</v>
      </c>
      <c r="O306" s="57">
        <f t="shared" si="25"/>
        <v>10</v>
      </c>
      <c r="P306" s="57">
        <f t="shared" si="26"/>
        <v>31</v>
      </c>
      <c r="Q306" s="48">
        <v>37195</v>
      </c>
      <c r="R306" s="178">
        <f t="shared" si="27"/>
        <v>37195</v>
      </c>
      <c r="S306" s="182">
        <v>12.3</v>
      </c>
      <c r="T306" s="180">
        <f t="shared" si="29"/>
        <v>3610.6000000000022</v>
      </c>
      <c r="U306" s="181" t="str">
        <f t="shared" si="28"/>
        <v>0</v>
      </c>
    </row>
    <row r="307" spans="14:21">
      <c r="N307" s="57">
        <f t="shared" si="24"/>
        <v>2001</v>
      </c>
      <c r="O307" s="57">
        <f t="shared" si="25"/>
        <v>11</v>
      </c>
      <c r="P307" s="57">
        <f t="shared" si="26"/>
        <v>1</v>
      </c>
      <c r="Q307" s="48">
        <v>37196</v>
      </c>
      <c r="R307" s="178">
        <f t="shared" si="27"/>
        <v>37196</v>
      </c>
      <c r="S307" s="182">
        <v>15.4</v>
      </c>
      <c r="T307" s="180">
        <f t="shared" si="29"/>
        <v>3626.0000000000023</v>
      </c>
      <c r="U307" s="181" t="str">
        <f t="shared" si="28"/>
        <v>0</v>
      </c>
    </row>
    <row r="308" spans="14:21">
      <c r="N308" s="57">
        <f t="shared" si="24"/>
        <v>2001</v>
      </c>
      <c r="O308" s="57">
        <f t="shared" si="25"/>
        <v>11</v>
      </c>
      <c r="P308" s="57">
        <f t="shared" si="26"/>
        <v>2</v>
      </c>
      <c r="Q308" s="48">
        <v>37197</v>
      </c>
      <c r="R308" s="178">
        <f t="shared" si="27"/>
        <v>37197</v>
      </c>
      <c r="S308" s="182">
        <v>11.2</v>
      </c>
      <c r="T308" s="180">
        <f t="shared" si="29"/>
        <v>3637.2000000000021</v>
      </c>
      <c r="U308" s="181" t="str">
        <f t="shared" si="28"/>
        <v>0</v>
      </c>
    </row>
    <row r="309" spans="14:21">
      <c r="N309" s="57">
        <f t="shared" si="24"/>
        <v>2001</v>
      </c>
      <c r="O309" s="57">
        <f t="shared" si="25"/>
        <v>11</v>
      </c>
      <c r="P309" s="57">
        <f t="shared" si="26"/>
        <v>3</v>
      </c>
      <c r="Q309" s="48">
        <v>37198</v>
      </c>
      <c r="R309" s="178">
        <f t="shared" si="27"/>
        <v>37198</v>
      </c>
      <c r="S309" s="182">
        <v>10.7</v>
      </c>
      <c r="T309" s="180">
        <f t="shared" si="29"/>
        <v>3647.9000000000019</v>
      </c>
      <c r="U309" s="181" t="str">
        <f t="shared" si="28"/>
        <v>0</v>
      </c>
    </row>
    <row r="310" spans="14:21">
      <c r="N310" s="57">
        <f t="shared" si="24"/>
        <v>2001</v>
      </c>
      <c r="O310" s="57">
        <f t="shared" si="25"/>
        <v>11</v>
      </c>
      <c r="P310" s="57">
        <f t="shared" si="26"/>
        <v>4</v>
      </c>
      <c r="Q310" s="48">
        <v>37199</v>
      </c>
      <c r="R310" s="178">
        <f t="shared" si="27"/>
        <v>37199</v>
      </c>
      <c r="S310" s="182">
        <v>12.6</v>
      </c>
      <c r="T310" s="180">
        <f t="shared" si="29"/>
        <v>3660.5000000000018</v>
      </c>
      <c r="U310" s="181" t="str">
        <f t="shared" si="28"/>
        <v>0</v>
      </c>
    </row>
    <row r="311" spans="14:21">
      <c r="N311" s="57">
        <f t="shared" si="24"/>
        <v>2001</v>
      </c>
      <c r="O311" s="57">
        <f t="shared" si="25"/>
        <v>11</v>
      </c>
      <c r="P311" s="57">
        <f t="shared" si="26"/>
        <v>5</v>
      </c>
      <c r="Q311" s="48">
        <v>37200</v>
      </c>
      <c r="R311" s="178">
        <f t="shared" si="27"/>
        <v>37200</v>
      </c>
      <c r="S311" s="182">
        <v>16.7</v>
      </c>
      <c r="T311" s="180">
        <f t="shared" si="29"/>
        <v>3677.2000000000016</v>
      </c>
      <c r="U311" s="181" t="str">
        <f t="shared" si="28"/>
        <v>0</v>
      </c>
    </row>
    <row r="312" spans="14:21">
      <c r="N312" s="57">
        <f t="shared" si="24"/>
        <v>2001</v>
      </c>
      <c r="O312" s="57">
        <f t="shared" si="25"/>
        <v>11</v>
      </c>
      <c r="P312" s="57">
        <f t="shared" si="26"/>
        <v>6</v>
      </c>
      <c r="Q312" s="48">
        <v>37201</v>
      </c>
      <c r="R312" s="178">
        <f t="shared" si="27"/>
        <v>37201</v>
      </c>
      <c r="S312" s="182">
        <v>14</v>
      </c>
      <c r="T312" s="180">
        <f t="shared" si="29"/>
        <v>3691.2000000000016</v>
      </c>
      <c r="U312" s="181" t="str">
        <f t="shared" si="28"/>
        <v>0</v>
      </c>
    </row>
    <row r="313" spans="14:21">
      <c r="N313" s="57">
        <f t="shared" si="24"/>
        <v>2001</v>
      </c>
      <c r="O313" s="57">
        <f t="shared" si="25"/>
        <v>11</v>
      </c>
      <c r="P313" s="57">
        <f t="shared" si="26"/>
        <v>7</v>
      </c>
      <c r="Q313" s="48">
        <v>37202</v>
      </c>
      <c r="R313" s="178">
        <f t="shared" si="27"/>
        <v>37202</v>
      </c>
      <c r="S313" s="182">
        <v>16.600000000000001</v>
      </c>
      <c r="T313" s="180">
        <f t="shared" si="29"/>
        <v>3707.8000000000015</v>
      </c>
      <c r="U313" s="181" t="str">
        <f t="shared" si="28"/>
        <v>0</v>
      </c>
    </row>
    <row r="314" spans="14:21">
      <c r="N314" s="57">
        <f t="shared" si="24"/>
        <v>2001</v>
      </c>
      <c r="O314" s="57">
        <f t="shared" si="25"/>
        <v>11</v>
      </c>
      <c r="P314" s="57">
        <f t="shared" si="26"/>
        <v>8</v>
      </c>
      <c r="Q314" s="48">
        <v>37203</v>
      </c>
      <c r="R314" s="178">
        <f t="shared" si="27"/>
        <v>37203</v>
      </c>
      <c r="S314" s="182">
        <v>19.100000000000001</v>
      </c>
      <c r="T314" s="180">
        <f t="shared" si="29"/>
        <v>3726.9000000000015</v>
      </c>
      <c r="U314" s="181" t="str">
        <f t="shared" si="28"/>
        <v>0</v>
      </c>
    </row>
    <row r="315" spans="14:21">
      <c r="N315" s="57">
        <f t="shared" si="24"/>
        <v>2001</v>
      </c>
      <c r="O315" s="57">
        <f t="shared" si="25"/>
        <v>11</v>
      </c>
      <c r="P315" s="57">
        <f t="shared" si="26"/>
        <v>9</v>
      </c>
      <c r="Q315" s="48">
        <v>37204</v>
      </c>
      <c r="R315" s="178">
        <f t="shared" si="27"/>
        <v>37204</v>
      </c>
      <c r="S315" s="182">
        <v>20.9</v>
      </c>
      <c r="T315" s="180">
        <f t="shared" si="29"/>
        <v>3747.8000000000015</v>
      </c>
      <c r="U315" s="181" t="str">
        <f t="shared" si="28"/>
        <v>0</v>
      </c>
    </row>
    <row r="316" spans="14:21">
      <c r="N316" s="57">
        <f t="shared" si="24"/>
        <v>2001</v>
      </c>
      <c r="O316" s="57">
        <f t="shared" si="25"/>
        <v>11</v>
      </c>
      <c r="P316" s="57">
        <f t="shared" si="26"/>
        <v>10</v>
      </c>
      <c r="Q316" s="48">
        <v>37205</v>
      </c>
      <c r="R316" s="178">
        <f t="shared" si="27"/>
        <v>37205</v>
      </c>
      <c r="S316" s="182">
        <v>18.100000000000001</v>
      </c>
      <c r="T316" s="180">
        <f t="shared" si="29"/>
        <v>3765.9000000000015</v>
      </c>
      <c r="U316" s="181" t="str">
        <f t="shared" si="28"/>
        <v>0</v>
      </c>
    </row>
    <row r="317" spans="14:21">
      <c r="N317" s="57">
        <f t="shared" si="24"/>
        <v>2001</v>
      </c>
      <c r="O317" s="57">
        <f t="shared" si="25"/>
        <v>11</v>
      </c>
      <c r="P317" s="57">
        <f t="shared" si="26"/>
        <v>11</v>
      </c>
      <c r="Q317" s="48">
        <v>37206</v>
      </c>
      <c r="R317" s="178">
        <f t="shared" si="27"/>
        <v>37206</v>
      </c>
      <c r="S317" s="182">
        <v>14</v>
      </c>
      <c r="T317" s="180">
        <f t="shared" si="29"/>
        <v>3779.9000000000015</v>
      </c>
      <c r="U317" s="181" t="str">
        <f t="shared" si="28"/>
        <v>0</v>
      </c>
    </row>
    <row r="318" spans="14:21">
      <c r="N318" s="57">
        <f t="shared" si="24"/>
        <v>2001</v>
      </c>
      <c r="O318" s="57">
        <f t="shared" si="25"/>
        <v>11</v>
      </c>
      <c r="P318" s="57">
        <f t="shared" si="26"/>
        <v>12</v>
      </c>
      <c r="Q318" s="48">
        <v>37207</v>
      </c>
      <c r="R318" s="178">
        <f t="shared" si="27"/>
        <v>37207</v>
      </c>
      <c r="S318" s="182">
        <v>16</v>
      </c>
      <c r="T318" s="180">
        <f t="shared" si="29"/>
        <v>3795.9000000000015</v>
      </c>
      <c r="U318" s="181" t="str">
        <f t="shared" si="28"/>
        <v>0</v>
      </c>
    </row>
    <row r="319" spans="14:21">
      <c r="N319" s="57">
        <f t="shared" si="24"/>
        <v>2001</v>
      </c>
      <c r="O319" s="57">
        <f t="shared" si="25"/>
        <v>11</v>
      </c>
      <c r="P319" s="57">
        <f t="shared" si="26"/>
        <v>13</v>
      </c>
      <c r="Q319" s="48">
        <v>37208</v>
      </c>
      <c r="R319" s="178">
        <f t="shared" si="27"/>
        <v>37208</v>
      </c>
      <c r="S319" s="182">
        <v>21</v>
      </c>
      <c r="T319" s="180">
        <f t="shared" si="29"/>
        <v>3816.9000000000015</v>
      </c>
      <c r="U319" s="181" t="str">
        <f t="shared" si="28"/>
        <v>0</v>
      </c>
    </row>
    <row r="320" spans="14:21">
      <c r="N320" s="57">
        <f t="shared" si="24"/>
        <v>2001</v>
      </c>
      <c r="O320" s="57">
        <f t="shared" si="25"/>
        <v>11</v>
      </c>
      <c r="P320" s="57">
        <f t="shared" si="26"/>
        <v>14</v>
      </c>
      <c r="Q320" s="48">
        <v>37209</v>
      </c>
      <c r="R320" s="178">
        <f t="shared" si="27"/>
        <v>37209</v>
      </c>
      <c r="S320" s="182">
        <v>21</v>
      </c>
      <c r="T320" s="180">
        <f t="shared" si="29"/>
        <v>3837.9000000000015</v>
      </c>
      <c r="U320" s="181" t="str">
        <f t="shared" si="28"/>
        <v>0</v>
      </c>
    </row>
    <row r="321" spans="14:21">
      <c r="N321" s="57">
        <f t="shared" si="24"/>
        <v>2001</v>
      </c>
      <c r="O321" s="57">
        <f t="shared" si="25"/>
        <v>11</v>
      </c>
      <c r="P321" s="57">
        <f t="shared" si="26"/>
        <v>15</v>
      </c>
      <c r="Q321" s="48">
        <v>37210</v>
      </c>
      <c r="R321" s="178">
        <f t="shared" si="27"/>
        <v>37210</v>
      </c>
      <c r="S321" s="182">
        <v>15.9</v>
      </c>
      <c r="T321" s="180">
        <f t="shared" si="29"/>
        <v>3853.8000000000015</v>
      </c>
      <c r="U321" s="181" t="str">
        <f t="shared" si="28"/>
        <v>0</v>
      </c>
    </row>
    <row r="322" spans="14:21">
      <c r="N322" s="57">
        <f t="shared" si="24"/>
        <v>2001</v>
      </c>
      <c r="O322" s="57">
        <f t="shared" si="25"/>
        <v>11</v>
      </c>
      <c r="P322" s="57">
        <f t="shared" si="26"/>
        <v>16</v>
      </c>
      <c r="Q322" s="48">
        <v>37211</v>
      </c>
      <c r="R322" s="178">
        <f t="shared" si="27"/>
        <v>37211</v>
      </c>
      <c r="S322" s="182">
        <v>16.600000000000001</v>
      </c>
      <c r="T322" s="180">
        <f t="shared" si="29"/>
        <v>3870.4000000000015</v>
      </c>
      <c r="U322" s="181" t="str">
        <f t="shared" si="28"/>
        <v>0</v>
      </c>
    </row>
    <row r="323" spans="14:21">
      <c r="N323" s="57">
        <f t="shared" ref="N323:N386" si="30">IF(Q323="","",YEAR(Q323))</f>
        <v>2001</v>
      </c>
      <c r="O323" s="57">
        <f t="shared" ref="O323:O386" si="31">IF(Q323="","",MONTH(Q323))</f>
        <v>11</v>
      </c>
      <c r="P323" s="57">
        <f t="shared" ref="P323:P386" si="32">DAY(Q323)</f>
        <v>17</v>
      </c>
      <c r="Q323" s="48">
        <v>37212</v>
      </c>
      <c r="R323" s="178">
        <f t="shared" ref="R323:R386" si="33">Q323</f>
        <v>37212</v>
      </c>
      <c r="S323" s="182">
        <v>14.6</v>
      </c>
      <c r="T323" s="180">
        <f t="shared" si="29"/>
        <v>3885.0000000000014</v>
      </c>
      <c r="U323" s="181" t="str">
        <f t="shared" ref="U323:U386" si="34">IF(AND(R323&gt;=$E$7,R323&lt;=$E$9),S323,"0")</f>
        <v>0</v>
      </c>
    </row>
    <row r="324" spans="14:21">
      <c r="N324" s="57">
        <f t="shared" si="30"/>
        <v>2001</v>
      </c>
      <c r="O324" s="57">
        <f t="shared" si="31"/>
        <v>11</v>
      </c>
      <c r="P324" s="57">
        <f t="shared" si="32"/>
        <v>18</v>
      </c>
      <c r="Q324" s="48">
        <v>37213</v>
      </c>
      <c r="R324" s="178">
        <f t="shared" si="33"/>
        <v>37213</v>
      </c>
      <c r="S324" s="182">
        <v>15.6</v>
      </c>
      <c r="T324" s="180">
        <f t="shared" si="29"/>
        <v>3900.6000000000013</v>
      </c>
      <c r="U324" s="181" t="str">
        <f t="shared" si="34"/>
        <v>0</v>
      </c>
    </row>
    <row r="325" spans="14:21">
      <c r="N325" s="57">
        <f t="shared" si="30"/>
        <v>2001</v>
      </c>
      <c r="O325" s="57">
        <f t="shared" si="31"/>
        <v>11</v>
      </c>
      <c r="P325" s="57">
        <f t="shared" si="32"/>
        <v>19</v>
      </c>
      <c r="Q325" s="48">
        <v>37214</v>
      </c>
      <c r="R325" s="178">
        <f t="shared" si="33"/>
        <v>37214</v>
      </c>
      <c r="S325" s="182">
        <v>18.100000000000001</v>
      </c>
      <c r="T325" s="180">
        <f t="shared" ref="T325:T388" si="35">T324+S325</f>
        <v>3918.7000000000012</v>
      </c>
      <c r="U325" s="181" t="str">
        <f t="shared" si="34"/>
        <v>0</v>
      </c>
    </row>
    <row r="326" spans="14:21">
      <c r="N326" s="57">
        <f t="shared" si="30"/>
        <v>2001</v>
      </c>
      <c r="O326" s="57">
        <f t="shared" si="31"/>
        <v>11</v>
      </c>
      <c r="P326" s="57">
        <f t="shared" si="32"/>
        <v>20</v>
      </c>
      <c r="Q326" s="48">
        <v>37215</v>
      </c>
      <c r="R326" s="178">
        <f t="shared" si="33"/>
        <v>37215</v>
      </c>
      <c r="S326" s="182">
        <v>18.3</v>
      </c>
      <c r="T326" s="180">
        <f t="shared" si="35"/>
        <v>3937.0000000000014</v>
      </c>
      <c r="U326" s="181" t="str">
        <f t="shared" si="34"/>
        <v>0</v>
      </c>
    </row>
    <row r="327" spans="14:21">
      <c r="N327" s="57">
        <f t="shared" si="30"/>
        <v>2001</v>
      </c>
      <c r="O327" s="57">
        <f t="shared" si="31"/>
        <v>11</v>
      </c>
      <c r="P327" s="57">
        <f t="shared" si="32"/>
        <v>21</v>
      </c>
      <c r="Q327" s="48">
        <v>37216</v>
      </c>
      <c r="R327" s="178">
        <f t="shared" si="33"/>
        <v>37216</v>
      </c>
      <c r="S327" s="182">
        <v>13</v>
      </c>
      <c r="T327" s="180">
        <f t="shared" si="35"/>
        <v>3950.0000000000014</v>
      </c>
      <c r="U327" s="181" t="str">
        <f t="shared" si="34"/>
        <v>0</v>
      </c>
    </row>
    <row r="328" spans="14:21">
      <c r="N328" s="57">
        <f t="shared" si="30"/>
        <v>2001</v>
      </c>
      <c r="O328" s="57">
        <f t="shared" si="31"/>
        <v>11</v>
      </c>
      <c r="P328" s="57">
        <f t="shared" si="32"/>
        <v>22</v>
      </c>
      <c r="Q328" s="48">
        <v>37217</v>
      </c>
      <c r="R328" s="178">
        <f t="shared" si="33"/>
        <v>37217</v>
      </c>
      <c r="S328" s="182">
        <v>19.399999999999999</v>
      </c>
      <c r="T328" s="180">
        <f t="shared" si="35"/>
        <v>3969.4000000000015</v>
      </c>
      <c r="U328" s="181" t="str">
        <f t="shared" si="34"/>
        <v>0</v>
      </c>
    </row>
    <row r="329" spans="14:21">
      <c r="N329" s="57">
        <f t="shared" si="30"/>
        <v>2001</v>
      </c>
      <c r="O329" s="57">
        <f t="shared" si="31"/>
        <v>11</v>
      </c>
      <c r="P329" s="57">
        <f t="shared" si="32"/>
        <v>23</v>
      </c>
      <c r="Q329" s="48">
        <v>37218</v>
      </c>
      <c r="R329" s="178">
        <f t="shared" si="33"/>
        <v>37218</v>
      </c>
      <c r="S329" s="182">
        <v>22</v>
      </c>
      <c r="T329" s="180">
        <f t="shared" si="35"/>
        <v>3991.4000000000015</v>
      </c>
      <c r="U329" s="181" t="str">
        <f t="shared" si="34"/>
        <v>0</v>
      </c>
    </row>
    <row r="330" spans="14:21">
      <c r="N330" s="57">
        <f t="shared" si="30"/>
        <v>2001</v>
      </c>
      <c r="O330" s="57">
        <f t="shared" si="31"/>
        <v>11</v>
      </c>
      <c r="P330" s="57">
        <f t="shared" si="32"/>
        <v>24</v>
      </c>
      <c r="Q330" s="48">
        <v>37219</v>
      </c>
      <c r="R330" s="178">
        <f t="shared" si="33"/>
        <v>37219</v>
      </c>
      <c r="S330" s="182">
        <v>18.2</v>
      </c>
      <c r="T330" s="180">
        <f t="shared" si="35"/>
        <v>4009.6000000000013</v>
      </c>
      <c r="U330" s="181" t="str">
        <f t="shared" si="34"/>
        <v>0</v>
      </c>
    </row>
    <row r="331" spans="14:21">
      <c r="N331" s="57">
        <f t="shared" si="30"/>
        <v>2001</v>
      </c>
      <c r="O331" s="57">
        <f t="shared" si="31"/>
        <v>11</v>
      </c>
      <c r="P331" s="57">
        <f t="shared" si="32"/>
        <v>25</v>
      </c>
      <c r="Q331" s="48">
        <v>37220</v>
      </c>
      <c r="R331" s="178">
        <f t="shared" si="33"/>
        <v>37220</v>
      </c>
      <c r="S331" s="182">
        <v>15.6</v>
      </c>
      <c r="T331" s="180">
        <f t="shared" si="35"/>
        <v>4025.2000000000012</v>
      </c>
      <c r="U331" s="181" t="str">
        <f t="shared" si="34"/>
        <v>0</v>
      </c>
    </row>
    <row r="332" spans="14:21">
      <c r="N332" s="57">
        <f t="shared" si="30"/>
        <v>2001</v>
      </c>
      <c r="O332" s="57">
        <f t="shared" si="31"/>
        <v>11</v>
      </c>
      <c r="P332" s="57">
        <f t="shared" si="32"/>
        <v>26</v>
      </c>
      <c r="Q332" s="48">
        <v>37221</v>
      </c>
      <c r="R332" s="178">
        <f t="shared" si="33"/>
        <v>37221</v>
      </c>
      <c r="S332" s="182">
        <v>18.8</v>
      </c>
      <c r="T332" s="180">
        <f t="shared" si="35"/>
        <v>4044.0000000000014</v>
      </c>
      <c r="U332" s="181" t="str">
        <f t="shared" si="34"/>
        <v>0</v>
      </c>
    </row>
    <row r="333" spans="14:21">
      <c r="N333" s="57">
        <f t="shared" si="30"/>
        <v>2001</v>
      </c>
      <c r="O333" s="57">
        <f t="shared" si="31"/>
        <v>11</v>
      </c>
      <c r="P333" s="57">
        <f t="shared" si="32"/>
        <v>27</v>
      </c>
      <c r="Q333" s="48">
        <v>37222</v>
      </c>
      <c r="R333" s="178">
        <f t="shared" si="33"/>
        <v>37222</v>
      </c>
      <c r="S333" s="182">
        <v>20.6</v>
      </c>
      <c r="T333" s="180">
        <f t="shared" si="35"/>
        <v>4064.6000000000013</v>
      </c>
      <c r="U333" s="181" t="str">
        <f t="shared" si="34"/>
        <v>0</v>
      </c>
    </row>
    <row r="334" spans="14:21">
      <c r="N334" s="57">
        <f t="shared" si="30"/>
        <v>2001</v>
      </c>
      <c r="O334" s="57">
        <f t="shared" si="31"/>
        <v>11</v>
      </c>
      <c r="P334" s="57">
        <f t="shared" si="32"/>
        <v>28</v>
      </c>
      <c r="Q334" s="48">
        <v>37223</v>
      </c>
      <c r="R334" s="178">
        <f t="shared" si="33"/>
        <v>37223</v>
      </c>
      <c r="S334" s="182">
        <v>18.5</v>
      </c>
      <c r="T334" s="180">
        <f t="shared" si="35"/>
        <v>4083.1000000000013</v>
      </c>
      <c r="U334" s="181" t="str">
        <f t="shared" si="34"/>
        <v>0</v>
      </c>
    </row>
    <row r="335" spans="14:21">
      <c r="N335" s="57">
        <f t="shared" si="30"/>
        <v>2001</v>
      </c>
      <c r="O335" s="57">
        <f t="shared" si="31"/>
        <v>11</v>
      </c>
      <c r="P335" s="57">
        <f t="shared" si="32"/>
        <v>29</v>
      </c>
      <c r="Q335" s="48">
        <v>37224</v>
      </c>
      <c r="R335" s="178">
        <f t="shared" si="33"/>
        <v>37224</v>
      </c>
      <c r="S335" s="182">
        <v>16.8</v>
      </c>
      <c r="T335" s="180">
        <f t="shared" si="35"/>
        <v>4099.9000000000015</v>
      </c>
      <c r="U335" s="181" t="str">
        <f t="shared" si="34"/>
        <v>0</v>
      </c>
    </row>
    <row r="336" spans="14:21">
      <c r="N336" s="57">
        <f t="shared" si="30"/>
        <v>2001</v>
      </c>
      <c r="O336" s="57">
        <f t="shared" si="31"/>
        <v>11</v>
      </c>
      <c r="P336" s="57">
        <f t="shared" si="32"/>
        <v>30</v>
      </c>
      <c r="Q336" s="48">
        <v>37225</v>
      </c>
      <c r="R336" s="178">
        <f t="shared" si="33"/>
        <v>37225</v>
      </c>
      <c r="S336" s="182">
        <v>17.399999999999999</v>
      </c>
      <c r="T336" s="180">
        <f t="shared" si="35"/>
        <v>4117.3000000000011</v>
      </c>
      <c r="U336" s="181" t="str">
        <f t="shared" si="34"/>
        <v>0</v>
      </c>
    </row>
    <row r="337" spans="14:21">
      <c r="N337" s="57">
        <f t="shared" si="30"/>
        <v>2001</v>
      </c>
      <c r="O337" s="57">
        <f t="shared" si="31"/>
        <v>12</v>
      </c>
      <c r="P337" s="57">
        <f t="shared" si="32"/>
        <v>1</v>
      </c>
      <c r="Q337" s="48">
        <v>37226</v>
      </c>
      <c r="R337" s="178">
        <f t="shared" si="33"/>
        <v>37226</v>
      </c>
      <c r="S337" s="182">
        <v>18.2</v>
      </c>
      <c r="T337" s="180">
        <f t="shared" si="35"/>
        <v>4135.5000000000009</v>
      </c>
      <c r="U337" s="181" t="str">
        <f t="shared" si="34"/>
        <v>0</v>
      </c>
    </row>
    <row r="338" spans="14:21">
      <c r="N338" s="57">
        <f t="shared" si="30"/>
        <v>2001</v>
      </c>
      <c r="O338" s="57">
        <f t="shared" si="31"/>
        <v>12</v>
      </c>
      <c r="P338" s="57">
        <f t="shared" si="32"/>
        <v>2</v>
      </c>
      <c r="Q338" s="48">
        <v>37227</v>
      </c>
      <c r="R338" s="178">
        <f t="shared" si="33"/>
        <v>37227</v>
      </c>
      <c r="S338" s="182">
        <v>17.2</v>
      </c>
      <c r="T338" s="180">
        <f t="shared" si="35"/>
        <v>4152.7000000000007</v>
      </c>
      <c r="U338" s="181" t="str">
        <f t="shared" si="34"/>
        <v>0</v>
      </c>
    </row>
    <row r="339" spans="14:21">
      <c r="N339" s="57">
        <f t="shared" si="30"/>
        <v>2001</v>
      </c>
      <c r="O339" s="57">
        <f t="shared" si="31"/>
        <v>12</v>
      </c>
      <c r="P339" s="57">
        <f t="shared" si="32"/>
        <v>3</v>
      </c>
      <c r="Q339" s="48">
        <v>37228</v>
      </c>
      <c r="R339" s="178">
        <f t="shared" si="33"/>
        <v>37228</v>
      </c>
      <c r="S339" s="182">
        <v>21.4</v>
      </c>
      <c r="T339" s="180">
        <f t="shared" si="35"/>
        <v>4174.1000000000004</v>
      </c>
      <c r="U339" s="181" t="str">
        <f t="shared" si="34"/>
        <v>0</v>
      </c>
    </row>
    <row r="340" spans="14:21">
      <c r="N340" s="57">
        <f t="shared" si="30"/>
        <v>2001</v>
      </c>
      <c r="O340" s="57">
        <f t="shared" si="31"/>
        <v>12</v>
      </c>
      <c r="P340" s="57">
        <f t="shared" si="32"/>
        <v>4</v>
      </c>
      <c r="Q340" s="48">
        <v>37229</v>
      </c>
      <c r="R340" s="178">
        <f t="shared" si="33"/>
        <v>37229</v>
      </c>
      <c r="S340" s="182">
        <v>19.5</v>
      </c>
      <c r="T340" s="180">
        <f t="shared" si="35"/>
        <v>4193.6000000000004</v>
      </c>
      <c r="U340" s="181" t="str">
        <f t="shared" si="34"/>
        <v>0</v>
      </c>
    </row>
    <row r="341" spans="14:21">
      <c r="N341" s="57">
        <f t="shared" si="30"/>
        <v>2001</v>
      </c>
      <c r="O341" s="57">
        <f t="shared" si="31"/>
        <v>12</v>
      </c>
      <c r="P341" s="57">
        <f t="shared" si="32"/>
        <v>5</v>
      </c>
      <c r="Q341" s="48">
        <v>37230</v>
      </c>
      <c r="R341" s="178">
        <f t="shared" si="33"/>
        <v>37230</v>
      </c>
      <c r="S341" s="182">
        <v>16</v>
      </c>
      <c r="T341" s="180">
        <f t="shared" si="35"/>
        <v>4209.6000000000004</v>
      </c>
      <c r="U341" s="181" t="str">
        <f t="shared" si="34"/>
        <v>0</v>
      </c>
    </row>
    <row r="342" spans="14:21">
      <c r="N342" s="57">
        <f t="shared" si="30"/>
        <v>2001</v>
      </c>
      <c r="O342" s="57">
        <f t="shared" si="31"/>
        <v>12</v>
      </c>
      <c r="P342" s="57">
        <f t="shared" si="32"/>
        <v>6</v>
      </c>
      <c r="Q342" s="48">
        <v>37231</v>
      </c>
      <c r="R342" s="178">
        <f t="shared" si="33"/>
        <v>37231</v>
      </c>
      <c r="S342" s="182">
        <v>19.7</v>
      </c>
      <c r="T342" s="180">
        <f t="shared" si="35"/>
        <v>4229.3</v>
      </c>
      <c r="U342" s="181" t="str">
        <f t="shared" si="34"/>
        <v>0</v>
      </c>
    </row>
    <row r="343" spans="14:21">
      <c r="N343" s="57">
        <f t="shared" si="30"/>
        <v>2001</v>
      </c>
      <c r="O343" s="57">
        <f t="shared" si="31"/>
        <v>12</v>
      </c>
      <c r="P343" s="57">
        <f t="shared" si="32"/>
        <v>7</v>
      </c>
      <c r="Q343" s="48">
        <v>37232</v>
      </c>
      <c r="R343" s="178">
        <f t="shared" si="33"/>
        <v>37232</v>
      </c>
      <c r="S343" s="182">
        <v>20.3</v>
      </c>
      <c r="T343" s="180">
        <f t="shared" si="35"/>
        <v>4249.6000000000004</v>
      </c>
      <c r="U343" s="181" t="str">
        <f t="shared" si="34"/>
        <v>0</v>
      </c>
    </row>
    <row r="344" spans="14:21">
      <c r="N344" s="57">
        <f t="shared" si="30"/>
        <v>2001</v>
      </c>
      <c r="O344" s="57">
        <f t="shared" si="31"/>
        <v>12</v>
      </c>
      <c r="P344" s="57">
        <f t="shared" si="32"/>
        <v>8</v>
      </c>
      <c r="Q344" s="48">
        <v>37233</v>
      </c>
      <c r="R344" s="178">
        <f t="shared" si="33"/>
        <v>37233</v>
      </c>
      <c r="S344" s="182">
        <v>21.1</v>
      </c>
      <c r="T344" s="180">
        <f t="shared" si="35"/>
        <v>4270.7000000000007</v>
      </c>
      <c r="U344" s="181" t="str">
        <f t="shared" si="34"/>
        <v>0</v>
      </c>
    </row>
    <row r="345" spans="14:21">
      <c r="N345" s="57">
        <f t="shared" si="30"/>
        <v>2001</v>
      </c>
      <c r="O345" s="57">
        <f t="shared" si="31"/>
        <v>12</v>
      </c>
      <c r="P345" s="57">
        <f t="shared" si="32"/>
        <v>9</v>
      </c>
      <c r="Q345" s="48">
        <v>37234</v>
      </c>
      <c r="R345" s="178">
        <f t="shared" si="33"/>
        <v>37234</v>
      </c>
      <c r="S345" s="182">
        <v>21.5</v>
      </c>
      <c r="T345" s="180">
        <f t="shared" si="35"/>
        <v>4292.2000000000007</v>
      </c>
      <c r="U345" s="181" t="str">
        <f t="shared" si="34"/>
        <v>0</v>
      </c>
    </row>
    <row r="346" spans="14:21">
      <c r="N346" s="57">
        <f t="shared" si="30"/>
        <v>2001</v>
      </c>
      <c r="O346" s="57">
        <f t="shared" si="31"/>
        <v>12</v>
      </c>
      <c r="P346" s="57">
        <f t="shared" si="32"/>
        <v>10</v>
      </c>
      <c r="Q346" s="48">
        <v>37235</v>
      </c>
      <c r="R346" s="178">
        <f t="shared" si="33"/>
        <v>37235</v>
      </c>
      <c r="S346" s="182">
        <v>17.8</v>
      </c>
      <c r="T346" s="180">
        <f t="shared" si="35"/>
        <v>4310.0000000000009</v>
      </c>
      <c r="U346" s="181" t="str">
        <f t="shared" si="34"/>
        <v>0</v>
      </c>
    </row>
    <row r="347" spans="14:21">
      <c r="N347" s="57">
        <f t="shared" si="30"/>
        <v>2001</v>
      </c>
      <c r="O347" s="57">
        <f t="shared" si="31"/>
        <v>12</v>
      </c>
      <c r="P347" s="57">
        <f t="shared" si="32"/>
        <v>11</v>
      </c>
      <c r="Q347" s="48">
        <v>37236</v>
      </c>
      <c r="R347" s="178">
        <f t="shared" si="33"/>
        <v>37236</v>
      </c>
      <c r="S347" s="182">
        <v>20.7</v>
      </c>
      <c r="T347" s="180">
        <f t="shared" si="35"/>
        <v>4330.7000000000007</v>
      </c>
      <c r="U347" s="181" t="str">
        <f t="shared" si="34"/>
        <v>0</v>
      </c>
    </row>
    <row r="348" spans="14:21">
      <c r="N348" s="57">
        <f t="shared" si="30"/>
        <v>2001</v>
      </c>
      <c r="O348" s="57">
        <f t="shared" si="31"/>
        <v>12</v>
      </c>
      <c r="P348" s="57">
        <f t="shared" si="32"/>
        <v>12</v>
      </c>
      <c r="Q348" s="48">
        <v>37237</v>
      </c>
      <c r="R348" s="178">
        <f t="shared" si="33"/>
        <v>37237</v>
      </c>
      <c r="S348" s="182">
        <v>18.7</v>
      </c>
      <c r="T348" s="180">
        <f t="shared" si="35"/>
        <v>4349.4000000000005</v>
      </c>
      <c r="U348" s="181" t="str">
        <f t="shared" si="34"/>
        <v>0</v>
      </c>
    </row>
    <row r="349" spans="14:21">
      <c r="N349" s="57">
        <f t="shared" si="30"/>
        <v>2001</v>
      </c>
      <c r="O349" s="57">
        <f t="shared" si="31"/>
        <v>12</v>
      </c>
      <c r="P349" s="57">
        <f t="shared" si="32"/>
        <v>13</v>
      </c>
      <c r="Q349" s="48">
        <v>37238</v>
      </c>
      <c r="R349" s="178">
        <f t="shared" si="33"/>
        <v>37238</v>
      </c>
      <c r="S349" s="182">
        <v>22.5</v>
      </c>
      <c r="T349" s="180">
        <f t="shared" si="35"/>
        <v>4371.9000000000005</v>
      </c>
      <c r="U349" s="181" t="str">
        <f t="shared" si="34"/>
        <v>0</v>
      </c>
    </row>
    <row r="350" spans="14:21">
      <c r="N350" s="57">
        <f t="shared" si="30"/>
        <v>2001</v>
      </c>
      <c r="O350" s="57">
        <f t="shared" si="31"/>
        <v>12</v>
      </c>
      <c r="P350" s="57">
        <f t="shared" si="32"/>
        <v>14</v>
      </c>
      <c r="Q350" s="48">
        <v>37239</v>
      </c>
      <c r="R350" s="178">
        <f t="shared" si="33"/>
        <v>37239</v>
      </c>
      <c r="S350" s="182">
        <v>24.4</v>
      </c>
      <c r="T350" s="180">
        <f t="shared" si="35"/>
        <v>4396.3</v>
      </c>
      <c r="U350" s="181" t="str">
        <f t="shared" si="34"/>
        <v>0</v>
      </c>
    </row>
    <row r="351" spans="14:21">
      <c r="N351" s="57">
        <f t="shared" si="30"/>
        <v>2001</v>
      </c>
      <c r="O351" s="57">
        <f t="shared" si="31"/>
        <v>12</v>
      </c>
      <c r="P351" s="57">
        <f t="shared" si="32"/>
        <v>15</v>
      </c>
      <c r="Q351" s="48">
        <v>37240</v>
      </c>
      <c r="R351" s="178">
        <f t="shared" si="33"/>
        <v>37240</v>
      </c>
      <c r="S351" s="182">
        <v>20.3</v>
      </c>
      <c r="T351" s="180">
        <f t="shared" si="35"/>
        <v>4416.6000000000004</v>
      </c>
      <c r="U351" s="181" t="str">
        <f t="shared" si="34"/>
        <v>0</v>
      </c>
    </row>
    <row r="352" spans="14:21">
      <c r="N352" s="57">
        <f t="shared" si="30"/>
        <v>2001</v>
      </c>
      <c r="O352" s="57">
        <f t="shared" si="31"/>
        <v>12</v>
      </c>
      <c r="P352" s="57">
        <f t="shared" si="32"/>
        <v>16</v>
      </c>
      <c r="Q352" s="48">
        <v>37241</v>
      </c>
      <c r="R352" s="178">
        <f t="shared" si="33"/>
        <v>37241</v>
      </c>
      <c r="S352" s="182">
        <v>21.5</v>
      </c>
      <c r="T352" s="180">
        <f t="shared" si="35"/>
        <v>4438.1000000000004</v>
      </c>
      <c r="U352" s="181" t="str">
        <f t="shared" si="34"/>
        <v>0</v>
      </c>
    </row>
    <row r="353" spans="14:21">
      <c r="N353" s="57">
        <f t="shared" si="30"/>
        <v>2001</v>
      </c>
      <c r="O353" s="57">
        <f t="shared" si="31"/>
        <v>12</v>
      </c>
      <c r="P353" s="57">
        <f t="shared" si="32"/>
        <v>17</v>
      </c>
      <c r="Q353" s="48">
        <v>37242</v>
      </c>
      <c r="R353" s="178">
        <f t="shared" si="33"/>
        <v>37242</v>
      </c>
      <c r="S353" s="182">
        <v>23.1</v>
      </c>
      <c r="T353" s="180">
        <f t="shared" si="35"/>
        <v>4461.2000000000007</v>
      </c>
      <c r="U353" s="181" t="str">
        <f t="shared" si="34"/>
        <v>0</v>
      </c>
    </row>
    <row r="354" spans="14:21">
      <c r="N354" s="57">
        <f t="shared" si="30"/>
        <v>2001</v>
      </c>
      <c r="O354" s="57">
        <f t="shared" si="31"/>
        <v>12</v>
      </c>
      <c r="P354" s="57">
        <f t="shared" si="32"/>
        <v>18</v>
      </c>
      <c r="Q354" s="48">
        <v>37243</v>
      </c>
      <c r="R354" s="178">
        <f t="shared" si="33"/>
        <v>37243</v>
      </c>
      <c r="S354" s="182">
        <v>21.3</v>
      </c>
      <c r="T354" s="180">
        <f t="shared" si="35"/>
        <v>4482.5000000000009</v>
      </c>
      <c r="U354" s="181" t="str">
        <f t="shared" si="34"/>
        <v>0</v>
      </c>
    </row>
    <row r="355" spans="14:21">
      <c r="N355" s="57">
        <f t="shared" si="30"/>
        <v>2001</v>
      </c>
      <c r="O355" s="57">
        <f t="shared" si="31"/>
        <v>12</v>
      </c>
      <c r="P355" s="57">
        <f t="shared" si="32"/>
        <v>19</v>
      </c>
      <c r="Q355" s="48">
        <v>37244</v>
      </c>
      <c r="R355" s="178">
        <f t="shared" si="33"/>
        <v>37244</v>
      </c>
      <c r="S355" s="182">
        <v>19.399999999999999</v>
      </c>
      <c r="T355" s="180">
        <f t="shared" si="35"/>
        <v>4501.9000000000005</v>
      </c>
      <c r="U355" s="181" t="str">
        <f t="shared" si="34"/>
        <v>0</v>
      </c>
    </row>
    <row r="356" spans="14:21">
      <c r="N356" s="57">
        <f t="shared" si="30"/>
        <v>2001</v>
      </c>
      <c r="O356" s="57">
        <f t="shared" si="31"/>
        <v>12</v>
      </c>
      <c r="P356" s="57">
        <f t="shared" si="32"/>
        <v>20</v>
      </c>
      <c r="Q356" s="48">
        <v>37245</v>
      </c>
      <c r="R356" s="178">
        <f t="shared" si="33"/>
        <v>37245</v>
      </c>
      <c r="S356" s="182">
        <v>23.3</v>
      </c>
      <c r="T356" s="180">
        <f t="shared" si="35"/>
        <v>4525.2000000000007</v>
      </c>
      <c r="U356" s="181" t="str">
        <f t="shared" si="34"/>
        <v>0</v>
      </c>
    </row>
    <row r="357" spans="14:21">
      <c r="N357" s="57">
        <f t="shared" si="30"/>
        <v>2001</v>
      </c>
      <c r="O357" s="57">
        <f t="shared" si="31"/>
        <v>12</v>
      </c>
      <c r="P357" s="57">
        <f t="shared" si="32"/>
        <v>21</v>
      </c>
      <c r="Q357" s="48">
        <v>37246</v>
      </c>
      <c r="R357" s="178">
        <f t="shared" si="33"/>
        <v>37246</v>
      </c>
      <c r="S357" s="182">
        <v>21.1</v>
      </c>
      <c r="T357" s="180">
        <f t="shared" si="35"/>
        <v>4546.3000000000011</v>
      </c>
      <c r="U357" s="181" t="str">
        <f t="shared" si="34"/>
        <v>0</v>
      </c>
    </row>
    <row r="358" spans="14:21">
      <c r="N358" s="57">
        <f t="shared" si="30"/>
        <v>2001</v>
      </c>
      <c r="O358" s="57">
        <f t="shared" si="31"/>
        <v>12</v>
      </c>
      <c r="P358" s="57">
        <f t="shared" si="32"/>
        <v>22</v>
      </c>
      <c r="Q358" s="48">
        <v>37247</v>
      </c>
      <c r="R358" s="178">
        <f t="shared" si="33"/>
        <v>37247</v>
      </c>
      <c r="S358" s="182">
        <v>25.2</v>
      </c>
      <c r="T358" s="180">
        <f t="shared" si="35"/>
        <v>4571.5000000000009</v>
      </c>
      <c r="U358" s="181" t="str">
        <f t="shared" si="34"/>
        <v>0</v>
      </c>
    </row>
    <row r="359" spans="14:21">
      <c r="N359" s="57">
        <f t="shared" si="30"/>
        <v>2001</v>
      </c>
      <c r="O359" s="57">
        <f t="shared" si="31"/>
        <v>12</v>
      </c>
      <c r="P359" s="57">
        <f t="shared" si="32"/>
        <v>23</v>
      </c>
      <c r="Q359" s="48">
        <v>37248</v>
      </c>
      <c r="R359" s="178">
        <f t="shared" si="33"/>
        <v>37248</v>
      </c>
      <c r="S359" s="182">
        <v>24.4</v>
      </c>
      <c r="T359" s="180">
        <f t="shared" si="35"/>
        <v>4595.9000000000005</v>
      </c>
      <c r="U359" s="181" t="str">
        <f t="shared" si="34"/>
        <v>0</v>
      </c>
    </row>
    <row r="360" spans="14:21">
      <c r="N360" s="57">
        <f t="shared" si="30"/>
        <v>2001</v>
      </c>
      <c r="O360" s="57">
        <f t="shared" si="31"/>
        <v>12</v>
      </c>
      <c r="P360" s="57">
        <f t="shared" si="32"/>
        <v>24</v>
      </c>
      <c r="Q360" s="48">
        <v>37249</v>
      </c>
      <c r="R360" s="178">
        <f t="shared" si="33"/>
        <v>37249</v>
      </c>
      <c r="S360" s="182">
        <v>19.8</v>
      </c>
      <c r="T360" s="180">
        <f t="shared" si="35"/>
        <v>4615.7000000000007</v>
      </c>
      <c r="U360" s="181" t="str">
        <f t="shared" si="34"/>
        <v>0</v>
      </c>
    </row>
    <row r="361" spans="14:21">
      <c r="N361" s="57">
        <f t="shared" si="30"/>
        <v>2001</v>
      </c>
      <c r="O361" s="57">
        <f t="shared" si="31"/>
        <v>12</v>
      </c>
      <c r="P361" s="57">
        <f t="shared" si="32"/>
        <v>25</v>
      </c>
      <c r="Q361" s="48">
        <v>37250</v>
      </c>
      <c r="R361" s="178">
        <f t="shared" si="33"/>
        <v>37250</v>
      </c>
      <c r="S361" s="182">
        <v>20.399999999999999</v>
      </c>
      <c r="T361" s="180">
        <f t="shared" si="35"/>
        <v>4636.1000000000004</v>
      </c>
      <c r="U361" s="181" t="str">
        <f t="shared" si="34"/>
        <v>0</v>
      </c>
    </row>
    <row r="362" spans="14:21">
      <c r="N362" s="57">
        <f t="shared" si="30"/>
        <v>2001</v>
      </c>
      <c r="O362" s="57">
        <f t="shared" si="31"/>
        <v>12</v>
      </c>
      <c r="P362" s="57">
        <f t="shared" si="32"/>
        <v>26</v>
      </c>
      <c r="Q362" s="48">
        <v>37251</v>
      </c>
      <c r="R362" s="178">
        <f t="shared" si="33"/>
        <v>37251</v>
      </c>
      <c r="S362" s="182">
        <v>21.6</v>
      </c>
      <c r="T362" s="180">
        <f t="shared" si="35"/>
        <v>4657.7000000000007</v>
      </c>
      <c r="U362" s="181" t="str">
        <f t="shared" si="34"/>
        <v>0</v>
      </c>
    </row>
    <row r="363" spans="14:21">
      <c r="N363" s="57">
        <f t="shared" si="30"/>
        <v>2001</v>
      </c>
      <c r="O363" s="57">
        <f t="shared" si="31"/>
        <v>12</v>
      </c>
      <c r="P363" s="57">
        <f t="shared" si="32"/>
        <v>27</v>
      </c>
      <c r="Q363" s="48">
        <v>37252</v>
      </c>
      <c r="R363" s="178">
        <f t="shared" si="33"/>
        <v>37252</v>
      </c>
      <c r="S363" s="182">
        <v>21.8</v>
      </c>
      <c r="T363" s="180">
        <f t="shared" si="35"/>
        <v>4679.5000000000009</v>
      </c>
      <c r="U363" s="181" t="str">
        <f t="shared" si="34"/>
        <v>0</v>
      </c>
    </row>
    <row r="364" spans="14:21">
      <c r="N364" s="57">
        <f t="shared" si="30"/>
        <v>2001</v>
      </c>
      <c r="O364" s="57">
        <f t="shared" si="31"/>
        <v>12</v>
      </c>
      <c r="P364" s="57">
        <f t="shared" si="32"/>
        <v>28</v>
      </c>
      <c r="Q364" s="48">
        <v>37253</v>
      </c>
      <c r="R364" s="178">
        <f t="shared" si="33"/>
        <v>37253</v>
      </c>
      <c r="S364" s="182">
        <v>20.9</v>
      </c>
      <c r="T364" s="180">
        <f t="shared" si="35"/>
        <v>4700.4000000000005</v>
      </c>
      <c r="U364" s="181" t="str">
        <f t="shared" si="34"/>
        <v>0</v>
      </c>
    </row>
    <row r="365" spans="14:21">
      <c r="N365" s="57">
        <f t="shared" si="30"/>
        <v>2001</v>
      </c>
      <c r="O365" s="57">
        <f t="shared" si="31"/>
        <v>12</v>
      </c>
      <c r="P365" s="57">
        <f t="shared" si="32"/>
        <v>29</v>
      </c>
      <c r="Q365" s="48">
        <v>37254</v>
      </c>
      <c r="R365" s="178">
        <f t="shared" si="33"/>
        <v>37254</v>
      </c>
      <c r="S365" s="182">
        <v>24.6</v>
      </c>
      <c r="T365" s="180">
        <f t="shared" si="35"/>
        <v>4725.0000000000009</v>
      </c>
      <c r="U365" s="181" t="str">
        <f t="shared" si="34"/>
        <v>0</v>
      </c>
    </row>
    <row r="366" spans="14:21">
      <c r="N366" s="57">
        <f t="shared" si="30"/>
        <v>2001</v>
      </c>
      <c r="O366" s="57">
        <f t="shared" si="31"/>
        <v>12</v>
      </c>
      <c r="P366" s="57">
        <f t="shared" si="32"/>
        <v>30</v>
      </c>
      <c r="Q366" s="48">
        <v>37255</v>
      </c>
      <c r="R366" s="178">
        <f t="shared" si="33"/>
        <v>37255</v>
      </c>
      <c r="S366" s="182">
        <v>24.8</v>
      </c>
      <c r="T366" s="180">
        <f t="shared" si="35"/>
        <v>4749.8000000000011</v>
      </c>
      <c r="U366" s="181" t="str">
        <f t="shared" si="34"/>
        <v>0</v>
      </c>
    </row>
    <row r="367" spans="14:21">
      <c r="N367" s="57">
        <f t="shared" si="30"/>
        <v>2001</v>
      </c>
      <c r="O367" s="57">
        <f t="shared" si="31"/>
        <v>12</v>
      </c>
      <c r="P367" s="57">
        <f t="shared" si="32"/>
        <v>31</v>
      </c>
      <c r="Q367" s="48">
        <v>37256</v>
      </c>
      <c r="R367" s="178">
        <f t="shared" si="33"/>
        <v>37256</v>
      </c>
      <c r="S367" s="182">
        <v>26.6</v>
      </c>
      <c r="T367" s="180">
        <f t="shared" si="35"/>
        <v>4776.4000000000015</v>
      </c>
      <c r="U367" s="181" t="str">
        <f t="shared" si="34"/>
        <v>0</v>
      </c>
    </row>
    <row r="368" spans="14:21">
      <c r="N368" s="57">
        <f t="shared" si="30"/>
        <v>2002</v>
      </c>
      <c r="O368" s="57">
        <f t="shared" si="31"/>
        <v>1</v>
      </c>
      <c r="P368" s="57">
        <f t="shared" si="32"/>
        <v>1</v>
      </c>
      <c r="Q368" s="48">
        <v>37257</v>
      </c>
      <c r="R368" s="178">
        <f t="shared" si="33"/>
        <v>37257</v>
      </c>
      <c r="S368" s="182">
        <v>18.8</v>
      </c>
      <c r="T368" s="180">
        <f t="shared" si="35"/>
        <v>4795.2000000000016</v>
      </c>
      <c r="U368" s="181" t="str">
        <f t="shared" si="34"/>
        <v>0</v>
      </c>
    </row>
    <row r="369" spans="14:21">
      <c r="N369" s="57">
        <f t="shared" si="30"/>
        <v>2002</v>
      </c>
      <c r="O369" s="57">
        <f t="shared" si="31"/>
        <v>1</v>
      </c>
      <c r="P369" s="57">
        <f t="shared" si="32"/>
        <v>2</v>
      </c>
      <c r="Q369" s="48">
        <v>37258</v>
      </c>
      <c r="R369" s="178">
        <f t="shared" si="33"/>
        <v>37258</v>
      </c>
      <c r="S369" s="182">
        <v>23.3</v>
      </c>
      <c r="T369" s="180">
        <f t="shared" si="35"/>
        <v>4818.5000000000018</v>
      </c>
      <c r="U369" s="181" t="str">
        <f t="shared" si="34"/>
        <v>0</v>
      </c>
    </row>
    <row r="370" spans="14:21">
      <c r="N370" s="57">
        <f t="shared" si="30"/>
        <v>2002</v>
      </c>
      <c r="O370" s="57">
        <f t="shared" si="31"/>
        <v>1</v>
      </c>
      <c r="P370" s="57">
        <f t="shared" si="32"/>
        <v>3</v>
      </c>
      <c r="Q370" s="48">
        <v>37259</v>
      </c>
      <c r="R370" s="178">
        <f t="shared" si="33"/>
        <v>37259</v>
      </c>
      <c r="S370" s="182">
        <v>25.4</v>
      </c>
      <c r="T370" s="180">
        <f t="shared" si="35"/>
        <v>4843.9000000000015</v>
      </c>
      <c r="U370" s="181" t="str">
        <f t="shared" si="34"/>
        <v>0</v>
      </c>
    </row>
    <row r="371" spans="14:21">
      <c r="N371" s="57">
        <f t="shared" si="30"/>
        <v>2002</v>
      </c>
      <c r="O371" s="57">
        <f t="shared" si="31"/>
        <v>1</v>
      </c>
      <c r="P371" s="57">
        <f t="shared" si="32"/>
        <v>4</v>
      </c>
      <c r="Q371" s="48">
        <v>37260</v>
      </c>
      <c r="R371" s="178">
        <f t="shared" si="33"/>
        <v>37260</v>
      </c>
      <c r="S371" s="182">
        <v>26.8</v>
      </c>
      <c r="T371" s="180">
        <f t="shared" si="35"/>
        <v>4870.7000000000016</v>
      </c>
      <c r="U371" s="181" t="str">
        <f t="shared" si="34"/>
        <v>0</v>
      </c>
    </row>
    <row r="372" spans="14:21">
      <c r="N372" s="57">
        <f t="shared" si="30"/>
        <v>2002</v>
      </c>
      <c r="O372" s="57">
        <f t="shared" si="31"/>
        <v>1</v>
      </c>
      <c r="P372" s="57">
        <f t="shared" si="32"/>
        <v>5</v>
      </c>
      <c r="Q372" s="48">
        <v>37261</v>
      </c>
      <c r="R372" s="178">
        <f t="shared" si="33"/>
        <v>37261</v>
      </c>
      <c r="S372" s="182">
        <v>23.7</v>
      </c>
      <c r="T372" s="180">
        <f t="shared" si="35"/>
        <v>4894.4000000000015</v>
      </c>
      <c r="U372" s="181" t="str">
        <f t="shared" si="34"/>
        <v>0</v>
      </c>
    </row>
    <row r="373" spans="14:21">
      <c r="N373" s="57">
        <f t="shared" si="30"/>
        <v>2002</v>
      </c>
      <c r="O373" s="57">
        <f t="shared" si="31"/>
        <v>1</v>
      </c>
      <c r="P373" s="57">
        <f t="shared" si="32"/>
        <v>6</v>
      </c>
      <c r="Q373" s="48">
        <v>37262</v>
      </c>
      <c r="R373" s="178">
        <f t="shared" si="33"/>
        <v>37262</v>
      </c>
      <c r="S373" s="182">
        <v>18.5</v>
      </c>
      <c r="T373" s="180">
        <f t="shared" si="35"/>
        <v>4912.9000000000015</v>
      </c>
      <c r="U373" s="181" t="str">
        <f t="shared" si="34"/>
        <v>0</v>
      </c>
    </row>
    <row r="374" spans="14:21">
      <c r="N374" s="57">
        <f t="shared" si="30"/>
        <v>2002</v>
      </c>
      <c r="O374" s="57">
        <f t="shared" si="31"/>
        <v>1</v>
      </c>
      <c r="P374" s="57">
        <f t="shared" si="32"/>
        <v>7</v>
      </c>
      <c r="Q374" s="48">
        <v>37263</v>
      </c>
      <c r="R374" s="178">
        <f t="shared" si="33"/>
        <v>37263</v>
      </c>
      <c r="S374" s="182">
        <v>19.600000000000001</v>
      </c>
      <c r="T374" s="180">
        <f t="shared" si="35"/>
        <v>4932.5000000000018</v>
      </c>
      <c r="U374" s="181" t="str">
        <f t="shared" si="34"/>
        <v>0</v>
      </c>
    </row>
    <row r="375" spans="14:21">
      <c r="N375" s="57">
        <f t="shared" si="30"/>
        <v>2002</v>
      </c>
      <c r="O375" s="57">
        <f t="shared" si="31"/>
        <v>1</v>
      </c>
      <c r="P375" s="57">
        <f t="shared" si="32"/>
        <v>8</v>
      </c>
      <c r="Q375" s="48">
        <v>37264</v>
      </c>
      <c r="R375" s="178">
        <f t="shared" si="33"/>
        <v>37264</v>
      </c>
      <c r="S375" s="182">
        <v>19.399999999999999</v>
      </c>
      <c r="T375" s="180">
        <f t="shared" si="35"/>
        <v>4951.9000000000015</v>
      </c>
      <c r="U375" s="181" t="str">
        <f t="shared" si="34"/>
        <v>0</v>
      </c>
    </row>
    <row r="376" spans="14:21">
      <c r="N376" s="57">
        <f t="shared" si="30"/>
        <v>2002</v>
      </c>
      <c r="O376" s="57">
        <f t="shared" si="31"/>
        <v>1</v>
      </c>
      <c r="P376" s="57">
        <f t="shared" si="32"/>
        <v>9</v>
      </c>
      <c r="Q376" s="48">
        <v>37265</v>
      </c>
      <c r="R376" s="178">
        <f t="shared" si="33"/>
        <v>37265</v>
      </c>
      <c r="S376" s="182">
        <v>21.5</v>
      </c>
      <c r="T376" s="180">
        <f t="shared" si="35"/>
        <v>4973.4000000000015</v>
      </c>
      <c r="U376" s="181" t="str">
        <f t="shared" si="34"/>
        <v>0</v>
      </c>
    </row>
    <row r="377" spans="14:21">
      <c r="N377" s="57">
        <f t="shared" si="30"/>
        <v>2002</v>
      </c>
      <c r="O377" s="57">
        <f t="shared" si="31"/>
        <v>1</v>
      </c>
      <c r="P377" s="57">
        <f t="shared" si="32"/>
        <v>10</v>
      </c>
      <c r="Q377" s="48">
        <v>37266</v>
      </c>
      <c r="R377" s="178">
        <f t="shared" si="33"/>
        <v>37266</v>
      </c>
      <c r="S377" s="182">
        <v>21.5</v>
      </c>
      <c r="T377" s="180">
        <f t="shared" si="35"/>
        <v>4994.9000000000015</v>
      </c>
      <c r="U377" s="181" t="str">
        <f t="shared" si="34"/>
        <v>0</v>
      </c>
    </row>
    <row r="378" spans="14:21">
      <c r="N378" s="57">
        <f t="shared" si="30"/>
        <v>2002</v>
      </c>
      <c r="O378" s="57">
        <f t="shared" si="31"/>
        <v>1</v>
      </c>
      <c r="P378" s="57">
        <f t="shared" si="32"/>
        <v>11</v>
      </c>
      <c r="Q378" s="48">
        <v>37267</v>
      </c>
      <c r="R378" s="178">
        <f t="shared" si="33"/>
        <v>37267</v>
      </c>
      <c r="S378" s="182">
        <v>21.7</v>
      </c>
      <c r="T378" s="180">
        <f t="shared" si="35"/>
        <v>5016.6000000000013</v>
      </c>
      <c r="U378" s="181" t="str">
        <f t="shared" si="34"/>
        <v>0</v>
      </c>
    </row>
    <row r="379" spans="14:21">
      <c r="N379" s="57">
        <f t="shared" si="30"/>
        <v>2002</v>
      </c>
      <c r="O379" s="57">
        <f t="shared" si="31"/>
        <v>1</v>
      </c>
      <c r="P379" s="57">
        <f t="shared" si="32"/>
        <v>12</v>
      </c>
      <c r="Q379" s="48">
        <v>37268</v>
      </c>
      <c r="R379" s="178">
        <f t="shared" si="33"/>
        <v>37268</v>
      </c>
      <c r="S379" s="182">
        <v>20.6</v>
      </c>
      <c r="T379" s="180">
        <f t="shared" si="35"/>
        <v>5037.2000000000016</v>
      </c>
      <c r="U379" s="181" t="str">
        <f t="shared" si="34"/>
        <v>0</v>
      </c>
    </row>
    <row r="380" spans="14:21">
      <c r="N380" s="57">
        <f t="shared" si="30"/>
        <v>2002</v>
      </c>
      <c r="O380" s="57">
        <f t="shared" si="31"/>
        <v>1</v>
      </c>
      <c r="P380" s="57">
        <f t="shared" si="32"/>
        <v>13</v>
      </c>
      <c r="Q380" s="48">
        <v>37269</v>
      </c>
      <c r="R380" s="178">
        <f t="shared" si="33"/>
        <v>37269</v>
      </c>
      <c r="S380" s="182">
        <v>20.9</v>
      </c>
      <c r="T380" s="180">
        <f t="shared" si="35"/>
        <v>5058.1000000000013</v>
      </c>
      <c r="U380" s="181" t="str">
        <f t="shared" si="34"/>
        <v>0</v>
      </c>
    </row>
    <row r="381" spans="14:21">
      <c r="N381" s="57">
        <f t="shared" si="30"/>
        <v>2002</v>
      </c>
      <c r="O381" s="57">
        <f t="shared" si="31"/>
        <v>1</v>
      </c>
      <c r="P381" s="57">
        <f t="shared" si="32"/>
        <v>14</v>
      </c>
      <c r="Q381" s="48">
        <v>37270</v>
      </c>
      <c r="R381" s="178">
        <f t="shared" si="33"/>
        <v>37270</v>
      </c>
      <c r="S381" s="182">
        <v>22.1</v>
      </c>
      <c r="T381" s="180">
        <f t="shared" si="35"/>
        <v>5080.2000000000016</v>
      </c>
      <c r="U381" s="181" t="str">
        <f t="shared" si="34"/>
        <v>0</v>
      </c>
    </row>
    <row r="382" spans="14:21">
      <c r="N382" s="57">
        <f t="shared" si="30"/>
        <v>2002</v>
      </c>
      <c r="O382" s="57">
        <f t="shared" si="31"/>
        <v>1</v>
      </c>
      <c r="P382" s="57">
        <f t="shared" si="32"/>
        <v>15</v>
      </c>
      <c r="Q382" s="48">
        <v>37271</v>
      </c>
      <c r="R382" s="178">
        <f t="shared" si="33"/>
        <v>37271</v>
      </c>
      <c r="S382" s="182">
        <v>21.1</v>
      </c>
      <c r="T382" s="180">
        <f t="shared" si="35"/>
        <v>5101.300000000002</v>
      </c>
      <c r="U382" s="181" t="str">
        <f t="shared" si="34"/>
        <v>0</v>
      </c>
    </row>
    <row r="383" spans="14:21">
      <c r="N383" s="57">
        <f t="shared" si="30"/>
        <v>2002</v>
      </c>
      <c r="O383" s="57">
        <f t="shared" si="31"/>
        <v>1</v>
      </c>
      <c r="P383" s="57">
        <f t="shared" si="32"/>
        <v>16</v>
      </c>
      <c r="Q383" s="48">
        <v>37272</v>
      </c>
      <c r="R383" s="178">
        <f t="shared" si="33"/>
        <v>37272</v>
      </c>
      <c r="S383" s="182">
        <v>20.100000000000001</v>
      </c>
      <c r="T383" s="180">
        <f t="shared" si="35"/>
        <v>5121.4000000000024</v>
      </c>
      <c r="U383" s="181" t="str">
        <f t="shared" si="34"/>
        <v>0</v>
      </c>
    </row>
    <row r="384" spans="14:21">
      <c r="N384" s="57">
        <f t="shared" si="30"/>
        <v>2002</v>
      </c>
      <c r="O384" s="57">
        <f t="shared" si="31"/>
        <v>1</v>
      </c>
      <c r="P384" s="57">
        <f t="shared" si="32"/>
        <v>17</v>
      </c>
      <c r="Q384" s="48">
        <v>37273</v>
      </c>
      <c r="R384" s="178">
        <f t="shared" si="33"/>
        <v>37273</v>
      </c>
      <c r="S384" s="182">
        <v>18.8</v>
      </c>
      <c r="T384" s="180">
        <f t="shared" si="35"/>
        <v>5140.2000000000025</v>
      </c>
      <c r="U384" s="181" t="str">
        <f t="shared" si="34"/>
        <v>0</v>
      </c>
    </row>
    <row r="385" spans="14:21">
      <c r="N385" s="57">
        <f t="shared" si="30"/>
        <v>2002</v>
      </c>
      <c r="O385" s="57">
        <f t="shared" si="31"/>
        <v>1</v>
      </c>
      <c r="P385" s="57">
        <f t="shared" si="32"/>
        <v>18</v>
      </c>
      <c r="Q385" s="48">
        <v>37274</v>
      </c>
      <c r="R385" s="178">
        <f t="shared" si="33"/>
        <v>37274</v>
      </c>
      <c r="S385" s="182">
        <v>17.8</v>
      </c>
      <c r="T385" s="180">
        <f t="shared" si="35"/>
        <v>5158.0000000000027</v>
      </c>
      <c r="U385" s="181" t="str">
        <f t="shared" si="34"/>
        <v>0</v>
      </c>
    </row>
    <row r="386" spans="14:21">
      <c r="N386" s="57">
        <f t="shared" si="30"/>
        <v>2002</v>
      </c>
      <c r="O386" s="57">
        <f t="shared" si="31"/>
        <v>1</v>
      </c>
      <c r="P386" s="57">
        <f t="shared" si="32"/>
        <v>19</v>
      </c>
      <c r="Q386" s="48">
        <v>37275</v>
      </c>
      <c r="R386" s="178">
        <f t="shared" si="33"/>
        <v>37275</v>
      </c>
      <c r="S386" s="182">
        <v>17.100000000000001</v>
      </c>
      <c r="T386" s="180">
        <f t="shared" si="35"/>
        <v>5175.1000000000031</v>
      </c>
      <c r="U386" s="181" t="str">
        <f t="shared" si="34"/>
        <v>0</v>
      </c>
    </row>
    <row r="387" spans="14:21">
      <c r="N387" s="57">
        <f t="shared" ref="N387:N450" si="36">IF(Q387="","",YEAR(Q387))</f>
        <v>2002</v>
      </c>
      <c r="O387" s="57">
        <f t="shared" ref="O387:O450" si="37">IF(Q387="","",MONTH(Q387))</f>
        <v>1</v>
      </c>
      <c r="P387" s="57">
        <f t="shared" ref="P387:P450" si="38">DAY(Q387)</f>
        <v>20</v>
      </c>
      <c r="Q387" s="48">
        <v>37276</v>
      </c>
      <c r="R387" s="178">
        <f t="shared" ref="R387:R450" si="39">Q387</f>
        <v>37276</v>
      </c>
      <c r="S387" s="182">
        <v>15.6</v>
      </c>
      <c r="T387" s="180">
        <f t="shared" si="35"/>
        <v>5190.7000000000035</v>
      </c>
      <c r="U387" s="181" t="str">
        <f t="shared" ref="U387:U450" si="40">IF(AND(R387&gt;=$E$7,R387&lt;=$E$9),S387,"0")</f>
        <v>0</v>
      </c>
    </row>
    <row r="388" spans="14:21">
      <c r="N388" s="57">
        <f t="shared" si="36"/>
        <v>2002</v>
      </c>
      <c r="O388" s="57">
        <f t="shared" si="37"/>
        <v>1</v>
      </c>
      <c r="P388" s="57">
        <f t="shared" si="38"/>
        <v>21</v>
      </c>
      <c r="Q388" s="48">
        <v>37277</v>
      </c>
      <c r="R388" s="178">
        <f t="shared" si="39"/>
        <v>37277</v>
      </c>
      <c r="S388" s="182">
        <v>13.8</v>
      </c>
      <c r="T388" s="180">
        <f t="shared" si="35"/>
        <v>5204.5000000000036</v>
      </c>
      <c r="U388" s="181" t="str">
        <f t="shared" si="40"/>
        <v>0</v>
      </c>
    </row>
    <row r="389" spans="14:21">
      <c r="N389" s="57">
        <f t="shared" si="36"/>
        <v>2002</v>
      </c>
      <c r="O389" s="57">
        <f t="shared" si="37"/>
        <v>1</v>
      </c>
      <c r="P389" s="57">
        <f t="shared" si="38"/>
        <v>22</v>
      </c>
      <c r="Q389" s="48">
        <v>37278</v>
      </c>
      <c r="R389" s="178">
        <f t="shared" si="39"/>
        <v>37278</v>
      </c>
      <c r="S389" s="182">
        <v>15</v>
      </c>
      <c r="T389" s="180">
        <f t="shared" ref="T389:T452" si="41">T388+S389</f>
        <v>5219.5000000000036</v>
      </c>
      <c r="U389" s="181" t="str">
        <f t="shared" si="40"/>
        <v>0</v>
      </c>
    </row>
    <row r="390" spans="14:21">
      <c r="N390" s="57">
        <f t="shared" si="36"/>
        <v>2002</v>
      </c>
      <c r="O390" s="57">
        <f t="shared" si="37"/>
        <v>1</v>
      </c>
      <c r="P390" s="57">
        <f t="shared" si="38"/>
        <v>23</v>
      </c>
      <c r="Q390" s="48">
        <v>37279</v>
      </c>
      <c r="R390" s="178">
        <f t="shared" si="39"/>
        <v>37279</v>
      </c>
      <c r="S390" s="182">
        <v>15</v>
      </c>
      <c r="T390" s="180">
        <f t="shared" si="41"/>
        <v>5234.5000000000036</v>
      </c>
      <c r="U390" s="181" t="str">
        <f t="shared" si="40"/>
        <v>0</v>
      </c>
    </row>
    <row r="391" spans="14:21">
      <c r="N391" s="57">
        <f t="shared" si="36"/>
        <v>2002</v>
      </c>
      <c r="O391" s="57">
        <f t="shared" si="37"/>
        <v>1</v>
      </c>
      <c r="P391" s="57">
        <f t="shared" si="38"/>
        <v>24</v>
      </c>
      <c r="Q391" s="48">
        <v>37280</v>
      </c>
      <c r="R391" s="178">
        <f t="shared" si="39"/>
        <v>37280</v>
      </c>
      <c r="S391" s="182">
        <v>14.9</v>
      </c>
      <c r="T391" s="180">
        <f t="shared" si="41"/>
        <v>5249.4000000000033</v>
      </c>
      <c r="U391" s="181" t="str">
        <f t="shared" si="40"/>
        <v>0</v>
      </c>
    </row>
    <row r="392" spans="14:21">
      <c r="N392" s="57">
        <f t="shared" si="36"/>
        <v>2002</v>
      </c>
      <c r="O392" s="57">
        <f t="shared" si="37"/>
        <v>1</v>
      </c>
      <c r="P392" s="57">
        <f t="shared" si="38"/>
        <v>25</v>
      </c>
      <c r="Q392" s="48">
        <v>37281</v>
      </c>
      <c r="R392" s="178">
        <f t="shared" si="39"/>
        <v>37281</v>
      </c>
      <c r="S392" s="182">
        <v>19.399999999999999</v>
      </c>
      <c r="T392" s="180">
        <f t="shared" si="41"/>
        <v>5268.8000000000029</v>
      </c>
      <c r="U392" s="181" t="str">
        <f t="shared" si="40"/>
        <v>0</v>
      </c>
    </row>
    <row r="393" spans="14:21">
      <c r="N393" s="57">
        <f t="shared" si="36"/>
        <v>2002</v>
      </c>
      <c r="O393" s="57">
        <f t="shared" si="37"/>
        <v>1</v>
      </c>
      <c r="P393" s="57">
        <f t="shared" si="38"/>
        <v>26</v>
      </c>
      <c r="Q393" s="48">
        <v>37282</v>
      </c>
      <c r="R393" s="178">
        <f t="shared" si="39"/>
        <v>37282</v>
      </c>
      <c r="S393" s="182">
        <v>13.7</v>
      </c>
      <c r="T393" s="180">
        <f t="shared" si="41"/>
        <v>5282.5000000000027</v>
      </c>
      <c r="U393" s="181" t="str">
        <f t="shared" si="40"/>
        <v>0</v>
      </c>
    </row>
    <row r="394" spans="14:21">
      <c r="N394" s="57">
        <f t="shared" si="36"/>
        <v>2002</v>
      </c>
      <c r="O394" s="57">
        <f t="shared" si="37"/>
        <v>1</v>
      </c>
      <c r="P394" s="57">
        <f t="shared" si="38"/>
        <v>27</v>
      </c>
      <c r="Q394" s="48">
        <v>37283</v>
      </c>
      <c r="R394" s="178">
        <f t="shared" si="39"/>
        <v>37283</v>
      </c>
      <c r="S394" s="182">
        <v>15.4</v>
      </c>
      <c r="T394" s="180">
        <f t="shared" si="41"/>
        <v>5297.9000000000024</v>
      </c>
      <c r="U394" s="181" t="str">
        <f t="shared" si="40"/>
        <v>0</v>
      </c>
    </row>
    <row r="395" spans="14:21">
      <c r="N395" s="57">
        <f t="shared" si="36"/>
        <v>2002</v>
      </c>
      <c r="O395" s="57">
        <f t="shared" si="37"/>
        <v>1</v>
      </c>
      <c r="P395" s="57">
        <f t="shared" si="38"/>
        <v>28</v>
      </c>
      <c r="Q395" s="48">
        <v>37284</v>
      </c>
      <c r="R395" s="178">
        <f t="shared" si="39"/>
        <v>37284</v>
      </c>
      <c r="S395" s="182">
        <v>11.8</v>
      </c>
      <c r="T395" s="180">
        <f t="shared" si="41"/>
        <v>5309.7000000000025</v>
      </c>
      <c r="U395" s="181" t="str">
        <f t="shared" si="40"/>
        <v>0</v>
      </c>
    </row>
    <row r="396" spans="14:21">
      <c r="N396" s="57">
        <f t="shared" si="36"/>
        <v>2002</v>
      </c>
      <c r="O396" s="57">
        <f t="shared" si="37"/>
        <v>1</v>
      </c>
      <c r="P396" s="57">
        <f t="shared" si="38"/>
        <v>29</v>
      </c>
      <c r="Q396" s="48">
        <v>37285</v>
      </c>
      <c r="R396" s="178">
        <f t="shared" si="39"/>
        <v>37285</v>
      </c>
      <c r="S396" s="182">
        <v>14.3</v>
      </c>
      <c r="T396" s="180">
        <f t="shared" si="41"/>
        <v>5324.0000000000027</v>
      </c>
      <c r="U396" s="181" t="str">
        <f t="shared" si="40"/>
        <v>0</v>
      </c>
    </row>
    <row r="397" spans="14:21">
      <c r="N397" s="57">
        <f t="shared" si="36"/>
        <v>2002</v>
      </c>
      <c r="O397" s="57">
        <f t="shared" si="37"/>
        <v>1</v>
      </c>
      <c r="P397" s="57">
        <f t="shared" si="38"/>
        <v>30</v>
      </c>
      <c r="Q397" s="48">
        <v>37286</v>
      </c>
      <c r="R397" s="178">
        <f t="shared" si="39"/>
        <v>37286</v>
      </c>
      <c r="S397" s="182">
        <v>12.7</v>
      </c>
      <c r="T397" s="180">
        <f t="shared" si="41"/>
        <v>5336.7000000000025</v>
      </c>
      <c r="U397" s="181" t="str">
        <f t="shared" si="40"/>
        <v>0</v>
      </c>
    </row>
    <row r="398" spans="14:21">
      <c r="N398" s="57">
        <f t="shared" si="36"/>
        <v>2002</v>
      </c>
      <c r="O398" s="57">
        <f t="shared" si="37"/>
        <v>1</v>
      </c>
      <c r="P398" s="57">
        <f t="shared" si="38"/>
        <v>31</v>
      </c>
      <c r="Q398" s="48">
        <v>37287</v>
      </c>
      <c r="R398" s="178">
        <f t="shared" si="39"/>
        <v>37287</v>
      </c>
      <c r="S398" s="182">
        <v>15.5</v>
      </c>
      <c r="T398" s="180">
        <f t="shared" si="41"/>
        <v>5352.2000000000025</v>
      </c>
      <c r="U398" s="181" t="str">
        <f t="shared" si="40"/>
        <v>0</v>
      </c>
    </row>
    <row r="399" spans="14:21">
      <c r="N399" s="57">
        <f t="shared" si="36"/>
        <v>2002</v>
      </c>
      <c r="O399" s="57">
        <f t="shared" si="37"/>
        <v>2</v>
      </c>
      <c r="P399" s="57">
        <f t="shared" si="38"/>
        <v>1</v>
      </c>
      <c r="Q399" s="48">
        <v>37288</v>
      </c>
      <c r="R399" s="178">
        <f t="shared" si="39"/>
        <v>37288</v>
      </c>
      <c r="S399" s="182">
        <v>12.2</v>
      </c>
      <c r="T399" s="180">
        <f t="shared" si="41"/>
        <v>5364.4000000000024</v>
      </c>
      <c r="U399" s="181" t="str">
        <f t="shared" si="40"/>
        <v>0</v>
      </c>
    </row>
    <row r="400" spans="14:21">
      <c r="N400" s="57">
        <f t="shared" si="36"/>
        <v>2002</v>
      </c>
      <c r="O400" s="57">
        <f t="shared" si="37"/>
        <v>2</v>
      </c>
      <c r="P400" s="57">
        <f t="shared" si="38"/>
        <v>2</v>
      </c>
      <c r="Q400" s="48">
        <v>37289</v>
      </c>
      <c r="R400" s="178">
        <f t="shared" si="39"/>
        <v>37289</v>
      </c>
      <c r="S400" s="182">
        <v>10.1</v>
      </c>
      <c r="T400" s="180">
        <f t="shared" si="41"/>
        <v>5374.5000000000027</v>
      </c>
      <c r="U400" s="181" t="str">
        <f t="shared" si="40"/>
        <v>0</v>
      </c>
    </row>
    <row r="401" spans="14:21">
      <c r="N401" s="57">
        <f t="shared" si="36"/>
        <v>2002</v>
      </c>
      <c r="O401" s="57">
        <f t="shared" si="37"/>
        <v>2</v>
      </c>
      <c r="P401" s="57">
        <f t="shared" si="38"/>
        <v>3</v>
      </c>
      <c r="Q401" s="48">
        <v>37290</v>
      </c>
      <c r="R401" s="178">
        <f t="shared" si="39"/>
        <v>37290</v>
      </c>
      <c r="S401" s="182">
        <v>11.1</v>
      </c>
      <c r="T401" s="180">
        <f t="shared" si="41"/>
        <v>5385.6000000000031</v>
      </c>
      <c r="U401" s="181" t="str">
        <f t="shared" si="40"/>
        <v>0</v>
      </c>
    </row>
    <row r="402" spans="14:21">
      <c r="N402" s="57">
        <f t="shared" si="36"/>
        <v>2002</v>
      </c>
      <c r="O402" s="57">
        <f t="shared" si="37"/>
        <v>2</v>
      </c>
      <c r="P402" s="57">
        <f t="shared" si="38"/>
        <v>4</v>
      </c>
      <c r="Q402" s="48">
        <v>37291</v>
      </c>
      <c r="R402" s="178">
        <f t="shared" si="39"/>
        <v>37291</v>
      </c>
      <c r="S402" s="182">
        <v>14.6</v>
      </c>
      <c r="T402" s="180">
        <f t="shared" si="41"/>
        <v>5400.2000000000035</v>
      </c>
      <c r="U402" s="181" t="str">
        <f t="shared" si="40"/>
        <v>0</v>
      </c>
    </row>
    <row r="403" spans="14:21">
      <c r="N403" s="57">
        <f t="shared" si="36"/>
        <v>2002</v>
      </c>
      <c r="O403" s="57">
        <f t="shared" si="37"/>
        <v>2</v>
      </c>
      <c r="P403" s="57">
        <f t="shared" si="38"/>
        <v>5</v>
      </c>
      <c r="Q403" s="48">
        <v>37292</v>
      </c>
      <c r="R403" s="178">
        <f t="shared" si="39"/>
        <v>37292</v>
      </c>
      <c r="S403" s="182">
        <v>12.4</v>
      </c>
      <c r="T403" s="180">
        <f t="shared" si="41"/>
        <v>5412.6000000000031</v>
      </c>
      <c r="U403" s="181" t="str">
        <f t="shared" si="40"/>
        <v>0</v>
      </c>
    </row>
    <row r="404" spans="14:21">
      <c r="N404" s="57">
        <f t="shared" si="36"/>
        <v>2002</v>
      </c>
      <c r="O404" s="57">
        <f t="shared" si="37"/>
        <v>2</v>
      </c>
      <c r="P404" s="57">
        <f t="shared" si="38"/>
        <v>6</v>
      </c>
      <c r="Q404" s="48">
        <v>37293</v>
      </c>
      <c r="R404" s="178">
        <f t="shared" si="39"/>
        <v>37293</v>
      </c>
      <c r="S404" s="182">
        <v>14.8</v>
      </c>
      <c r="T404" s="180">
        <f t="shared" si="41"/>
        <v>5427.4000000000033</v>
      </c>
      <c r="U404" s="181" t="str">
        <f t="shared" si="40"/>
        <v>0</v>
      </c>
    </row>
    <row r="405" spans="14:21">
      <c r="N405" s="57">
        <f t="shared" si="36"/>
        <v>2002</v>
      </c>
      <c r="O405" s="57">
        <f t="shared" si="37"/>
        <v>2</v>
      </c>
      <c r="P405" s="57">
        <f t="shared" si="38"/>
        <v>7</v>
      </c>
      <c r="Q405" s="48">
        <v>37294</v>
      </c>
      <c r="R405" s="178">
        <f t="shared" si="39"/>
        <v>37294</v>
      </c>
      <c r="S405" s="182">
        <v>16.5</v>
      </c>
      <c r="T405" s="180">
        <f t="shared" si="41"/>
        <v>5443.9000000000033</v>
      </c>
      <c r="U405" s="181" t="str">
        <f t="shared" si="40"/>
        <v>0</v>
      </c>
    </row>
    <row r="406" spans="14:21">
      <c r="N406" s="57">
        <f t="shared" si="36"/>
        <v>2002</v>
      </c>
      <c r="O406" s="57">
        <f t="shared" si="37"/>
        <v>2</v>
      </c>
      <c r="P406" s="57">
        <f t="shared" si="38"/>
        <v>8</v>
      </c>
      <c r="Q406" s="48">
        <v>37295</v>
      </c>
      <c r="R406" s="178">
        <f t="shared" si="39"/>
        <v>37295</v>
      </c>
      <c r="S406" s="182">
        <v>13.7</v>
      </c>
      <c r="T406" s="180">
        <f t="shared" si="41"/>
        <v>5457.6000000000031</v>
      </c>
      <c r="U406" s="181" t="str">
        <f t="shared" si="40"/>
        <v>0</v>
      </c>
    </row>
    <row r="407" spans="14:21">
      <c r="N407" s="57">
        <f t="shared" si="36"/>
        <v>2002</v>
      </c>
      <c r="O407" s="57">
        <f t="shared" si="37"/>
        <v>2</v>
      </c>
      <c r="P407" s="57">
        <f t="shared" si="38"/>
        <v>9</v>
      </c>
      <c r="Q407" s="48">
        <v>37296</v>
      </c>
      <c r="R407" s="178">
        <f t="shared" si="39"/>
        <v>37296</v>
      </c>
      <c r="S407" s="182">
        <v>13.5</v>
      </c>
      <c r="T407" s="180">
        <f t="shared" si="41"/>
        <v>5471.1000000000031</v>
      </c>
      <c r="U407" s="181" t="str">
        <f t="shared" si="40"/>
        <v>0</v>
      </c>
    </row>
    <row r="408" spans="14:21">
      <c r="N408" s="57">
        <f t="shared" si="36"/>
        <v>2002</v>
      </c>
      <c r="O408" s="57">
        <f t="shared" si="37"/>
        <v>2</v>
      </c>
      <c r="P408" s="57">
        <f t="shared" si="38"/>
        <v>10</v>
      </c>
      <c r="Q408" s="48">
        <v>37297</v>
      </c>
      <c r="R408" s="178">
        <f t="shared" si="39"/>
        <v>37297</v>
      </c>
      <c r="S408" s="182">
        <v>15.4</v>
      </c>
      <c r="T408" s="180">
        <f t="shared" si="41"/>
        <v>5486.5000000000027</v>
      </c>
      <c r="U408" s="181" t="str">
        <f t="shared" si="40"/>
        <v>0</v>
      </c>
    </row>
    <row r="409" spans="14:21">
      <c r="N409" s="57">
        <f t="shared" si="36"/>
        <v>2002</v>
      </c>
      <c r="O409" s="57">
        <f t="shared" si="37"/>
        <v>2</v>
      </c>
      <c r="P409" s="57">
        <f t="shared" si="38"/>
        <v>11</v>
      </c>
      <c r="Q409" s="48">
        <v>37298</v>
      </c>
      <c r="R409" s="178">
        <f t="shared" si="39"/>
        <v>37298</v>
      </c>
      <c r="S409" s="182">
        <v>12.3</v>
      </c>
      <c r="T409" s="180">
        <f t="shared" si="41"/>
        <v>5498.8000000000029</v>
      </c>
      <c r="U409" s="181" t="str">
        <f t="shared" si="40"/>
        <v>0</v>
      </c>
    </row>
    <row r="410" spans="14:21">
      <c r="N410" s="57">
        <f t="shared" si="36"/>
        <v>2002</v>
      </c>
      <c r="O410" s="57">
        <f t="shared" si="37"/>
        <v>2</v>
      </c>
      <c r="P410" s="57">
        <f t="shared" si="38"/>
        <v>12</v>
      </c>
      <c r="Q410" s="48">
        <v>37299</v>
      </c>
      <c r="R410" s="178">
        <f t="shared" si="39"/>
        <v>37299</v>
      </c>
      <c r="S410" s="182">
        <v>14.7</v>
      </c>
      <c r="T410" s="180">
        <f t="shared" si="41"/>
        <v>5513.5000000000027</v>
      </c>
      <c r="U410" s="181" t="str">
        <f t="shared" si="40"/>
        <v>0</v>
      </c>
    </row>
    <row r="411" spans="14:21">
      <c r="N411" s="57">
        <f t="shared" si="36"/>
        <v>2002</v>
      </c>
      <c r="O411" s="57">
        <f t="shared" si="37"/>
        <v>2</v>
      </c>
      <c r="P411" s="57">
        <f t="shared" si="38"/>
        <v>13</v>
      </c>
      <c r="Q411" s="48">
        <v>37300</v>
      </c>
      <c r="R411" s="178">
        <f t="shared" si="39"/>
        <v>37300</v>
      </c>
      <c r="S411" s="182">
        <v>18.8</v>
      </c>
      <c r="T411" s="180">
        <f t="shared" si="41"/>
        <v>5532.3000000000029</v>
      </c>
      <c r="U411" s="181" t="str">
        <f t="shared" si="40"/>
        <v>0</v>
      </c>
    </row>
    <row r="412" spans="14:21">
      <c r="N412" s="57">
        <f t="shared" si="36"/>
        <v>2002</v>
      </c>
      <c r="O412" s="57">
        <f t="shared" si="37"/>
        <v>2</v>
      </c>
      <c r="P412" s="57">
        <f t="shared" si="38"/>
        <v>14</v>
      </c>
      <c r="Q412" s="48">
        <v>37301</v>
      </c>
      <c r="R412" s="178">
        <f t="shared" si="39"/>
        <v>37301</v>
      </c>
      <c r="S412" s="182">
        <v>22.3</v>
      </c>
      <c r="T412" s="180">
        <f t="shared" si="41"/>
        <v>5554.6000000000031</v>
      </c>
      <c r="U412" s="181" t="str">
        <f t="shared" si="40"/>
        <v>0</v>
      </c>
    </row>
    <row r="413" spans="14:21">
      <c r="N413" s="57">
        <f t="shared" si="36"/>
        <v>2002</v>
      </c>
      <c r="O413" s="57">
        <f t="shared" si="37"/>
        <v>2</v>
      </c>
      <c r="P413" s="57">
        <f t="shared" si="38"/>
        <v>15</v>
      </c>
      <c r="Q413" s="48">
        <v>37302</v>
      </c>
      <c r="R413" s="178">
        <f t="shared" si="39"/>
        <v>37302</v>
      </c>
      <c r="S413" s="182">
        <v>20.2</v>
      </c>
      <c r="T413" s="180">
        <f t="shared" si="41"/>
        <v>5574.8000000000029</v>
      </c>
      <c r="U413" s="181" t="str">
        <f t="shared" si="40"/>
        <v>0</v>
      </c>
    </row>
    <row r="414" spans="14:21">
      <c r="N414" s="57">
        <f t="shared" si="36"/>
        <v>2002</v>
      </c>
      <c r="O414" s="57">
        <f t="shared" si="37"/>
        <v>2</v>
      </c>
      <c r="P414" s="57">
        <f t="shared" si="38"/>
        <v>16</v>
      </c>
      <c r="Q414" s="48">
        <v>37303</v>
      </c>
      <c r="R414" s="178">
        <f t="shared" si="39"/>
        <v>37303</v>
      </c>
      <c r="S414" s="182">
        <v>21.4</v>
      </c>
      <c r="T414" s="180">
        <f t="shared" si="41"/>
        <v>5596.2000000000025</v>
      </c>
      <c r="U414" s="181" t="str">
        <f t="shared" si="40"/>
        <v>0</v>
      </c>
    </row>
    <row r="415" spans="14:21">
      <c r="N415" s="57">
        <f t="shared" si="36"/>
        <v>2002</v>
      </c>
      <c r="O415" s="57">
        <f t="shared" si="37"/>
        <v>2</v>
      </c>
      <c r="P415" s="57">
        <f t="shared" si="38"/>
        <v>17</v>
      </c>
      <c r="Q415" s="48">
        <v>37304</v>
      </c>
      <c r="R415" s="178">
        <f t="shared" si="39"/>
        <v>37304</v>
      </c>
      <c r="S415" s="182">
        <v>21.5</v>
      </c>
      <c r="T415" s="180">
        <f t="shared" si="41"/>
        <v>5617.7000000000025</v>
      </c>
      <c r="U415" s="181" t="str">
        <f t="shared" si="40"/>
        <v>0</v>
      </c>
    </row>
    <row r="416" spans="14:21">
      <c r="N416" s="57">
        <f t="shared" si="36"/>
        <v>2002</v>
      </c>
      <c r="O416" s="57">
        <f t="shared" si="37"/>
        <v>2</v>
      </c>
      <c r="P416" s="57">
        <f t="shared" si="38"/>
        <v>18</v>
      </c>
      <c r="Q416" s="48">
        <v>37305</v>
      </c>
      <c r="R416" s="178">
        <f t="shared" si="39"/>
        <v>37305</v>
      </c>
      <c r="S416" s="182">
        <v>19</v>
      </c>
      <c r="T416" s="180">
        <f t="shared" si="41"/>
        <v>5636.7000000000025</v>
      </c>
      <c r="U416" s="181" t="str">
        <f t="shared" si="40"/>
        <v>0</v>
      </c>
    </row>
    <row r="417" spans="14:21">
      <c r="N417" s="57">
        <f t="shared" si="36"/>
        <v>2002</v>
      </c>
      <c r="O417" s="57">
        <f t="shared" si="37"/>
        <v>2</v>
      </c>
      <c r="P417" s="57">
        <f t="shared" si="38"/>
        <v>19</v>
      </c>
      <c r="Q417" s="48">
        <v>37306</v>
      </c>
      <c r="R417" s="178">
        <f t="shared" si="39"/>
        <v>37306</v>
      </c>
      <c r="S417" s="182">
        <v>19.8</v>
      </c>
      <c r="T417" s="180">
        <f t="shared" si="41"/>
        <v>5656.5000000000027</v>
      </c>
      <c r="U417" s="181" t="str">
        <f t="shared" si="40"/>
        <v>0</v>
      </c>
    </row>
    <row r="418" spans="14:21">
      <c r="N418" s="57">
        <f t="shared" si="36"/>
        <v>2002</v>
      </c>
      <c r="O418" s="57">
        <f t="shared" si="37"/>
        <v>2</v>
      </c>
      <c r="P418" s="57">
        <f t="shared" si="38"/>
        <v>20</v>
      </c>
      <c r="Q418" s="48">
        <v>37307</v>
      </c>
      <c r="R418" s="178">
        <f t="shared" si="39"/>
        <v>37307</v>
      </c>
      <c r="S418" s="182">
        <v>19.8</v>
      </c>
      <c r="T418" s="180">
        <f t="shared" si="41"/>
        <v>5676.3000000000029</v>
      </c>
      <c r="U418" s="181" t="str">
        <f t="shared" si="40"/>
        <v>0</v>
      </c>
    </row>
    <row r="419" spans="14:21">
      <c r="N419" s="57">
        <f t="shared" si="36"/>
        <v>2002</v>
      </c>
      <c r="O419" s="57">
        <f t="shared" si="37"/>
        <v>2</v>
      </c>
      <c r="P419" s="57">
        <f t="shared" si="38"/>
        <v>21</v>
      </c>
      <c r="Q419" s="48">
        <v>37308</v>
      </c>
      <c r="R419" s="178">
        <f t="shared" si="39"/>
        <v>37308</v>
      </c>
      <c r="S419" s="182">
        <v>21.2</v>
      </c>
      <c r="T419" s="180">
        <f t="shared" si="41"/>
        <v>5697.5000000000027</v>
      </c>
      <c r="U419" s="181" t="str">
        <f t="shared" si="40"/>
        <v>0</v>
      </c>
    </row>
    <row r="420" spans="14:21">
      <c r="N420" s="57">
        <f t="shared" si="36"/>
        <v>2002</v>
      </c>
      <c r="O420" s="57">
        <f t="shared" si="37"/>
        <v>2</v>
      </c>
      <c r="P420" s="57">
        <f t="shared" si="38"/>
        <v>22</v>
      </c>
      <c r="Q420" s="48">
        <v>37309</v>
      </c>
      <c r="R420" s="178">
        <f t="shared" si="39"/>
        <v>37309</v>
      </c>
      <c r="S420" s="182">
        <v>18.100000000000001</v>
      </c>
      <c r="T420" s="180">
        <f t="shared" si="41"/>
        <v>5715.6000000000031</v>
      </c>
      <c r="U420" s="181" t="str">
        <f t="shared" si="40"/>
        <v>0</v>
      </c>
    </row>
    <row r="421" spans="14:21">
      <c r="N421" s="57">
        <f t="shared" si="36"/>
        <v>2002</v>
      </c>
      <c r="O421" s="57">
        <f t="shared" si="37"/>
        <v>2</v>
      </c>
      <c r="P421" s="57">
        <f t="shared" si="38"/>
        <v>23</v>
      </c>
      <c r="Q421" s="48">
        <v>37310</v>
      </c>
      <c r="R421" s="178">
        <f t="shared" si="39"/>
        <v>37310</v>
      </c>
      <c r="S421" s="182">
        <v>20.7</v>
      </c>
      <c r="T421" s="180">
        <f t="shared" si="41"/>
        <v>5736.3000000000029</v>
      </c>
      <c r="U421" s="181" t="str">
        <f t="shared" si="40"/>
        <v>0</v>
      </c>
    </row>
    <row r="422" spans="14:21">
      <c r="N422" s="57">
        <f t="shared" si="36"/>
        <v>2002</v>
      </c>
      <c r="O422" s="57">
        <f t="shared" si="37"/>
        <v>2</v>
      </c>
      <c r="P422" s="57">
        <f t="shared" si="38"/>
        <v>24</v>
      </c>
      <c r="Q422" s="48">
        <v>37311</v>
      </c>
      <c r="R422" s="178">
        <f t="shared" si="39"/>
        <v>37311</v>
      </c>
      <c r="S422" s="182">
        <v>22.2</v>
      </c>
      <c r="T422" s="180">
        <f t="shared" si="41"/>
        <v>5758.5000000000027</v>
      </c>
      <c r="U422" s="181" t="str">
        <f t="shared" si="40"/>
        <v>0</v>
      </c>
    </row>
    <row r="423" spans="14:21">
      <c r="N423" s="57">
        <f t="shared" si="36"/>
        <v>2002</v>
      </c>
      <c r="O423" s="57">
        <f t="shared" si="37"/>
        <v>2</v>
      </c>
      <c r="P423" s="57">
        <f t="shared" si="38"/>
        <v>25</v>
      </c>
      <c r="Q423" s="48">
        <v>37312</v>
      </c>
      <c r="R423" s="178">
        <f t="shared" si="39"/>
        <v>37312</v>
      </c>
      <c r="S423" s="182">
        <v>20.6</v>
      </c>
      <c r="T423" s="180">
        <f t="shared" si="41"/>
        <v>5779.1000000000031</v>
      </c>
      <c r="U423" s="181" t="str">
        <f t="shared" si="40"/>
        <v>0</v>
      </c>
    </row>
    <row r="424" spans="14:21">
      <c r="N424" s="57">
        <f t="shared" si="36"/>
        <v>2002</v>
      </c>
      <c r="O424" s="57">
        <f t="shared" si="37"/>
        <v>2</v>
      </c>
      <c r="P424" s="57">
        <f t="shared" si="38"/>
        <v>26</v>
      </c>
      <c r="Q424" s="48">
        <v>37313</v>
      </c>
      <c r="R424" s="178">
        <f t="shared" si="39"/>
        <v>37313</v>
      </c>
      <c r="S424" s="182">
        <v>14.1</v>
      </c>
      <c r="T424" s="180">
        <f t="shared" si="41"/>
        <v>5793.2000000000035</v>
      </c>
      <c r="U424" s="181" t="str">
        <f t="shared" si="40"/>
        <v>0</v>
      </c>
    </row>
    <row r="425" spans="14:21">
      <c r="N425" s="57">
        <f t="shared" si="36"/>
        <v>2002</v>
      </c>
      <c r="O425" s="57">
        <f t="shared" si="37"/>
        <v>2</v>
      </c>
      <c r="P425" s="57">
        <f t="shared" si="38"/>
        <v>27</v>
      </c>
      <c r="Q425" s="48">
        <v>37314</v>
      </c>
      <c r="R425" s="178">
        <f t="shared" si="39"/>
        <v>37314</v>
      </c>
      <c r="S425" s="182">
        <v>18</v>
      </c>
      <c r="T425" s="180">
        <f t="shared" si="41"/>
        <v>5811.2000000000035</v>
      </c>
      <c r="U425" s="181" t="str">
        <f t="shared" si="40"/>
        <v>0</v>
      </c>
    </row>
    <row r="426" spans="14:21">
      <c r="N426" s="57">
        <f t="shared" si="36"/>
        <v>2002</v>
      </c>
      <c r="O426" s="57">
        <f t="shared" si="37"/>
        <v>2</v>
      </c>
      <c r="P426" s="57">
        <f t="shared" si="38"/>
        <v>28</v>
      </c>
      <c r="Q426" s="48">
        <v>37315</v>
      </c>
      <c r="R426" s="178">
        <f t="shared" si="39"/>
        <v>37315</v>
      </c>
      <c r="S426" s="182">
        <v>18.399999999999999</v>
      </c>
      <c r="T426" s="180">
        <f t="shared" si="41"/>
        <v>5829.6000000000031</v>
      </c>
      <c r="U426" s="181" t="str">
        <f t="shared" si="40"/>
        <v>0</v>
      </c>
    </row>
    <row r="427" spans="14:21">
      <c r="N427" s="57">
        <f t="shared" si="36"/>
        <v>2002</v>
      </c>
      <c r="O427" s="57">
        <f t="shared" si="37"/>
        <v>3</v>
      </c>
      <c r="P427" s="57">
        <f t="shared" si="38"/>
        <v>1</v>
      </c>
      <c r="Q427" s="48">
        <v>37316</v>
      </c>
      <c r="R427" s="178">
        <f t="shared" si="39"/>
        <v>37316</v>
      </c>
      <c r="S427" s="182">
        <v>22.3</v>
      </c>
      <c r="T427" s="180">
        <f t="shared" si="41"/>
        <v>5851.9000000000033</v>
      </c>
      <c r="U427" s="181" t="str">
        <f t="shared" si="40"/>
        <v>0</v>
      </c>
    </row>
    <row r="428" spans="14:21">
      <c r="N428" s="57">
        <f t="shared" si="36"/>
        <v>2002</v>
      </c>
      <c r="O428" s="57">
        <f t="shared" si="37"/>
        <v>3</v>
      </c>
      <c r="P428" s="57">
        <f t="shared" si="38"/>
        <v>2</v>
      </c>
      <c r="Q428" s="48">
        <v>37317</v>
      </c>
      <c r="R428" s="178">
        <f t="shared" si="39"/>
        <v>37317</v>
      </c>
      <c r="S428" s="182">
        <v>21</v>
      </c>
      <c r="T428" s="180">
        <f t="shared" si="41"/>
        <v>5872.9000000000033</v>
      </c>
      <c r="U428" s="181" t="str">
        <f t="shared" si="40"/>
        <v>0</v>
      </c>
    </row>
    <row r="429" spans="14:21">
      <c r="N429" s="57">
        <f t="shared" si="36"/>
        <v>2002</v>
      </c>
      <c r="O429" s="57">
        <f t="shared" si="37"/>
        <v>3</v>
      </c>
      <c r="P429" s="57">
        <f t="shared" si="38"/>
        <v>3</v>
      </c>
      <c r="Q429" s="48">
        <v>37318</v>
      </c>
      <c r="R429" s="178">
        <f t="shared" si="39"/>
        <v>37318</v>
      </c>
      <c r="S429" s="182">
        <v>18.7</v>
      </c>
      <c r="T429" s="180">
        <f t="shared" si="41"/>
        <v>5891.6000000000031</v>
      </c>
      <c r="U429" s="181" t="str">
        <f t="shared" si="40"/>
        <v>0</v>
      </c>
    </row>
    <row r="430" spans="14:21">
      <c r="N430" s="57">
        <f t="shared" si="36"/>
        <v>2002</v>
      </c>
      <c r="O430" s="57">
        <f t="shared" si="37"/>
        <v>3</v>
      </c>
      <c r="P430" s="57">
        <f t="shared" si="38"/>
        <v>4</v>
      </c>
      <c r="Q430" s="48">
        <v>37319</v>
      </c>
      <c r="R430" s="178">
        <f t="shared" si="39"/>
        <v>37319</v>
      </c>
      <c r="S430" s="182">
        <v>15.3</v>
      </c>
      <c r="T430" s="180">
        <f t="shared" si="41"/>
        <v>5906.9000000000033</v>
      </c>
      <c r="U430" s="181" t="str">
        <f t="shared" si="40"/>
        <v>0</v>
      </c>
    </row>
    <row r="431" spans="14:21">
      <c r="N431" s="57">
        <f t="shared" si="36"/>
        <v>2002</v>
      </c>
      <c r="O431" s="57">
        <f t="shared" si="37"/>
        <v>3</v>
      </c>
      <c r="P431" s="57">
        <f t="shared" si="38"/>
        <v>5</v>
      </c>
      <c r="Q431" s="48">
        <v>37320</v>
      </c>
      <c r="R431" s="178">
        <f t="shared" si="39"/>
        <v>37320</v>
      </c>
      <c r="S431" s="182">
        <v>16.3</v>
      </c>
      <c r="T431" s="180">
        <f t="shared" si="41"/>
        <v>5923.2000000000035</v>
      </c>
      <c r="U431" s="181" t="str">
        <f t="shared" si="40"/>
        <v>0</v>
      </c>
    </row>
    <row r="432" spans="14:21">
      <c r="N432" s="57">
        <f t="shared" si="36"/>
        <v>2002</v>
      </c>
      <c r="O432" s="57">
        <f t="shared" si="37"/>
        <v>3</v>
      </c>
      <c r="P432" s="57">
        <f t="shared" si="38"/>
        <v>6</v>
      </c>
      <c r="Q432" s="48">
        <v>37321</v>
      </c>
      <c r="R432" s="178">
        <f t="shared" si="39"/>
        <v>37321</v>
      </c>
      <c r="S432" s="182">
        <v>14.9</v>
      </c>
      <c r="T432" s="180">
        <f t="shared" si="41"/>
        <v>5938.1000000000031</v>
      </c>
      <c r="U432" s="181" t="str">
        <f t="shared" si="40"/>
        <v>0</v>
      </c>
    </row>
    <row r="433" spans="14:21">
      <c r="N433" s="57">
        <f t="shared" si="36"/>
        <v>2002</v>
      </c>
      <c r="O433" s="57">
        <f t="shared" si="37"/>
        <v>3</v>
      </c>
      <c r="P433" s="57">
        <f t="shared" si="38"/>
        <v>7</v>
      </c>
      <c r="Q433" s="48">
        <v>37322</v>
      </c>
      <c r="R433" s="178">
        <f t="shared" si="39"/>
        <v>37322</v>
      </c>
      <c r="S433" s="182">
        <v>17</v>
      </c>
      <c r="T433" s="180">
        <f t="shared" si="41"/>
        <v>5955.1000000000031</v>
      </c>
      <c r="U433" s="181" t="str">
        <f t="shared" si="40"/>
        <v>0</v>
      </c>
    </row>
    <row r="434" spans="14:21">
      <c r="N434" s="57">
        <f t="shared" si="36"/>
        <v>2002</v>
      </c>
      <c r="O434" s="57">
        <f t="shared" si="37"/>
        <v>3</v>
      </c>
      <c r="P434" s="57">
        <f t="shared" si="38"/>
        <v>8</v>
      </c>
      <c r="Q434" s="48">
        <v>37323</v>
      </c>
      <c r="R434" s="178">
        <f t="shared" si="39"/>
        <v>37323</v>
      </c>
      <c r="S434" s="182">
        <v>14.4</v>
      </c>
      <c r="T434" s="180">
        <f t="shared" si="41"/>
        <v>5969.5000000000027</v>
      </c>
      <c r="U434" s="181" t="str">
        <f t="shared" si="40"/>
        <v>0</v>
      </c>
    </row>
    <row r="435" spans="14:21">
      <c r="N435" s="57">
        <f t="shared" si="36"/>
        <v>2002</v>
      </c>
      <c r="O435" s="57">
        <f t="shared" si="37"/>
        <v>3</v>
      </c>
      <c r="P435" s="57">
        <f t="shared" si="38"/>
        <v>9</v>
      </c>
      <c r="Q435" s="48">
        <v>37324</v>
      </c>
      <c r="R435" s="178">
        <f t="shared" si="39"/>
        <v>37324</v>
      </c>
      <c r="S435" s="182">
        <v>16.2</v>
      </c>
      <c r="T435" s="180">
        <f t="shared" si="41"/>
        <v>5985.7000000000025</v>
      </c>
      <c r="U435" s="181" t="str">
        <f t="shared" si="40"/>
        <v>0</v>
      </c>
    </row>
    <row r="436" spans="14:21">
      <c r="N436" s="57">
        <f t="shared" si="36"/>
        <v>2002</v>
      </c>
      <c r="O436" s="57">
        <f t="shared" si="37"/>
        <v>3</v>
      </c>
      <c r="P436" s="57">
        <f t="shared" si="38"/>
        <v>10</v>
      </c>
      <c r="Q436" s="48">
        <v>37325</v>
      </c>
      <c r="R436" s="178">
        <f t="shared" si="39"/>
        <v>37325</v>
      </c>
      <c r="S436" s="182">
        <v>16</v>
      </c>
      <c r="T436" s="180">
        <f t="shared" si="41"/>
        <v>6001.7000000000025</v>
      </c>
      <c r="U436" s="181" t="str">
        <f t="shared" si="40"/>
        <v>0</v>
      </c>
    </row>
    <row r="437" spans="14:21">
      <c r="N437" s="57">
        <f t="shared" si="36"/>
        <v>2002</v>
      </c>
      <c r="O437" s="57">
        <f t="shared" si="37"/>
        <v>3</v>
      </c>
      <c r="P437" s="57">
        <f t="shared" si="38"/>
        <v>11</v>
      </c>
      <c r="Q437" s="48">
        <v>37326</v>
      </c>
      <c r="R437" s="178">
        <f t="shared" si="39"/>
        <v>37326</v>
      </c>
      <c r="S437" s="182">
        <v>13.2</v>
      </c>
      <c r="T437" s="180">
        <f t="shared" si="41"/>
        <v>6014.9000000000024</v>
      </c>
      <c r="U437" s="181" t="str">
        <f t="shared" si="40"/>
        <v>0</v>
      </c>
    </row>
    <row r="438" spans="14:21">
      <c r="N438" s="57">
        <f t="shared" si="36"/>
        <v>2002</v>
      </c>
      <c r="O438" s="57">
        <f t="shared" si="37"/>
        <v>3</v>
      </c>
      <c r="P438" s="57">
        <f t="shared" si="38"/>
        <v>12</v>
      </c>
      <c r="Q438" s="48">
        <v>37327</v>
      </c>
      <c r="R438" s="178">
        <f t="shared" si="39"/>
        <v>37327</v>
      </c>
      <c r="S438" s="182">
        <v>13.7</v>
      </c>
      <c r="T438" s="180">
        <f t="shared" si="41"/>
        <v>6028.6000000000022</v>
      </c>
      <c r="U438" s="181" t="str">
        <f t="shared" si="40"/>
        <v>0</v>
      </c>
    </row>
    <row r="439" spans="14:21">
      <c r="N439" s="57">
        <f t="shared" si="36"/>
        <v>2002</v>
      </c>
      <c r="O439" s="57">
        <f t="shared" si="37"/>
        <v>3</v>
      </c>
      <c r="P439" s="57">
        <f t="shared" si="38"/>
        <v>13</v>
      </c>
      <c r="Q439" s="48">
        <v>37328</v>
      </c>
      <c r="R439" s="178">
        <f t="shared" si="39"/>
        <v>37328</v>
      </c>
      <c r="S439" s="182">
        <v>18.3</v>
      </c>
      <c r="T439" s="180">
        <f t="shared" si="41"/>
        <v>6046.9000000000024</v>
      </c>
      <c r="U439" s="181" t="str">
        <f t="shared" si="40"/>
        <v>0</v>
      </c>
    </row>
    <row r="440" spans="14:21">
      <c r="N440" s="57">
        <f t="shared" si="36"/>
        <v>2002</v>
      </c>
      <c r="O440" s="57">
        <f t="shared" si="37"/>
        <v>3</v>
      </c>
      <c r="P440" s="57">
        <f t="shared" si="38"/>
        <v>14</v>
      </c>
      <c r="Q440" s="48">
        <v>37329</v>
      </c>
      <c r="R440" s="178">
        <f t="shared" si="39"/>
        <v>37329</v>
      </c>
      <c r="S440" s="182">
        <v>19.600000000000001</v>
      </c>
      <c r="T440" s="180">
        <f t="shared" si="41"/>
        <v>6066.5000000000027</v>
      </c>
      <c r="U440" s="181" t="str">
        <f t="shared" si="40"/>
        <v>0</v>
      </c>
    </row>
    <row r="441" spans="14:21">
      <c r="N441" s="57">
        <f t="shared" si="36"/>
        <v>2002</v>
      </c>
      <c r="O441" s="57">
        <f t="shared" si="37"/>
        <v>3</v>
      </c>
      <c r="P441" s="57">
        <f t="shared" si="38"/>
        <v>15</v>
      </c>
      <c r="Q441" s="48">
        <v>37330</v>
      </c>
      <c r="R441" s="178">
        <f t="shared" si="39"/>
        <v>37330</v>
      </c>
      <c r="S441" s="182">
        <v>19.3</v>
      </c>
      <c r="T441" s="180">
        <f t="shared" si="41"/>
        <v>6085.8000000000029</v>
      </c>
      <c r="U441" s="181" t="str">
        <f t="shared" si="40"/>
        <v>0</v>
      </c>
    </row>
    <row r="442" spans="14:21">
      <c r="N442" s="57">
        <f t="shared" si="36"/>
        <v>2002</v>
      </c>
      <c r="O442" s="57">
        <f t="shared" si="37"/>
        <v>3</v>
      </c>
      <c r="P442" s="57">
        <f t="shared" si="38"/>
        <v>16</v>
      </c>
      <c r="Q442" s="48">
        <v>37331</v>
      </c>
      <c r="R442" s="178">
        <f t="shared" si="39"/>
        <v>37331</v>
      </c>
      <c r="S442" s="182">
        <v>18.2</v>
      </c>
      <c r="T442" s="180">
        <f t="shared" si="41"/>
        <v>6104.0000000000027</v>
      </c>
      <c r="U442" s="181" t="str">
        <f t="shared" si="40"/>
        <v>0</v>
      </c>
    </row>
    <row r="443" spans="14:21">
      <c r="N443" s="57">
        <f t="shared" si="36"/>
        <v>2002</v>
      </c>
      <c r="O443" s="57">
        <f t="shared" si="37"/>
        <v>3</v>
      </c>
      <c r="P443" s="57">
        <f t="shared" si="38"/>
        <v>17</v>
      </c>
      <c r="Q443" s="48">
        <v>37332</v>
      </c>
      <c r="R443" s="178">
        <f t="shared" si="39"/>
        <v>37332</v>
      </c>
      <c r="S443" s="182">
        <v>16.2</v>
      </c>
      <c r="T443" s="180">
        <f t="shared" si="41"/>
        <v>6120.2000000000025</v>
      </c>
      <c r="U443" s="181" t="str">
        <f t="shared" si="40"/>
        <v>0</v>
      </c>
    </row>
    <row r="444" spans="14:21">
      <c r="N444" s="57">
        <f t="shared" si="36"/>
        <v>2002</v>
      </c>
      <c r="O444" s="57">
        <f t="shared" si="37"/>
        <v>3</v>
      </c>
      <c r="P444" s="57">
        <f t="shared" si="38"/>
        <v>18</v>
      </c>
      <c r="Q444" s="48">
        <v>37333</v>
      </c>
      <c r="R444" s="178">
        <f t="shared" si="39"/>
        <v>37333</v>
      </c>
      <c r="S444" s="182">
        <v>11.2</v>
      </c>
      <c r="T444" s="180">
        <f t="shared" si="41"/>
        <v>6131.4000000000024</v>
      </c>
      <c r="U444" s="181" t="str">
        <f t="shared" si="40"/>
        <v>0</v>
      </c>
    </row>
    <row r="445" spans="14:21">
      <c r="N445" s="57">
        <f t="shared" si="36"/>
        <v>2002</v>
      </c>
      <c r="O445" s="57">
        <f t="shared" si="37"/>
        <v>3</v>
      </c>
      <c r="P445" s="57">
        <f t="shared" si="38"/>
        <v>19</v>
      </c>
      <c r="Q445" s="48">
        <v>37334</v>
      </c>
      <c r="R445" s="178">
        <f t="shared" si="39"/>
        <v>37334</v>
      </c>
      <c r="S445" s="182">
        <v>15.6</v>
      </c>
      <c r="T445" s="180">
        <f t="shared" si="41"/>
        <v>6147.0000000000027</v>
      </c>
      <c r="U445" s="181" t="str">
        <f t="shared" si="40"/>
        <v>0</v>
      </c>
    </row>
    <row r="446" spans="14:21">
      <c r="N446" s="57">
        <f t="shared" si="36"/>
        <v>2002</v>
      </c>
      <c r="O446" s="57">
        <f t="shared" si="37"/>
        <v>3</v>
      </c>
      <c r="P446" s="57">
        <f t="shared" si="38"/>
        <v>20</v>
      </c>
      <c r="Q446" s="48">
        <v>37335</v>
      </c>
      <c r="R446" s="178">
        <f t="shared" si="39"/>
        <v>37335</v>
      </c>
      <c r="S446" s="182">
        <v>17</v>
      </c>
      <c r="T446" s="180">
        <f t="shared" si="41"/>
        <v>6164.0000000000027</v>
      </c>
      <c r="U446" s="181" t="str">
        <f t="shared" si="40"/>
        <v>0</v>
      </c>
    </row>
    <row r="447" spans="14:21">
      <c r="N447" s="57">
        <f t="shared" si="36"/>
        <v>2002</v>
      </c>
      <c r="O447" s="57">
        <f t="shared" si="37"/>
        <v>3</v>
      </c>
      <c r="P447" s="57">
        <f t="shared" si="38"/>
        <v>21</v>
      </c>
      <c r="Q447" s="48">
        <v>37336</v>
      </c>
      <c r="R447" s="178">
        <f t="shared" si="39"/>
        <v>37336</v>
      </c>
      <c r="S447" s="182">
        <v>18.7</v>
      </c>
      <c r="T447" s="180">
        <f t="shared" si="41"/>
        <v>6182.7000000000025</v>
      </c>
      <c r="U447" s="181" t="str">
        <f t="shared" si="40"/>
        <v>0</v>
      </c>
    </row>
    <row r="448" spans="14:21">
      <c r="N448" s="57">
        <f t="shared" si="36"/>
        <v>2002</v>
      </c>
      <c r="O448" s="57">
        <f t="shared" si="37"/>
        <v>3</v>
      </c>
      <c r="P448" s="57">
        <f t="shared" si="38"/>
        <v>22</v>
      </c>
      <c r="Q448" s="48">
        <v>37337</v>
      </c>
      <c r="R448" s="178">
        <f t="shared" si="39"/>
        <v>37337</v>
      </c>
      <c r="S448" s="182">
        <v>18.899999999999999</v>
      </c>
      <c r="T448" s="180">
        <f t="shared" si="41"/>
        <v>6201.6000000000022</v>
      </c>
      <c r="U448" s="181" t="str">
        <f t="shared" si="40"/>
        <v>0</v>
      </c>
    </row>
    <row r="449" spans="14:21">
      <c r="N449" s="57">
        <f t="shared" si="36"/>
        <v>2002</v>
      </c>
      <c r="O449" s="57">
        <f t="shared" si="37"/>
        <v>3</v>
      </c>
      <c r="P449" s="57">
        <f t="shared" si="38"/>
        <v>23</v>
      </c>
      <c r="Q449" s="48">
        <v>37338</v>
      </c>
      <c r="R449" s="178">
        <f t="shared" si="39"/>
        <v>37338</v>
      </c>
      <c r="S449" s="182">
        <v>18.7</v>
      </c>
      <c r="T449" s="180">
        <f t="shared" si="41"/>
        <v>6220.300000000002</v>
      </c>
      <c r="U449" s="181" t="str">
        <f t="shared" si="40"/>
        <v>0</v>
      </c>
    </row>
    <row r="450" spans="14:21">
      <c r="N450" s="57">
        <f t="shared" si="36"/>
        <v>2002</v>
      </c>
      <c r="O450" s="57">
        <f t="shared" si="37"/>
        <v>3</v>
      </c>
      <c r="P450" s="57">
        <f t="shared" si="38"/>
        <v>24</v>
      </c>
      <c r="Q450" s="48">
        <v>37339</v>
      </c>
      <c r="R450" s="178">
        <f t="shared" si="39"/>
        <v>37339</v>
      </c>
      <c r="S450" s="182">
        <v>20.8</v>
      </c>
      <c r="T450" s="180">
        <f t="shared" si="41"/>
        <v>6241.1000000000022</v>
      </c>
      <c r="U450" s="181" t="str">
        <f t="shared" si="40"/>
        <v>0</v>
      </c>
    </row>
    <row r="451" spans="14:21">
      <c r="N451" s="57">
        <f t="shared" ref="N451:N514" si="42">IF(Q451="","",YEAR(Q451))</f>
        <v>2002</v>
      </c>
      <c r="O451" s="57">
        <f t="shared" ref="O451:O514" si="43">IF(Q451="","",MONTH(Q451))</f>
        <v>3</v>
      </c>
      <c r="P451" s="57">
        <f t="shared" ref="P451:P514" si="44">DAY(Q451)</f>
        <v>25</v>
      </c>
      <c r="Q451" s="48">
        <v>37340</v>
      </c>
      <c r="R451" s="178">
        <f t="shared" ref="R451:R514" si="45">Q451</f>
        <v>37340</v>
      </c>
      <c r="S451" s="182">
        <v>21.4</v>
      </c>
      <c r="T451" s="180">
        <f t="shared" si="41"/>
        <v>6262.5000000000018</v>
      </c>
      <c r="U451" s="181" t="str">
        <f t="shared" ref="U451:U514" si="46">IF(AND(R451&gt;=$E$7,R451&lt;=$E$9),S451,"0")</f>
        <v>0</v>
      </c>
    </row>
    <row r="452" spans="14:21">
      <c r="N452" s="57">
        <f t="shared" si="42"/>
        <v>2002</v>
      </c>
      <c r="O452" s="57">
        <f t="shared" si="43"/>
        <v>3</v>
      </c>
      <c r="P452" s="57">
        <f t="shared" si="44"/>
        <v>26</v>
      </c>
      <c r="Q452" s="48">
        <v>37341</v>
      </c>
      <c r="R452" s="178">
        <f t="shared" si="45"/>
        <v>37341</v>
      </c>
      <c r="S452" s="182">
        <v>19.2</v>
      </c>
      <c r="T452" s="180">
        <f t="shared" si="41"/>
        <v>6281.7000000000016</v>
      </c>
      <c r="U452" s="181" t="str">
        <f t="shared" si="46"/>
        <v>0</v>
      </c>
    </row>
    <row r="453" spans="14:21">
      <c r="N453" s="57">
        <f t="shared" si="42"/>
        <v>2002</v>
      </c>
      <c r="O453" s="57">
        <f t="shared" si="43"/>
        <v>3</v>
      </c>
      <c r="P453" s="57">
        <f t="shared" si="44"/>
        <v>27</v>
      </c>
      <c r="Q453" s="48">
        <v>37342</v>
      </c>
      <c r="R453" s="178">
        <f t="shared" si="45"/>
        <v>37342</v>
      </c>
      <c r="S453" s="182">
        <v>18.8</v>
      </c>
      <c r="T453" s="180">
        <f t="shared" ref="T453:T516" si="47">T452+S453</f>
        <v>6300.5000000000018</v>
      </c>
      <c r="U453" s="181" t="str">
        <f t="shared" si="46"/>
        <v>0</v>
      </c>
    </row>
    <row r="454" spans="14:21">
      <c r="N454" s="57">
        <f t="shared" si="42"/>
        <v>2002</v>
      </c>
      <c r="O454" s="57">
        <f t="shared" si="43"/>
        <v>3</v>
      </c>
      <c r="P454" s="57">
        <f t="shared" si="44"/>
        <v>28</v>
      </c>
      <c r="Q454" s="48">
        <v>37343</v>
      </c>
      <c r="R454" s="178">
        <f t="shared" si="45"/>
        <v>37343</v>
      </c>
      <c r="S454" s="182">
        <v>18.2</v>
      </c>
      <c r="T454" s="180">
        <f t="shared" si="47"/>
        <v>6318.7000000000016</v>
      </c>
      <c r="U454" s="181" t="str">
        <f t="shared" si="46"/>
        <v>0</v>
      </c>
    </row>
    <row r="455" spans="14:21">
      <c r="N455" s="57">
        <f t="shared" si="42"/>
        <v>2002</v>
      </c>
      <c r="O455" s="57">
        <f t="shared" si="43"/>
        <v>3</v>
      </c>
      <c r="P455" s="57">
        <f t="shared" si="44"/>
        <v>29</v>
      </c>
      <c r="Q455" s="48">
        <v>37344</v>
      </c>
      <c r="R455" s="178">
        <f t="shared" si="45"/>
        <v>37344</v>
      </c>
      <c r="S455" s="182">
        <v>14</v>
      </c>
      <c r="T455" s="180">
        <f t="shared" si="47"/>
        <v>6332.7000000000016</v>
      </c>
      <c r="U455" s="181" t="str">
        <f t="shared" si="46"/>
        <v>0</v>
      </c>
    </row>
    <row r="456" spans="14:21">
      <c r="N456" s="57">
        <f t="shared" si="42"/>
        <v>2002</v>
      </c>
      <c r="O456" s="57">
        <f t="shared" si="43"/>
        <v>3</v>
      </c>
      <c r="P456" s="57">
        <f t="shared" si="44"/>
        <v>30</v>
      </c>
      <c r="Q456" s="48">
        <v>37345</v>
      </c>
      <c r="R456" s="178">
        <f t="shared" si="45"/>
        <v>37345</v>
      </c>
      <c r="S456" s="182">
        <v>12.7</v>
      </c>
      <c r="T456" s="180">
        <f t="shared" si="47"/>
        <v>6345.4000000000015</v>
      </c>
      <c r="U456" s="181" t="str">
        <f t="shared" si="46"/>
        <v>0</v>
      </c>
    </row>
    <row r="457" spans="14:21">
      <c r="N457" s="57">
        <f t="shared" si="42"/>
        <v>2002</v>
      </c>
      <c r="O457" s="57">
        <f t="shared" si="43"/>
        <v>3</v>
      </c>
      <c r="P457" s="57">
        <f t="shared" si="44"/>
        <v>31</v>
      </c>
      <c r="Q457" s="48">
        <v>37346</v>
      </c>
      <c r="R457" s="178">
        <f t="shared" si="45"/>
        <v>37346</v>
      </c>
      <c r="S457" s="182">
        <v>11.4</v>
      </c>
      <c r="T457" s="180">
        <f t="shared" si="47"/>
        <v>6356.8000000000011</v>
      </c>
      <c r="U457" s="181" t="str">
        <f t="shared" si="46"/>
        <v>0</v>
      </c>
    </row>
    <row r="458" spans="14:21">
      <c r="N458" s="57">
        <f t="shared" si="42"/>
        <v>2002</v>
      </c>
      <c r="O458" s="57">
        <f t="shared" si="43"/>
        <v>4</v>
      </c>
      <c r="P458" s="57">
        <f t="shared" si="44"/>
        <v>1</v>
      </c>
      <c r="Q458" s="48">
        <v>37347</v>
      </c>
      <c r="R458" s="178">
        <f t="shared" si="45"/>
        <v>37347</v>
      </c>
      <c r="S458" s="182">
        <v>11.9</v>
      </c>
      <c r="T458" s="180">
        <f t="shared" si="47"/>
        <v>6368.7000000000007</v>
      </c>
      <c r="U458" s="181" t="str">
        <f t="shared" si="46"/>
        <v>0</v>
      </c>
    </row>
    <row r="459" spans="14:21">
      <c r="N459" s="57">
        <f t="shared" si="42"/>
        <v>2002</v>
      </c>
      <c r="O459" s="57">
        <f t="shared" si="43"/>
        <v>4</v>
      </c>
      <c r="P459" s="57">
        <f t="shared" si="44"/>
        <v>2</v>
      </c>
      <c r="Q459" s="48">
        <v>37348</v>
      </c>
      <c r="R459" s="178">
        <f t="shared" si="45"/>
        <v>37348</v>
      </c>
      <c r="S459" s="182">
        <v>9.6</v>
      </c>
      <c r="T459" s="180">
        <f t="shared" si="47"/>
        <v>6378.3000000000011</v>
      </c>
      <c r="U459" s="181" t="str">
        <f t="shared" si="46"/>
        <v>0</v>
      </c>
    </row>
    <row r="460" spans="14:21">
      <c r="N460" s="57">
        <f t="shared" si="42"/>
        <v>2002</v>
      </c>
      <c r="O460" s="57">
        <f t="shared" si="43"/>
        <v>4</v>
      </c>
      <c r="P460" s="57">
        <f t="shared" si="44"/>
        <v>3</v>
      </c>
      <c r="Q460" s="48">
        <v>37349</v>
      </c>
      <c r="R460" s="178">
        <f t="shared" si="45"/>
        <v>37349</v>
      </c>
      <c r="S460" s="182">
        <v>13.8</v>
      </c>
      <c r="T460" s="180">
        <f t="shared" si="47"/>
        <v>6392.1000000000013</v>
      </c>
      <c r="U460" s="181" t="str">
        <f t="shared" si="46"/>
        <v>0</v>
      </c>
    </row>
    <row r="461" spans="14:21">
      <c r="N461" s="57">
        <f t="shared" si="42"/>
        <v>2002</v>
      </c>
      <c r="O461" s="57">
        <f t="shared" si="43"/>
        <v>4</v>
      </c>
      <c r="P461" s="57">
        <f t="shared" si="44"/>
        <v>4</v>
      </c>
      <c r="Q461" s="48">
        <v>37350</v>
      </c>
      <c r="R461" s="178">
        <f t="shared" si="45"/>
        <v>37350</v>
      </c>
      <c r="S461" s="182">
        <v>17</v>
      </c>
      <c r="T461" s="180">
        <f t="shared" si="47"/>
        <v>6409.1000000000013</v>
      </c>
      <c r="U461" s="181" t="str">
        <f t="shared" si="46"/>
        <v>0</v>
      </c>
    </row>
    <row r="462" spans="14:21">
      <c r="N462" s="57">
        <f t="shared" si="42"/>
        <v>2002</v>
      </c>
      <c r="O462" s="57">
        <f t="shared" si="43"/>
        <v>4</v>
      </c>
      <c r="P462" s="57">
        <f t="shared" si="44"/>
        <v>5</v>
      </c>
      <c r="Q462" s="48">
        <v>37351</v>
      </c>
      <c r="R462" s="178">
        <f t="shared" si="45"/>
        <v>37351</v>
      </c>
      <c r="S462" s="182">
        <v>18.8</v>
      </c>
      <c r="T462" s="180">
        <f t="shared" si="47"/>
        <v>6427.9000000000015</v>
      </c>
      <c r="U462" s="181" t="str">
        <f t="shared" si="46"/>
        <v>0</v>
      </c>
    </row>
    <row r="463" spans="14:21">
      <c r="N463" s="57">
        <f t="shared" si="42"/>
        <v>2002</v>
      </c>
      <c r="O463" s="57">
        <f t="shared" si="43"/>
        <v>4</v>
      </c>
      <c r="P463" s="57">
        <f t="shared" si="44"/>
        <v>6</v>
      </c>
      <c r="Q463" s="48">
        <v>37352</v>
      </c>
      <c r="R463" s="178">
        <f t="shared" si="45"/>
        <v>37352</v>
      </c>
      <c r="S463" s="182">
        <v>16.8</v>
      </c>
      <c r="T463" s="180">
        <f t="shared" si="47"/>
        <v>6444.7000000000016</v>
      </c>
      <c r="U463" s="181" t="str">
        <f t="shared" si="46"/>
        <v>0</v>
      </c>
    </row>
    <row r="464" spans="14:21">
      <c r="N464" s="57">
        <f t="shared" si="42"/>
        <v>2002</v>
      </c>
      <c r="O464" s="57">
        <f t="shared" si="43"/>
        <v>4</v>
      </c>
      <c r="P464" s="57">
        <f t="shared" si="44"/>
        <v>7</v>
      </c>
      <c r="Q464" s="48">
        <v>37353</v>
      </c>
      <c r="R464" s="178">
        <f t="shared" si="45"/>
        <v>37353</v>
      </c>
      <c r="S464" s="182">
        <v>14.9</v>
      </c>
      <c r="T464" s="180">
        <f t="shared" si="47"/>
        <v>6459.6000000000013</v>
      </c>
      <c r="U464" s="181" t="str">
        <f t="shared" si="46"/>
        <v>0</v>
      </c>
    </row>
    <row r="465" spans="14:21">
      <c r="N465" s="57">
        <f t="shared" si="42"/>
        <v>2002</v>
      </c>
      <c r="O465" s="57">
        <f t="shared" si="43"/>
        <v>4</v>
      </c>
      <c r="P465" s="57">
        <f t="shared" si="44"/>
        <v>8</v>
      </c>
      <c r="Q465" s="48">
        <v>37354</v>
      </c>
      <c r="R465" s="178">
        <f t="shared" si="45"/>
        <v>37354</v>
      </c>
      <c r="S465" s="182">
        <v>17</v>
      </c>
      <c r="T465" s="180">
        <f t="shared" si="47"/>
        <v>6476.6000000000013</v>
      </c>
      <c r="U465" s="181" t="str">
        <f t="shared" si="46"/>
        <v>0</v>
      </c>
    </row>
    <row r="466" spans="14:21">
      <c r="N466" s="57">
        <f t="shared" si="42"/>
        <v>2002</v>
      </c>
      <c r="O466" s="57">
        <f t="shared" si="43"/>
        <v>4</v>
      </c>
      <c r="P466" s="57">
        <f t="shared" si="44"/>
        <v>9</v>
      </c>
      <c r="Q466" s="48">
        <v>37355</v>
      </c>
      <c r="R466" s="178">
        <f t="shared" si="45"/>
        <v>37355</v>
      </c>
      <c r="S466" s="182">
        <v>16.899999999999999</v>
      </c>
      <c r="T466" s="180">
        <f t="shared" si="47"/>
        <v>6493.5000000000009</v>
      </c>
      <c r="U466" s="181" t="str">
        <f t="shared" si="46"/>
        <v>0</v>
      </c>
    </row>
    <row r="467" spans="14:21">
      <c r="N467" s="57">
        <f t="shared" si="42"/>
        <v>2002</v>
      </c>
      <c r="O467" s="57">
        <f t="shared" si="43"/>
        <v>4</v>
      </c>
      <c r="P467" s="57">
        <f t="shared" si="44"/>
        <v>10</v>
      </c>
      <c r="Q467" s="48">
        <v>37356</v>
      </c>
      <c r="R467" s="178">
        <f t="shared" si="45"/>
        <v>37356</v>
      </c>
      <c r="S467" s="182">
        <v>16.100000000000001</v>
      </c>
      <c r="T467" s="180">
        <f t="shared" si="47"/>
        <v>6509.6000000000013</v>
      </c>
      <c r="U467" s="181" t="str">
        <f t="shared" si="46"/>
        <v>0</v>
      </c>
    </row>
    <row r="468" spans="14:21">
      <c r="N468" s="57">
        <f t="shared" si="42"/>
        <v>2002</v>
      </c>
      <c r="O468" s="57">
        <f t="shared" si="43"/>
        <v>4</v>
      </c>
      <c r="P468" s="57">
        <f t="shared" si="44"/>
        <v>11</v>
      </c>
      <c r="Q468" s="48">
        <v>37357</v>
      </c>
      <c r="R468" s="178">
        <f t="shared" si="45"/>
        <v>37357</v>
      </c>
      <c r="S468" s="182">
        <v>15.2</v>
      </c>
      <c r="T468" s="180">
        <f t="shared" si="47"/>
        <v>6524.8000000000011</v>
      </c>
      <c r="U468" s="181" t="str">
        <f t="shared" si="46"/>
        <v>0</v>
      </c>
    </row>
    <row r="469" spans="14:21">
      <c r="N469" s="57">
        <f t="shared" si="42"/>
        <v>2002</v>
      </c>
      <c r="O469" s="57">
        <f t="shared" si="43"/>
        <v>4</v>
      </c>
      <c r="P469" s="57">
        <f t="shared" si="44"/>
        <v>12</v>
      </c>
      <c r="Q469" s="48">
        <v>37358</v>
      </c>
      <c r="R469" s="178">
        <f t="shared" si="45"/>
        <v>37358</v>
      </c>
      <c r="S469" s="182">
        <v>14.3</v>
      </c>
      <c r="T469" s="180">
        <f t="shared" si="47"/>
        <v>6539.1000000000013</v>
      </c>
      <c r="U469" s="181" t="str">
        <f t="shared" si="46"/>
        <v>0</v>
      </c>
    </row>
    <row r="470" spans="14:21">
      <c r="N470" s="57">
        <f t="shared" si="42"/>
        <v>2002</v>
      </c>
      <c r="O470" s="57">
        <f t="shared" si="43"/>
        <v>4</v>
      </c>
      <c r="P470" s="57">
        <f t="shared" si="44"/>
        <v>13</v>
      </c>
      <c r="Q470" s="48">
        <v>37359</v>
      </c>
      <c r="R470" s="178">
        <f t="shared" si="45"/>
        <v>37359</v>
      </c>
      <c r="S470" s="182">
        <v>15.4</v>
      </c>
      <c r="T470" s="180">
        <f t="shared" si="47"/>
        <v>6554.5000000000009</v>
      </c>
      <c r="U470" s="181" t="str">
        <f t="shared" si="46"/>
        <v>0</v>
      </c>
    </row>
    <row r="471" spans="14:21">
      <c r="N471" s="57">
        <f t="shared" si="42"/>
        <v>2002</v>
      </c>
      <c r="O471" s="57">
        <f t="shared" si="43"/>
        <v>4</v>
      </c>
      <c r="P471" s="57">
        <f t="shared" si="44"/>
        <v>14</v>
      </c>
      <c r="Q471" s="48">
        <v>37360</v>
      </c>
      <c r="R471" s="178">
        <f t="shared" si="45"/>
        <v>37360</v>
      </c>
      <c r="S471" s="182">
        <v>15.9</v>
      </c>
      <c r="T471" s="180">
        <f t="shared" si="47"/>
        <v>6570.4000000000005</v>
      </c>
      <c r="U471" s="181" t="str">
        <f t="shared" si="46"/>
        <v>0</v>
      </c>
    </row>
    <row r="472" spans="14:21">
      <c r="N472" s="57">
        <f t="shared" si="42"/>
        <v>2002</v>
      </c>
      <c r="O472" s="57">
        <f t="shared" si="43"/>
        <v>4</v>
      </c>
      <c r="P472" s="57">
        <f t="shared" si="44"/>
        <v>15</v>
      </c>
      <c r="Q472" s="48">
        <v>37361</v>
      </c>
      <c r="R472" s="178">
        <f t="shared" si="45"/>
        <v>37361</v>
      </c>
      <c r="S472" s="182">
        <v>15.6</v>
      </c>
      <c r="T472" s="180">
        <f t="shared" si="47"/>
        <v>6586.0000000000009</v>
      </c>
      <c r="U472" s="181" t="str">
        <f t="shared" si="46"/>
        <v>0</v>
      </c>
    </row>
    <row r="473" spans="14:21">
      <c r="N473" s="57">
        <f t="shared" si="42"/>
        <v>2002</v>
      </c>
      <c r="O473" s="57">
        <f t="shared" si="43"/>
        <v>4</v>
      </c>
      <c r="P473" s="57">
        <f t="shared" si="44"/>
        <v>16</v>
      </c>
      <c r="Q473" s="48">
        <v>37362</v>
      </c>
      <c r="R473" s="178">
        <f t="shared" si="45"/>
        <v>37362</v>
      </c>
      <c r="S473" s="182">
        <v>16.8</v>
      </c>
      <c r="T473" s="180">
        <f t="shared" si="47"/>
        <v>6602.8000000000011</v>
      </c>
      <c r="U473" s="181" t="str">
        <f t="shared" si="46"/>
        <v>0</v>
      </c>
    </row>
    <row r="474" spans="14:21">
      <c r="N474" s="57">
        <f t="shared" si="42"/>
        <v>2002</v>
      </c>
      <c r="O474" s="57">
        <f t="shared" si="43"/>
        <v>4</v>
      </c>
      <c r="P474" s="57">
        <f t="shared" si="44"/>
        <v>17</v>
      </c>
      <c r="Q474" s="48">
        <v>37363</v>
      </c>
      <c r="R474" s="178">
        <f t="shared" si="45"/>
        <v>37363</v>
      </c>
      <c r="S474" s="182">
        <v>17.2</v>
      </c>
      <c r="T474" s="180">
        <f t="shared" si="47"/>
        <v>6620.0000000000009</v>
      </c>
      <c r="U474" s="181" t="str">
        <f t="shared" si="46"/>
        <v>0</v>
      </c>
    </row>
    <row r="475" spans="14:21">
      <c r="N475" s="57">
        <f t="shared" si="42"/>
        <v>2002</v>
      </c>
      <c r="O475" s="57">
        <f t="shared" si="43"/>
        <v>4</v>
      </c>
      <c r="P475" s="57">
        <f t="shared" si="44"/>
        <v>18</v>
      </c>
      <c r="Q475" s="48">
        <v>37364</v>
      </c>
      <c r="R475" s="178">
        <f t="shared" si="45"/>
        <v>37364</v>
      </c>
      <c r="S475" s="182">
        <v>16.5</v>
      </c>
      <c r="T475" s="180">
        <f t="shared" si="47"/>
        <v>6636.5000000000009</v>
      </c>
      <c r="U475" s="181" t="str">
        <f t="shared" si="46"/>
        <v>0</v>
      </c>
    </row>
    <row r="476" spans="14:21">
      <c r="N476" s="57">
        <f t="shared" si="42"/>
        <v>2002</v>
      </c>
      <c r="O476" s="57">
        <f t="shared" si="43"/>
        <v>4</v>
      </c>
      <c r="P476" s="57">
        <f t="shared" si="44"/>
        <v>19</v>
      </c>
      <c r="Q476" s="48">
        <v>37365</v>
      </c>
      <c r="R476" s="178">
        <f t="shared" si="45"/>
        <v>37365</v>
      </c>
      <c r="S476" s="182">
        <v>15.6</v>
      </c>
      <c r="T476" s="180">
        <f t="shared" si="47"/>
        <v>6652.1000000000013</v>
      </c>
      <c r="U476" s="181" t="str">
        <f t="shared" si="46"/>
        <v>0</v>
      </c>
    </row>
    <row r="477" spans="14:21">
      <c r="N477" s="57">
        <f t="shared" si="42"/>
        <v>2002</v>
      </c>
      <c r="O477" s="57">
        <f t="shared" si="43"/>
        <v>4</v>
      </c>
      <c r="P477" s="57">
        <f t="shared" si="44"/>
        <v>20</v>
      </c>
      <c r="Q477" s="48">
        <v>37366</v>
      </c>
      <c r="R477" s="178">
        <f t="shared" si="45"/>
        <v>37366</v>
      </c>
      <c r="S477" s="182">
        <v>15.6</v>
      </c>
      <c r="T477" s="180">
        <f t="shared" si="47"/>
        <v>6667.7000000000016</v>
      </c>
      <c r="U477" s="181" t="str">
        <f t="shared" si="46"/>
        <v>0</v>
      </c>
    </row>
    <row r="478" spans="14:21">
      <c r="N478" s="57">
        <f t="shared" si="42"/>
        <v>2002</v>
      </c>
      <c r="O478" s="57">
        <f t="shared" si="43"/>
        <v>4</v>
      </c>
      <c r="P478" s="57">
        <f t="shared" si="44"/>
        <v>21</v>
      </c>
      <c r="Q478" s="48">
        <v>37367</v>
      </c>
      <c r="R478" s="178">
        <f t="shared" si="45"/>
        <v>37367</v>
      </c>
      <c r="S478" s="182">
        <v>10.9</v>
      </c>
      <c r="T478" s="180">
        <f t="shared" si="47"/>
        <v>6678.6000000000013</v>
      </c>
      <c r="U478" s="181" t="str">
        <f t="shared" si="46"/>
        <v>0</v>
      </c>
    </row>
    <row r="479" spans="14:21">
      <c r="N479" s="57">
        <f t="shared" si="42"/>
        <v>2002</v>
      </c>
      <c r="O479" s="57">
        <f t="shared" si="43"/>
        <v>4</v>
      </c>
      <c r="P479" s="57">
        <f t="shared" si="44"/>
        <v>22</v>
      </c>
      <c r="Q479" s="48">
        <v>37368</v>
      </c>
      <c r="R479" s="178">
        <f t="shared" si="45"/>
        <v>37368</v>
      </c>
      <c r="S479" s="182">
        <v>7.7</v>
      </c>
      <c r="T479" s="180">
        <f t="shared" si="47"/>
        <v>6686.3000000000011</v>
      </c>
      <c r="U479" s="181" t="str">
        <f t="shared" si="46"/>
        <v>0</v>
      </c>
    </row>
    <row r="480" spans="14:21">
      <c r="N480" s="57">
        <f t="shared" si="42"/>
        <v>2002</v>
      </c>
      <c r="O480" s="57">
        <f t="shared" si="43"/>
        <v>4</v>
      </c>
      <c r="P480" s="57">
        <f t="shared" si="44"/>
        <v>23</v>
      </c>
      <c r="Q480" s="48">
        <v>37369</v>
      </c>
      <c r="R480" s="178">
        <f t="shared" si="45"/>
        <v>37369</v>
      </c>
      <c r="S480" s="182">
        <v>10.4</v>
      </c>
      <c r="T480" s="180">
        <f t="shared" si="47"/>
        <v>6696.7000000000007</v>
      </c>
      <c r="U480" s="181" t="str">
        <f t="shared" si="46"/>
        <v>0</v>
      </c>
    </row>
    <row r="481" spans="14:21">
      <c r="N481" s="57">
        <f t="shared" si="42"/>
        <v>2002</v>
      </c>
      <c r="O481" s="57">
        <f t="shared" si="43"/>
        <v>4</v>
      </c>
      <c r="P481" s="57">
        <f t="shared" si="44"/>
        <v>24</v>
      </c>
      <c r="Q481" s="48">
        <v>37370</v>
      </c>
      <c r="R481" s="178">
        <f t="shared" si="45"/>
        <v>37370</v>
      </c>
      <c r="S481" s="182">
        <v>10.199999999999999</v>
      </c>
      <c r="T481" s="180">
        <f t="shared" si="47"/>
        <v>6706.9000000000005</v>
      </c>
      <c r="U481" s="181" t="str">
        <f t="shared" si="46"/>
        <v>0</v>
      </c>
    </row>
    <row r="482" spans="14:21">
      <c r="N482" s="57">
        <f t="shared" si="42"/>
        <v>2002</v>
      </c>
      <c r="O482" s="57">
        <f t="shared" si="43"/>
        <v>4</v>
      </c>
      <c r="P482" s="57">
        <f t="shared" si="44"/>
        <v>25</v>
      </c>
      <c r="Q482" s="48">
        <v>37371</v>
      </c>
      <c r="R482" s="178">
        <f t="shared" si="45"/>
        <v>37371</v>
      </c>
      <c r="S482" s="182">
        <v>10.4</v>
      </c>
      <c r="T482" s="180">
        <f t="shared" si="47"/>
        <v>6717.3</v>
      </c>
      <c r="U482" s="181" t="str">
        <f t="shared" si="46"/>
        <v>0</v>
      </c>
    </row>
    <row r="483" spans="14:21">
      <c r="N483" s="57">
        <f t="shared" si="42"/>
        <v>2002</v>
      </c>
      <c r="O483" s="57">
        <f t="shared" si="43"/>
        <v>4</v>
      </c>
      <c r="P483" s="57">
        <f t="shared" si="44"/>
        <v>26</v>
      </c>
      <c r="Q483" s="48">
        <v>37372</v>
      </c>
      <c r="R483" s="178">
        <f t="shared" si="45"/>
        <v>37372</v>
      </c>
      <c r="S483" s="182">
        <v>13.1</v>
      </c>
      <c r="T483" s="180">
        <f t="shared" si="47"/>
        <v>6730.4000000000005</v>
      </c>
      <c r="U483" s="181" t="str">
        <f t="shared" si="46"/>
        <v>0</v>
      </c>
    </row>
    <row r="484" spans="14:21">
      <c r="N484" s="57">
        <f t="shared" si="42"/>
        <v>2002</v>
      </c>
      <c r="O484" s="57">
        <f t="shared" si="43"/>
        <v>4</v>
      </c>
      <c r="P484" s="57">
        <f t="shared" si="44"/>
        <v>27</v>
      </c>
      <c r="Q484" s="48">
        <v>37373</v>
      </c>
      <c r="R484" s="178">
        <f t="shared" si="45"/>
        <v>37373</v>
      </c>
      <c r="S484" s="182">
        <v>16.600000000000001</v>
      </c>
      <c r="T484" s="180">
        <f t="shared" si="47"/>
        <v>6747.0000000000009</v>
      </c>
      <c r="U484" s="181" t="str">
        <f t="shared" si="46"/>
        <v>0</v>
      </c>
    </row>
    <row r="485" spans="14:21">
      <c r="N485" s="57">
        <f t="shared" si="42"/>
        <v>2002</v>
      </c>
      <c r="O485" s="57">
        <f t="shared" si="43"/>
        <v>4</v>
      </c>
      <c r="P485" s="57">
        <f t="shared" si="44"/>
        <v>28</v>
      </c>
      <c r="Q485" s="48">
        <v>37374</v>
      </c>
      <c r="R485" s="178">
        <f t="shared" si="45"/>
        <v>37374</v>
      </c>
      <c r="S485" s="182">
        <v>13.8</v>
      </c>
      <c r="T485" s="180">
        <f t="shared" si="47"/>
        <v>6760.8000000000011</v>
      </c>
      <c r="U485" s="181" t="str">
        <f t="shared" si="46"/>
        <v>0</v>
      </c>
    </row>
    <row r="486" spans="14:21">
      <c r="N486" s="57">
        <f t="shared" si="42"/>
        <v>2002</v>
      </c>
      <c r="O486" s="57">
        <f t="shared" si="43"/>
        <v>4</v>
      </c>
      <c r="P486" s="57">
        <f t="shared" si="44"/>
        <v>29</v>
      </c>
      <c r="Q486" s="48">
        <v>37375</v>
      </c>
      <c r="R486" s="178">
        <f t="shared" si="45"/>
        <v>37375</v>
      </c>
      <c r="S486" s="182">
        <v>12.8</v>
      </c>
      <c r="T486" s="180">
        <f t="shared" si="47"/>
        <v>6773.6000000000013</v>
      </c>
      <c r="U486" s="181" t="str">
        <f t="shared" si="46"/>
        <v>0</v>
      </c>
    </row>
    <row r="487" spans="14:21">
      <c r="N487" s="57">
        <f t="shared" si="42"/>
        <v>2002</v>
      </c>
      <c r="O487" s="57">
        <f t="shared" si="43"/>
        <v>4</v>
      </c>
      <c r="P487" s="57">
        <f t="shared" si="44"/>
        <v>30</v>
      </c>
      <c r="Q487" s="48">
        <v>37376</v>
      </c>
      <c r="R487" s="178">
        <f t="shared" si="45"/>
        <v>37376</v>
      </c>
      <c r="S487" s="182">
        <v>11.7</v>
      </c>
      <c r="T487" s="180">
        <f t="shared" si="47"/>
        <v>6785.3000000000011</v>
      </c>
      <c r="U487" s="181" t="str">
        <f t="shared" si="46"/>
        <v>0</v>
      </c>
    </row>
    <row r="488" spans="14:21">
      <c r="N488" s="57">
        <f t="shared" si="42"/>
        <v>2002</v>
      </c>
      <c r="O488" s="57">
        <f t="shared" si="43"/>
        <v>5</v>
      </c>
      <c r="P488" s="57">
        <f t="shared" si="44"/>
        <v>1</v>
      </c>
      <c r="Q488" s="48">
        <v>37377</v>
      </c>
      <c r="R488" s="178">
        <f t="shared" si="45"/>
        <v>37377</v>
      </c>
      <c r="S488" s="182">
        <v>11.5</v>
      </c>
      <c r="T488" s="180">
        <f t="shared" si="47"/>
        <v>6796.8000000000011</v>
      </c>
      <c r="U488" s="181" t="str">
        <f t="shared" si="46"/>
        <v>0</v>
      </c>
    </row>
    <row r="489" spans="14:21">
      <c r="N489" s="57">
        <f t="shared" si="42"/>
        <v>2002</v>
      </c>
      <c r="O489" s="57">
        <f t="shared" si="43"/>
        <v>5</v>
      </c>
      <c r="P489" s="57">
        <f t="shared" si="44"/>
        <v>2</v>
      </c>
      <c r="Q489" s="48">
        <v>37378</v>
      </c>
      <c r="R489" s="178">
        <f t="shared" si="45"/>
        <v>37378</v>
      </c>
      <c r="S489" s="182">
        <v>12.4</v>
      </c>
      <c r="T489" s="180">
        <f t="shared" si="47"/>
        <v>6809.2000000000007</v>
      </c>
      <c r="U489" s="181" t="str">
        <f t="shared" si="46"/>
        <v>0</v>
      </c>
    </row>
    <row r="490" spans="14:21">
      <c r="N490" s="57">
        <f t="shared" si="42"/>
        <v>2002</v>
      </c>
      <c r="O490" s="57">
        <f t="shared" si="43"/>
        <v>5</v>
      </c>
      <c r="P490" s="57">
        <f t="shared" si="44"/>
        <v>3</v>
      </c>
      <c r="Q490" s="48">
        <v>37379</v>
      </c>
      <c r="R490" s="178">
        <f t="shared" si="45"/>
        <v>37379</v>
      </c>
      <c r="S490" s="182">
        <v>11.2</v>
      </c>
      <c r="T490" s="180">
        <f t="shared" si="47"/>
        <v>6820.4000000000005</v>
      </c>
      <c r="U490" s="181" t="str">
        <f t="shared" si="46"/>
        <v>0</v>
      </c>
    </row>
    <row r="491" spans="14:21">
      <c r="N491" s="57">
        <f t="shared" si="42"/>
        <v>2002</v>
      </c>
      <c r="O491" s="57">
        <f t="shared" si="43"/>
        <v>5</v>
      </c>
      <c r="P491" s="57">
        <f t="shared" si="44"/>
        <v>4</v>
      </c>
      <c r="Q491" s="48">
        <v>37380</v>
      </c>
      <c r="R491" s="178">
        <f t="shared" si="45"/>
        <v>37380</v>
      </c>
      <c r="S491" s="182">
        <v>12.3</v>
      </c>
      <c r="T491" s="180">
        <f t="shared" si="47"/>
        <v>6832.7000000000007</v>
      </c>
      <c r="U491" s="181" t="str">
        <f t="shared" si="46"/>
        <v>0</v>
      </c>
    </row>
    <row r="492" spans="14:21">
      <c r="N492" s="57">
        <f t="shared" si="42"/>
        <v>2002</v>
      </c>
      <c r="O492" s="57">
        <f t="shared" si="43"/>
        <v>5</v>
      </c>
      <c r="P492" s="57">
        <f t="shared" si="44"/>
        <v>5</v>
      </c>
      <c r="Q492" s="48">
        <v>37381</v>
      </c>
      <c r="R492" s="178">
        <f t="shared" si="45"/>
        <v>37381</v>
      </c>
      <c r="S492" s="182">
        <v>12.9</v>
      </c>
      <c r="T492" s="180">
        <f t="shared" si="47"/>
        <v>6845.6</v>
      </c>
      <c r="U492" s="181" t="str">
        <f t="shared" si="46"/>
        <v>0</v>
      </c>
    </row>
    <row r="493" spans="14:21">
      <c r="N493" s="57">
        <f t="shared" si="42"/>
        <v>2002</v>
      </c>
      <c r="O493" s="57">
        <f t="shared" si="43"/>
        <v>5</v>
      </c>
      <c r="P493" s="57">
        <f t="shared" si="44"/>
        <v>6</v>
      </c>
      <c r="Q493" s="48">
        <v>37382</v>
      </c>
      <c r="R493" s="178">
        <f t="shared" si="45"/>
        <v>37382</v>
      </c>
      <c r="S493" s="182">
        <v>12.7</v>
      </c>
      <c r="T493" s="180">
        <f t="shared" si="47"/>
        <v>6858.3</v>
      </c>
      <c r="U493" s="181" t="str">
        <f t="shared" si="46"/>
        <v>0</v>
      </c>
    </row>
    <row r="494" spans="14:21">
      <c r="N494" s="57">
        <f t="shared" si="42"/>
        <v>2002</v>
      </c>
      <c r="O494" s="57">
        <f t="shared" si="43"/>
        <v>5</v>
      </c>
      <c r="P494" s="57">
        <f t="shared" si="44"/>
        <v>7</v>
      </c>
      <c r="Q494" s="48">
        <v>37383</v>
      </c>
      <c r="R494" s="178">
        <f t="shared" si="45"/>
        <v>37383</v>
      </c>
      <c r="S494" s="182">
        <v>13.6</v>
      </c>
      <c r="T494" s="180">
        <f t="shared" si="47"/>
        <v>6871.9000000000005</v>
      </c>
      <c r="U494" s="181" t="str">
        <f t="shared" si="46"/>
        <v>0</v>
      </c>
    </row>
    <row r="495" spans="14:21">
      <c r="N495" s="57">
        <f t="shared" si="42"/>
        <v>2002</v>
      </c>
      <c r="O495" s="57">
        <f t="shared" si="43"/>
        <v>5</v>
      </c>
      <c r="P495" s="57">
        <f t="shared" si="44"/>
        <v>8</v>
      </c>
      <c r="Q495" s="48">
        <v>37384</v>
      </c>
      <c r="R495" s="178">
        <f t="shared" si="45"/>
        <v>37384</v>
      </c>
      <c r="S495" s="182">
        <v>12.2</v>
      </c>
      <c r="T495" s="180">
        <f t="shared" si="47"/>
        <v>6884.1</v>
      </c>
      <c r="U495" s="181" t="str">
        <f t="shared" si="46"/>
        <v>0</v>
      </c>
    </row>
    <row r="496" spans="14:21">
      <c r="N496" s="57">
        <f t="shared" si="42"/>
        <v>2002</v>
      </c>
      <c r="O496" s="57">
        <f t="shared" si="43"/>
        <v>5</v>
      </c>
      <c r="P496" s="57">
        <f t="shared" si="44"/>
        <v>9</v>
      </c>
      <c r="Q496" s="48">
        <v>37385</v>
      </c>
      <c r="R496" s="178">
        <f t="shared" si="45"/>
        <v>37385</v>
      </c>
      <c r="S496" s="182">
        <v>8.8000000000000007</v>
      </c>
      <c r="T496" s="180">
        <f t="shared" si="47"/>
        <v>6892.9000000000005</v>
      </c>
      <c r="U496" s="181" t="str">
        <f t="shared" si="46"/>
        <v>0</v>
      </c>
    </row>
    <row r="497" spans="14:21">
      <c r="N497" s="57">
        <f t="shared" si="42"/>
        <v>2002</v>
      </c>
      <c r="O497" s="57">
        <f t="shared" si="43"/>
        <v>5</v>
      </c>
      <c r="P497" s="57">
        <f t="shared" si="44"/>
        <v>10</v>
      </c>
      <c r="Q497" s="48">
        <v>37386</v>
      </c>
      <c r="R497" s="178">
        <f t="shared" si="45"/>
        <v>37386</v>
      </c>
      <c r="S497" s="182">
        <v>9.6999999999999993</v>
      </c>
      <c r="T497" s="180">
        <f t="shared" si="47"/>
        <v>6902.6</v>
      </c>
      <c r="U497" s="181" t="str">
        <f t="shared" si="46"/>
        <v>0</v>
      </c>
    </row>
    <row r="498" spans="14:21">
      <c r="N498" s="57">
        <f t="shared" si="42"/>
        <v>2002</v>
      </c>
      <c r="O498" s="57">
        <f t="shared" si="43"/>
        <v>5</v>
      </c>
      <c r="P498" s="57">
        <f t="shared" si="44"/>
        <v>11</v>
      </c>
      <c r="Q498" s="48">
        <v>37387</v>
      </c>
      <c r="R498" s="178">
        <f t="shared" si="45"/>
        <v>37387</v>
      </c>
      <c r="S498" s="182">
        <v>7.2</v>
      </c>
      <c r="T498" s="180">
        <f t="shared" si="47"/>
        <v>6909.8</v>
      </c>
      <c r="U498" s="181" t="str">
        <f t="shared" si="46"/>
        <v>0</v>
      </c>
    </row>
    <row r="499" spans="14:21">
      <c r="N499" s="57">
        <f t="shared" si="42"/>
        <v>2002</v>
      </c>
      <c r="O499" s="57">
        <f t="shared" si="43"/>
        <v>5</v>
      </c>
      <c r="P499" s="57">
        <f t="shared" si="44"/>
        <v>12</v>
      </c>
      <c r="Q499" s="48">
        <v>37388</v>
      </c>
      <c r="R499" s="178">
        <f t="shared" si="45"/>
        <v>37388</v>
      </c>
      <c r="S499" s="182">
        <v>10.7</v>
      </c>
      <c r="T499" s="180">
        <f t="shared" si="47"/>
        <v>6920.5</v>
      </c>
      <c r="U499" s="181" t="str">
        <f t="shared" si="46"/>
        <v>0</v>
      </c>
    </row>
    <row r="500" spans="14:21">
      <c r="N500" s="57">
        <f t="shared" si="42"/>
        <v>2002</v>
      </c>
      <c r="O500" s="57">
        <f t="shared" si="43"/>
        <v>5</v>
      </c>
      <c r="P500" s="57">
        <f t="shared" si="44"/>
        <v>13</v>
      </c>
      <c r="Q500" s="48">
        <v>37389</v>
      </c>
      <c r="R500" s="178">
        <f t="shared" si="45"/>
        <v>37389</v>
      </c>
      <c r="S500" s="182">
        <v>9.6999999999999993</v>
      </c>
      <c r="T500" s="180">
        <f t="shared" si="47"/>
        <v>6930.2</v>
      </c>
      <c r="U500" s="181" t="str">
        <f t="shared" si="46"/>
        <v>0</v>
      </c>
    </row>
    <row r="501" spans="14:21">
      <c r="N501" s="57">
        <f t="shared" si="42"/>
        <v>2002</v>
      </c>
      <c r="O501" s="57">
        <f t="shared" si="43"/>
        <v>5</v>
      </c>
      <c r="P501" s="57">
        <f t="shared" si="44"/>
        <v>14</v>
      </c>
      <c r="Q501" s="48">
        <v>37390</v>
      </c>
      <c r="R501" s="178">
        <f t="shared" si="45"/>
        <v>37390</v>
      </c>
      <c r="S501" s="182">
        <v>8.3000000000000007</v>
      </c>
      <c r="T501" s="180">
        <f t="shared" si="47"/>
        <v>6938.5</v>
      </c>
      <c r="U501" s="181" t="str">
        <f t="shared" si="46"/>
        <v>0</v>
      </c>
    </row>
    <row r="502" spans="14:21">
      <c r="N502" s="57">
        <f t="shared" si="42"/>
        <v>2002</v>
      </c>
      <c r="O502" s="57">
        <f t="shared" si="43"/>
        <v>5</v>
      </c>
      <c r="P502" s="57">
        <f t="shared" si="44"/>
        <v>15</v>
      </c>
      <c r="Q502" s="48">
        <v>37391</v>
      </c>
      <c r="R502" s="178">
        <f t="shared" si="45"/>
        <v>37391</v>
      </c>
      <c r="S502" s="182">
        <v>8.6999999999999993</v>
      </c>
      <c r="T502" s="180">
        <f t="shared" si="47"/>
        <v>6947.2</v>
      </c>
      <c r="U502" s="181" t="str">
        <f t="shared" si="46"/>
        <v>0</v>
      </c>
    </row>
    <row r="503" spans="14:21">
      <c r="N503" s="57">
        <f t="shared" si="42"/>
        <v>2002</v>
      </c>
      <c r="O503" s="57">
        <f t="shared" si="43"/>
        <v>5</v>
      </c>
      <c r="P503" s="57">
        <f t="shared" si="44"/>
        <v>16</v>
      </c>
      <c r="Q503" s="48">
        <v>37392</v>
      </c>
      <c r="R503" s="178">
        <f t="shared" si="45"/>
        <v>37392</v>
      </c>
      <c r="S503" s="182">
        <v>7.8</v>
      </c>
      <c r="T503" s="180">
        <f t="shared" si="47"/>
        <v>6955</v>
      </c>
      <c r="U503" s="181" t="str">
        <f t="shared" si="46"/>
        <v>0</v>
      </c>
    </row>
    <row r="504" spans="14:21">
      <c r="N504" s="57">
        <f t="shared" si="42"/>
        <v>2002</v>
      </c>
      <c r="O504" s="57">
        <f t="shared" si="43"/>
        <v>5</v>
      </c>
      <c r="P504" s="57">
        <f t="shared" si="44"/>
        <v>17</v>
      </c>
      <c r="Q504" s="48">
        <v>37393</v>
      </c>
      <c r="R504" s="178">
        <f t="shared" si="45"/>
        <v>37393</v>
      </c>
      <c r="S504" s="182">
        <v>11</v>
      </c>
      <c r="T504" s="180">
        <f t="shared" si="47"/>
        <v>6966</v>
      </c>
      <c r="U504" s="181" t="str">
        <f t="shared" si="46"/>
        <v>0</v>
      </c>
    </row>
    <row r="505" spans="14:21">
      <c r="N505" s="57">
        <f t="shared" si="42"/>
        <v>2002</v>
      </c>
      <c r="O505" s="57">
        <f t="shared" si="43"/>
        <v>5</v>
      </c>
      <c r="P505" s="57">
        <f t="shared" si="44"/>
        <v>18</v>
      </c>
      <c r="Q505" s="48">
        <v>37394</v>
      </c>
      <c r="R505" s="178">
        <f t="shared" si="45"/>
        <v>37394</v>
      </c>
      <c r="S505" s="182">
        <v>6.9</v>
      </c>
      <c r="T505" s="180">
        <f t="shared" si="47"/>
        <v>6972.9</v>
      </c>
      <c r="U505" s="181" t="str">
        <f t="shared" si="46"/>
        <v>0</v>
      </c>
    </row>
    <row r="506" spans="14:21">
      <c r="N506" s="57">
        <f t="shared" si="42"/>
        <v>2002</v>
      </c>
      <c r="O506" s="57">
        <f t="shared" si="43"/>
        <v>5</v>
      </c>
      <c r="P506" s="57">
        <f t="shared" si="44"/>
        <v>19</v>
      </c>
      <c r="Q506" s="48">
        <v>37395</v>
      </c>
      <c r="R506" s="178">
        <f t="shared" si="45"/>
        <v>37395</v>
      </c>
      <c r="S506" s="182">
        <v>8</v>
      </c>
      <c r="T506" s="180">
        <f t="shared" si="47"/>
        <v>6980.9</v>
      </c>
      <c r="U506" s="181" t="str">
        <f t="shared" si="46"/>
        <v>0</v>
      </c>
    </row>
    <row r="507" spans="14:21">
      <c r="N507" s="57">
        <f t="shared" si="42"/>
        <v>2002</v>
      </c>
      <c r="O507" s="57">
        <f t="shared" si="43"/>
        <v>5</v>
      </c>
      <c r="P507" s="57">
        <f t="shared" si="44"/>
        <v>20</v>
      </c>
      <c r="Q507" s="48">
        <v>37396</v>
      </c>
      <c r="R507" s="178">
        <f t="shared" si="45"/>
        <v>37396</v>
      </c>
      <c r="S507" s="182">
        <v>5.5</v>
      </c>
      <c r="T507" s="180">
        <f t="shared" si="47"/>
        <v>6986.4</v>
      </c>
      <c r="U507" s="181" t="str">
        <f t="shared" si="46"/>
        <v>0</v>
      </c>
    </row>
    <row r="508" spans="14:21">
      <c r="N508" s="57">
        <f t="shared" si="42"/>
        <v>2002</v>
      </c>
      <c r="O508" s="57">
        <f t="shared" si="43"/>
        <v>5</v>
      </c>
      <c r="P508" s="57">
        <f t="shared" si="44"/>
        <v>21</v>
      </c>
      <c r="Q508" s="48">
        <v>37397</v>
      </c>
      <c r="R508" s="178">
        <f t="shared" si="45"/>
        <v>37397</v>
      </c>
      <c r="S508" s="182">
        <v>4.9000000000000004</v>
      </c>
      <c r="T508" s="180">
        <f t="shared" si="47"/>
        <v>6991.2999999999993</v>
      </c>
      <c r="U508" s="181" t="str">
        <f t="shared" si="46"/>
        <v>0</v>
      </c>
    </row>
    <row r="509" spans="14:21">
      <c r="N509" s="57">
        <f t="shared" si="42"/>
        <v>2002</v>
      </c>
      <c r="O509" s="57">
        <f t="shared" si="43"/>
        <v>5</v>
      </c>
      <c r="P509" s="57">
        <f t="shared" si="44"/>
        <v>22</v>
      </c>
      <c r="Q509" s="48">
        <v>37398</v>
      </c>
      <c r="R509" s="178">
        <f t="shared" si="45"/>
        <v>37398</v>
      </c>
      <c r="S509" s="182">
        <v>2.8</v>
      </c>
      <c r="T509" s="180">
        <f t="shared" si="47"/>
        <v>6994.0999999999995</v>
      </c>
      <c r="U509" s="181" t="str">
        <f t="shared" si="46"/>
        <v>0</v>
      </c>
    </row>
    <row r="510" spans="14:21">
      <c r="N510" s="57">
        <f t="shared" si="42"/>
        <v>2002</v>
      </c>
      <c r="O510" s="57">
        <f t="shared" si="43"/>
        <v>5</v>
      </c>
      <c r="P510" s="57">
        <f t="shared" si="44"/>
        <v>23</v>
      </c>
      <c r="Q510" s="48">
        <v>37399</v>
      </c>
      <c r="R510" s="178">
        <f t="shared" si="45"/>
        <v>37399</v>
      </c>
      <c r="S510" s="182">
        <v>7</v>
      </c>
      <c r="T510" s="180">
        <f t="shared" si="47"/>
        <v>7001.0999999999995</v>
      </c>
      <c r="U510" s="181" t="str">
        <f t="shared" si="46"/>
        <v>0</v>
      </c>
    </row>
    <row r="511" spans="14:21">
      <c r="N511" s="57">
        <f t="shared" si="42"/>
        <v>2002</v>
      </c>
      <c r="O511" s="57">
        <f t="shared" si="43"/>
        <v>5</v>
      </c>
      <c r="P511" s="57">
        <f t="shared" si="44"/>
        <v>24</v>
      </c>
      <c r="Q511" s="48">
        <v>37400</v>
      </c>
      <c r="R511" s="178">
        <f t="shared" si="45"/>
        <v>37400</v>
      </c>
      <c r="S511" s="182">
        <v>6.5</v>
      </c>
      <c r="T511" s="180">
        <f t="shared" si="47"/>
        <v>7007.5999999999995</v>
      </c>
      <c r="U511" s="181" t="str">
        <f t="shared" si="46"/>
        <v>0</v>
      </c>
    </row>
    <row r="512" spans="14:21">
      <c r="N512" s="57">
        <f t="shared" si="42"/>
        <v>2002</v>
      </c>
      <c r="O512" s="57">
        <f t="shared" si="43"/>
        <v>5</v>
      </c>
      <c r="P512" s="57">
        <f t="shared" si="44"/>
        <v>25</v>
      </c>
      <c r="Q512" s="48">
        <v>37401</v>
      </c>
      <c r="R512" s="178">
        <f t="shared" si="45"/>
        <v>37401</v>
      </c>
      <c r="S512" s="182">
        <v>9</v>
      </c>
      <c r="T512" s="180">
        <f t="shared" si="47"/>
        <v>7016.5999999999995</v>
      </c>
      <c r="U512" s="181" t="str">
        <f t="shared" si="46"/>
        <v>0</v>
      </c>
    </row>
    <row r="513" spans="14:21">
      <c r="N513" s="57">
        <f t="shared" si="42"/>
        <v>2002</v>
      </c>
      <c r="O513" s="57">
        <f t="shared" si="43"/>
        <v>5</v>
      </c>
      <c r="P513" s="57">
        <f t="shared" si="44"/>
        <v>26</v>
      </c>
      <c r="Q513" s="48">
        <v>37402</v>
      </c>
      <c r="R513" s="178">
        <f t="shared" si="45"/>
        <v>37402</v>
      </c>
      <c r="S513" s="182">
        <v>8.5</v>
      </c>
      <c r="T513" s="180">
        <f t="shared" si="47"/>
        <v>7025.0999999999995</v>
      </c>
      <c r="U513" s="181" t="str">
        <f t="shared" si="46"/>
        <v>0</v>
      </c>
    </row>
    <row r="514" spans="14:21">
      <c r="N514" s="57">
        <f t="shared" si="42"/>
        <v>2002</v>
      </c>
      <c r="O514" s="57">
        <f t="shared" si="43"/>
        <v>5</v>
      </c>
      <c r="P514" s="57">
        <f t="shared" si="44"/>
        <v>27</v>
      </c>
      <c r="Q514" s="48">
        <v>37403</v>
      </c>
      <c r="R514" s="178">
        <f t="shared" si="45"/>
        <v>37403</v>
      </c>
      <c r="S514" s="182">
        <v>5.2</v>
      </c>
      <c r="T514" s="180">
        <f t="shared" si="47"/>
        <v>7030.2999999999993</v>
      </c>
      <c r="U514" s="181" t="str">
        <f t="shared" si="46"/>
        <v>0</v>
      </c>
    </row>
    <row r="515" spans="14:21">
      <c r="N515" s="57">
        <f t="shared" ref="N515:N578" si="48">IF(Q515="","",YEAR(Q515))</f>
        <v>2002</v>
      </c>
      <c r="O515" s="57">
        <f t="shared" ref="O515:O578" si="49">IF(Q515="","",MONTH(Q515))</f>
        <v>5</v>
      </c>
      <c r="P515" s="57">
        <f t="shared" ref="P515:P578" si="50">DAY(Q515)</f>
        <v>28</v>
      </c>
      <c r="Q515" s="48">
        <v>37404</v>
      </c>
      <c r="R515" s="178">
        <f t="shared" ref="R515:R578" si="51">Q515</f>
        <v>37404</v>
      </c>
      <c r="S515" s="182">
        <v>6.4</v>
      </c>
      <c r="T515" s="180">
        <f t="shared" si="47"/>
        <v>7036.6999999999989</v>
      </c>
      <c r="U515" s="181" t="str">
        <f t="shared" ref="U515:U578" si="52">IF(AND(R515&gt;=$E$7,R515&lt;=$E$9),S515,"0")</f>
        <v>0</v>
      </c>
    </row>
    <row r="516" spans="14:21">
      <c r="N516" s="57">
        <f t="shared" si="48"/>
        <v>2002</v>
      </c>
      <c r="O516" s="57">
        <f t="shared" si="49"/>
        <v>5</v>
      </c>
      <c r="P516" s="57">
        <f t="shared" si="50"/>
        <v>29</v>
      </c>
      <c r="Q516" s="48">
        <v>37405</v>
      </c>
      <c r="R516" s="178">
        <f t="shared" si="51"/>
        <v>37405</v>
      </c>
      <c r="S516" s="182">
        <v>7.2</v>
      </c>
      <c r="T516" s="180">
        <f t="shared" si="47"/>
        <v>7043.8999999999987</v>
      </c>
      <c r="U516" s="181" t="str">
        <f t="shared" si="52"/>
        <v>0</v>
      </c>
    </row>
    <row r="517" spans="14:21">
      <c r="N517" s="57">
        <f t="shared" si="48"/>
        <v>2002</v>
      </c>
      <c r="O517" s="57">
        <f t="shared" si="49"/>
        <v>5</v>
      </c>
      <c r="P517" s="57">
        <f t="shared" si="50"/>
        <v>30</v>
      </c>
      <c r="Q517" s="48">
        <v>37406</v>
      </c>
      <c r="R517" s="178">
        <f t="shared" si="51"/>
        <v>37406</v>
      </c>
      <c r="S517" s="182">
        <v>8.1999999999999993</v>
      </c>
      <c r="T517" s="180">
        <f t="shared" ref="T517:T580" si="53">T516+S517</f>
        <v>7052.0999999999985</v>
      </c>
      <c r="U517" s="181" t="str">
        <f t="shared" si="52"/>
        <v>0</v>
      </c>
    </row>
    <row r="518" spans="14:21">
      <c r="N518" s="57">
        <f t="shared" si="48"/>
        <v>2002</v>
      </c>
      <c r="O518" s="57">
        <f t="shared" si="49"/>
        <v>5</v>
      </c>
      <c r="P518" s="57">
        <f t="shared" si="50"/>
        <v>31</v>
      </c>
      <c r="Q518" s="48">
        <v>37407</v>
      </c>
      <c r="R518" s="178">
        <f t="shared" si="51"/>
        <v>37407</v>
      </c>
      <c r="S518" s="182">
        <v>9.8000000000000007</v>
      </c>
      <c r="T518" s="180">
        <f t="shared" si="53"/>
        <v>7061.8999999999987</v>
      </c>
      <c r="U518" s="181" t="str">
        <f t="shared" si="52"/>
        <v>0</v>
      </c>
    </row>
    <row r="519" spans="14:21">
      <c r="N519" s="57">
        <f t="shared" si="48"/>
        <v>2002</v>
      </c>
      <c r="O519" s="57">
        <f t="shared" si="49"/>
        <v>6</v>
      </c>
      <c r="P519" s="57">
        <f t="shared" si="50"/>
        <v>1</v>
      </c>
      <c r="Q519" s="48">
        <v>37408</v>
      </c>
      <c r="R519" s="178">
        <f t="shared" si="51"/>
        <v>37408</v>
      </c>
      <c r="S519" s="182">
        <v>8.6</v>
      </c>
      <c r="T519" s="180">
        <f t="shared" si="53"/>
        <v>7070.4999999999991</v>
      </c>
      <c r="U519" s="181" t="str">
        <f t="shared" si="52"/>
        <v>0</v>
      </c>
    </row>
    <row r="520" spans="14:21">
      <c r="N520" s="57">
        <f t="shared" si="48"/>
        <v>2002</v>
      </c>
      <c r="O520" s="57">
        <f t="shared" si="49"/>
        <v>6</v>
      </c>
      <c r="P520" s="57">
        <f t="shared" si="50"/>
        <v>2</v>
      </c>
      <c r="Q520" s="48">
        <v>37409</v>
      </c>
      <c r="R520" s="178">
        <f t="shared" si="51"/>
        <v>37409</v>
      </c>
      <c r="S520" s="182">
        <v>2</v>
      </c>
      <c r="T520" s="180">
        <f t="shared" si="53"/>
        <v>7072.4999999999991</v>
      </c>
      <c r="U520" s="181" t="str">
        <f t="shared" si="52"/>
        <v>0</v>
      </c>
    </row>
    <row r="521" spans="14:21">
      <c r="N521" s="57">
        <f t="shared" si="48"/>
        <v>2002</v>
      </c>
      <c r="O521" s="57">
        <f t="shared" si="49"/>
        <v>6</v>
      </c>
      <c r="P521" s="57">
        <f t="shared" si="50"/>
        <v>3</v>
      </c>
      <c r="Q521" s="48">
        <v>37410</v>
      </c>
      <c r="R521" s="178">
        <f t="shared" si="51"/>
        <v>37410</v>
      </c>
      <c r="S521" s="182">
        <v>2</v>
      </c>
      <c r="T521" s="180">
        <f t="shared" si="53"/>
        <v>7074.4999999999991</v>
      </c>
      <c r="U521" s="181" t="str">
        <f t="shared" si="52"/>
        <v>0</v>
      </c>
    </row>
    <row r="522" spans="14:21">
      <c r="N522" s="57">
        <f t="shared" si="48"/>
        <v>2002</v>
      </c>
      <c r="O522" s="57">
        <f t="shared" si="49"/>
        <v>6</v>
      </c>
      <c r="P522" s="57">
        <f t="shared" si="50"/>
        <v>4</v>
      </c>
      <c r="Q522" s="48">
        <v>37411</v>
      </c>
      <c r="R522" s="178">
        <f t="shared" si="51"/>
        <v>37411</v>
      </c>
      <c r="S522" s="182">
        <v>2</v>
      </c>
      <c r="T522" s="180">
        <f t="shared" si="53"/>
        <v>7076.4999999999991</v>
      </c>
      <c r="U522" s="181" t="str">
        <f t="shared" si="52"/>
        <v>0</v>
      </c>
    </row>
    <row r="523" spans="14:21">
      <c r="N523" s="57">
        <f t="shared" si="48"/>
        <v>2002</v>
      </c>
      <c r="O523" s="57">
        <f t="shared" si="49"/>
        <v>6</v>
      </c>
      <c r="P523" s="57">
        <f t="shared" si="50"/>
        <v>5</v>
      </c>
      <c r="Q523" s="48">
        <v>37412</v>
      </c>
      <c r="R523" s="178">
        <f t="shared" si="51"/>
        <v>37412</v>
      </c>
      <c r="S523" s="182">
        <v>2</v>
      </c>
      <c r="T523" s="180">
        <f t="shared" si="53"/>
        <v>7078.4999999999991</v>
      </c>
      <c r="U523" s="181" t="str">
        <f t="shared" si="52"/>
        <v>0</v>
      </c>
    </row>
    <row r="524" spans="14:21">
      <c r="N524" s="57">
        <f t="shared" si="48"/>
        <v>2002</v>
      </c>
      <c r="O524" s="57">
        <f t="shared" si="49"/>
        <v>6</v>
      </c>
      <c r="P524" s="57">
        <f t="shared" si="50"/>
        <v>6</v>
      </c>
      <c r="Q524" s="48">
        <v>37413</v>
      </c>
      <c r="R524" s="178">
        <f t="shared" si="51"/>
        <v>37413</v>
      </c>
      <c r="S524" s="182">
        <v>2</v>
      </c>
      <c r="T524" s="180">
        <f t="shared" si="53"/>
        <v>7080.4999999999991</v>
      </c>
      <c r="U524" s="181" t="str">
        <f t="shared" si="52"/>
        <v>0</v>
      </c>
    </row>
    <row r="525" spans="14:21">
      <c r="N525" s="57">
        <f t="shared" si="48"/>
        <v>2002</v>
      </c>
      <c r="O525" s="57">
        <f t="shared" si="49"/>
        <v>6</v>
      </c>
      <c r="P525" s="57">
        <f t="shared" si="50"/>
        <v>7</v>
      </c>
      <c r="Q525" s="48">
        <v>37414</v>
      </c>
      <c r="R525" s="178">
        <f t="shared" si="51"/>
        <v>37414</v>
      </c>
      <c r="S525" s="182">
        <v>2</v>
      </c>
      <c r="T525" s="180">
        <f t="shared" si="53"/>
        <v>7082.4999999999991</v>
      </c>
      <c r="U525" s="181" t="str">
        <f t="shared" si="52"/>
        <v>0</v>
      </c>
    </row>
    <row r="526" spans="14:21">
      <c r="N526" s="57">
        <f t="shared" si="48"/>
        <v>2002</v>
      </c>
      <c r="O526" s="57">
        <f t="shared" si="49"/>
        <v>6</v>
      </c>
      <c r="P526" s="57">
        <f t="shared" si="50"/>
        <v>8</v>
      </c>
      <c r="Q526" s="48">
        <v>37415</v>
      </c>
      <c r="R526" s="178">
        <f t="shared" si="51"/>
        <v>37415</v>
      </c>
      <c r="S526" s="182">
        <v>2</v>
      </c>
      <c r="T526" s="180">
        <f t="shared" si="53"/>
        <v>7084.4999999999991</v>
      </c>
      <c r="U526" s="181" t="str">
        <f t="shared" si="52"/>
        <v>0</v>
      </c>
    </row>
    <row r="527" spans="14:21">
      <c r="N527" s="57">
        <f t="shared" si="48"/>
        <v>2002</v>
      </c>
      <c r="O527" s="57">
        <f t="shared" si="49"/>
        <v>6</v>
      </c>
      <c r="P527" s="57">
        <f t="shared" si="50"/>
        <v>9</v>
      </c>
      <c r="Q527" s="48">
        <v>37416</v>
      </c>
      <c r="R527" s="178">
        <f t="shared" si="51"/>
        <v>37416</v>
      </c>
      <c r="S527" s="182">
        <v>2</v>
      </c>
      <c r="T527" s="180">
        <f t="shared" si="53"/>
        <v>7086.4999999999991</v>
      </c>
      <c r="U527" s="181" t="str">
        <f t="shared" si="52"/>
        <v>0</v>
      </c>
    </row>
    <row r="528" spans="14:21">
      <c r="N528" s="57">
        <f t="shared" si="48"/>
        <v>2002</v>
      </c>
      <c r="O528" s="57">
        <f t="shared" si="49"/>
        <v>6</v>
      </c>
      <c r="P528" s="57">
        <f t="shared" si="50"/>
        <v>10</v>
      </c>
      <c r="Q528" s="48">
        <v>37417</v>
      </c>
      <c r="R528" s="178">
        <f t="shared" si="51"/>
        <v>37417</v>
      </c>
      <c r="S528" s="182">
        <v>7.1</v>
      </c>
      <c r="T528" s="180">
        <f t="shared" si="53"/>
        <v>7093.5999999999995</v>
      </c>
      <c r="U528" s="181" t="str">
        <f t="shared" si="52"/>
        <v>0</v>
      </c>
    </row>
    <row r="529" spans="14:21">
      <c r="N529" s="57">
        <f t="shared" si="48"/>
        <v>2002</v>
      </c>
      <c r="O529" s="57">
        <f t="shared" si="49"/>
        <v>6</v>
      </c>
      <c r="P529" s="57">
        <f t="shared" si="50"/>
        <v>11</v>
      </c>
      <c r="Q529" s="48">
        <v>37418</v>
      </c>
      <c r="R529" s="178">
        <f t="shared" si="51"/>
        <v>37418</v>
      </c>
      <c r="S529" s="182">
        <v>7.6</v>
      </c>
      <c r="T529" s="180">
        <f t="shared" si="53"/>
        <v>7101.2</v>
      </c>
      <c r="U529" s="181" t="str">
        <f t="shared" si="52"/>
        <v>0</v>
      </c>
    </row>
    <row r="530" spans="14:21">
      <c r="N530" s="57">
        <f t="shared" si="48"/>
        <v>2002</v>
      </c>
      <c r="O530" s="57">
        <f t="shared" si="49"/>
        <v>6</v>
      </c>
      <c r="P530" s="57">
        <f t="shared" si="50"/>
        <v>12</v>
      </c>
      <c r="Q530" s="48">
        <v>37419</v>
      </c>
      <c r="R530" s="178">
        <f t="shared" si="51"/>
        <v>37419</v>
      </c>
      <c r="S530" s="182">
        <v>7.8</v>
      </c>
      <c r="T530" s="180">
        <f t="shared" si="53"/>
        <v>7109</v>
      </c>
      <c r="U530" s="181" t="str">
        <f t="shared" si="52"/>
        <v>0</v>
      </c>
    </row>
    <row r="531" spans="14:21">
      <c r="N531" s="57">
        <f t="shared" si="48"/>
        <v>2002</v>
      </c>
      <c r="O531" s="57">
        <f t="shared" si="49"/>
        <v>6</v>
      </c>
      <c r="P531" s="57">
        <f t="shared" si="50"/>
        <v>13</v>
      </c>
      <c r="Q531" s="48">
        <v>37420</v>
      </c>
      <c r="R531" s="178">
        <f t="shared" si="51"/>
        <v>37420</v>
      </c>
      <c r="S531" s="182">
        <v>8.6</v>
      </c>
      <c r="T531" s="180">
        <f t="shared" si="53"/>
        <v>7117.6</v>
      </c>
      <c r="U531" s="181" t="str">
        <f t="shared" si="52"/>
        <v>0</v>
      </c>
    </row>
    <row r="532" spans="14:21">
      <c r="N532" s="57">
        <f t="shared" si="48"/>
        <v>2002</v>
      </c>
      <c r="O532" s="57">
        <f t="shared" si="49"/>
        <v>6</v>
      </c>
      <c r="P532" s="57">
        <f t="shared" si="50"/>
        <v>14</v>
      </c>
      <c r="Q532" s="48">
        <v>37421</v>
      </c>
      <c r="R532" s="178">
        <f t="shared" si="51"/>
        <v>37421</v>
      </c>
      <c r="S532" s="182">
        <v>2</v>
      </c>
      <c r="T532" s="180">
        <f t="shared" si="53"/>
        <v>7119.6</v>
      </c>
      <c r="U532" s="181" t="str">
        <f t="shared" si="52"/>
        <v>0</v>
      </c>
    </row>
    <row r="533" spans="14:21">
      <c r="N533" s="57">
        <f t="shared" si="48"/>
        <v>2002</v>
      </c>
      <c r="O533" s="57">
        <f t="shared" si="49"/>
        <v>6</v>
      </c>
      <c r="P533" s="57">
        <f t="shared" si="50"/>
        <v>15</v>
      </c>
      <c r="Q533" s="48">
        <v>37422</v>
      </c>
      <c r="R533" s="178">
        <f t="shared" si="51"/>
        <v>37422</v>
      </c>
      <c r="S533" s="182">
        <v>2</v>
      </c>
      <c r="T533" s="180">
        <f t="shared" si="53"/>
        <v>7121.6</v>
      </c>
      <c r="U533" s="181" t="str">
        <f t="shared" si="52"/>
        <v>0</v>
      </c>
    </row>
    <row r="534" spans="14:21">
      <c r="N534" s="57">
        <f t="shared" si="48"/>
        <v>2002</v>
      </c>
      <c r="O534" s="57">
        <f t="shared" si="49"/>
        <v>6</v>
      </c>
      <c r="P534" s="57">
        <f t="shared" si="50"/>
        <v>16</v>
      </c>
      <c r="Q534" s="48">
        <v>37423</v>
      </c>
      <c r="R534" s="178">
        <f t="shared" si="51"/>
        <v>37423</v>
      </c>
      <c r="S534" s="182">
        <v>2</v>
      </c>
      <c r="T534" s="180">
        <f t="shared" si="53"/>
        <v>7123.6</v>
      </c>
      <c r="U534" s="181" t="str">
        <f t="shared" si="52"/>
        <v>0</v>
      </c>
    </row>
    <row r="535" spans="14:21">
      <c r="N535" s="57">
        <f t="shared" si="48"/>
        <v>2002</v>
      </c>
      <c r="O535" s="57">
        <f t="shared" si="49"/>
        <v>6</v>
      </c>
      <c r="P535" s="57">
        <f t="shared" si="50"/>
        <v>17</v>
      </c>
      <c r="Q535" s="48">
        <v>37424</v>
      </c>
      <c r="R535" s="178">
        <f t="shared" si="51"/>
        <v>37424</v>
      </c>
      <c r="S535" s="182">
        <v>2</v>
      </c>
      <c r="T535" s="180">
        <f t="shared" si="53"/>
        <v>7125.6</v>
      </c>
      <c r="U535" s="181" t="str">
        <f t="shared" si="52"/>
        <v>0</v>
      </c>
    </row>
    <row r="536" spans="14:21">
      <c r="N536" s="57">
        <f t="shared" si="48"/>
        <v>2002</v>
      </c>
      <c r="O536" s="57">
        <f t="shared" si="49"/>
        <v>6</v>
      </c>
      <c r="P536" s="57">
        <f t="shared" si="50"/>
        <v>18</v>
      </c>
      <c r="Q536" s="48">
        <v>37425</v>
      </c>
      <c r="R536" s="178">
        <f t="shared" si="51"/>
        <v>37425</v>
      </c>
      <c r="S536" s="182">
        <v>2</v>
      </c>
      <c r="T536" s="180">
        <f t="shared" si="53"/>
        <v>7127.6</v>
      </c>
      <c r="U536" s="181" t="str">
        <f t="shared" si="52"/>
        <v>0</v>
      </c>
    </row>
    <row r="537" spans="14:21">
      <c r="N537" s="57">
        <f t="shared" si="48"/>
        <v>2002</v>
      </c>
      <c r="O537" s="57">
        <f t="shared" si="49"/>
        <v>6</v>
      </c>
      <c r="P537" s="57">
        <f t="shared" si="50"/>
        <v>19</v>
      </c>
      <c r="Q537" s="48">
        <v>37426</v>
      </c>
      <c r="R537" s="178">
        <f t="shared" si="51"/>
        <v>37426</v>
      </c>
      <c r="S537" s="182">
        <v>2</v>
      </c>
      <c r="T537" s="180">
        <f t="shared" si="53"/>
        <v>7129.6</v>
      </c>
      <c r="U537" s="181" t="str">
        <f t="shared" si="52"/>
        <v>0</v>
      </c>
    </row>
    <row r="538" spans="14:21">
      <c r="N538" s="57">
        <f t="shared" si="48"/>
        <v>2002</v>
      </c>
      <c r="O538" s="57">
        <f t="shared" si="49"/>
        <v>6</v>
      </c>
      <c r="P538" s="57">
        <f t="shared" si="50"/>
        <v>20</v>
      </c>
      <c r="Q538" s="48">
        <v>37427</v>
      </c>
      <c r="R538" s="178">
        <f t="shared" si="51"/>
        <v>37427</v>
      </c>
      <c r="S538" s="182">
        <v>2</v>
      </c>
      <c r="T538" s="180">
        <f t="shared" si="53"/>
        <v>7131.6</v>
      </c>
      <c r="U538" s="181" t="str">
        <f t="shared" si="52"/>
        <v>0</v>
      </c>
    </row>
    <row r="539" spans="14:21">
      <c r="N539" s="57">
        <f t="shared" si="48"/>
        <v>2002</v>
      </c>
      <c r="O539" s="57">
        <f t="shared" si="49"/>
        <v>6</v>
      </c>
      <c r="P539" s="57">
        <f t="shared" si="50"/>
        <v>21</v>
      </c>
      <c r="Q539" s="48">
        <v>37428</v>
      </c>
      <c r="R539" s="178">
        <f t="shared" si="51"/>
        <v>37428</v>
      </c>
      <c r="S539" s="182">
        <v>2</v>
      </c>
      <c r="T539" s="180">
        <f t="shared" si="53"/>
        <v>7133.6</v>
      </c>
      <c r="U539" s="181" t="str">
        <f t="shared" si="52"/>
        <v>0</v>
      </c>
    </row>
    <row r="540" spans="14:21">
      <c r="N540" s="57">
        <f t="shared" si="48"/>
        <v>2002</v>
      </c>
      <c r="O540" s="57">
        <f t="shared" si="49"/>
        <v>6</v>
      </c>
      <c r="P540" s="57">
        <f t="shared" si="50"/>
        <v>22</v>
      </c>
      <c r="Q540" s="48">
        <v>37429</v>
      </c>
      <c r="R540" s="178">
        <f t="shared" si="51"/>
        <v>37429</v>
      </c>
      <c r="S540" s="182">
        <v>2</v>
      </c>
      <c r="T540" s="180">
        <f t="shared" si="53"/>
        <v>7135.6</v>
      </c>
      <c r="U540" s="181" t="str">
        <f t="shared" si="52"/>
        <v>0</v>
      </c>
    </row>
    <row r="541" spans="14:21">
      <c r="N541" s="57">
        <f t="shared" si="48"/>
        <v>2002</v>
      </c>
      <c r="O541" s="57">
        <f t="shared" si="49"/>
        <v>6</v>
      </c>
      <c r="P541" s="57">
        <f t="shared" si="50"/>
        <v>23</v>
      </c>
      <c r="Q541" s="48">
        <v>37430</v>
      </c>
      <c r="R541" s="178">
        <f t="shared" si="51"/>
        <v>37430</v>
      </c>
      <c r="S541" s="182">
        <v>2</v>
      </c>
      <c r="T541" s="180">
        <f t="shared" si="53"/>
        <v>7137.6</v>
      </c>
      <c r="U541" s="181" t="str">
        <f t="shared" si="52"/>
        <v>0</v>
      </c>
    </row>
    <row r="542" spans="14:21">
      <c r="N542" s="57">
        <f t="shared" si="48"/>
        <v>2002</v>
      </c>
      <c r="O542" s="57">
        <f t="shared" si="49"/>
        <v>6</v>
      </c>
      <c r="P542" s="57">
        <f t="shared" si="50"/>
        <v>24</v>
      </c>
      <c r="Q542" s="48">
        <v>37431</v>
      </c>
      <c r="R542" s="178">
        <f t="shared" si="51"/>
        <v>37431</v>
      </c>
      <c r="S542" s="182">
        <v>2</v>
      </c>
      <c r="T542" s="180">
        <f t="shared" si="53"/>
        <v>7139.6</v>
      </c>
      <c r="U542" s="181" t="str">
        <f t="shared" si="52"/>
        <v>0</v>
      </c>
    </row>
    <row r="543" spans="14:21">
      <c r="N543" s="57">
        <f t="shared" si="48"/>
        <v>2002</v>
      </c>
      <c r="O543" s="57">
        <f t="shared" si="49"/>
        <v>6</v>
      </c>
      <c r="P543" s="57">
        <f t="shared" si="50"/>
        <v>25</v>
      </c>
      <c r="Q543" s="48">
        <v>37432</v>
      </c>
      <c r="R543" s="178">
        <f t="shared" si="51"/>
        <v>37432</v>
      </c>
      <c r="S543" s="182">
        <v>2</v>
      </c>
      <c r="T543" s="180">
        <f t="shared" si="53"/>
        <v>7141.6</v>
      </c>
      <c r="U543" s="181" t="str">
        <f t="shared" si="52"/>
        <v>0</v>
      </c>
    </row>
    <row r="544" spans="14:21">
      <c r="N544" s="57">
        <f t="shared" si="48"/>
        <v>2002</v>
      </c>
      <c r="O544" s="57">
        <f t="shared" si="49"/>
        <v>6</v>
      </c>
      <c r="P544" s="57">
        <f t="shared" si="50"/>
        <v>26</v>
      </c>
      <c r="Q544" s="48">
        <v>37433</v>
      </c>
      <c r="R544" s="178">
        <f t="shared" si="51"/>
        <v>37433</v>
      </c>
      <c r="S544" s="182">
        <v>2</v>
      </c>
      <c r="T544" s="180">
        <f t="shared" si="53"/>
        <v>7143.6</v>
      </c>
      <c r="U544" s="181" t="str">
        <f t="shared" si="52"/>
        <v>0</v>
      </c>
    </row>
    <row r="545" spans="14:21">
      <c r="N545" s="57">
        <f t="shared" si="48"/>
        <v>2002</v>
      </c>
      <c r="O545" s="57">
        <f t="shared" si="49"/>
        <v>6</v>
      </c>
      <c r="P545" s="57">
        <f t="shared" si="50"/>
        <v>27</v>
      </c>
      <c r="Q545" s="48">
        <v>37434</v>
      </c>
      <c r="R545" s="178">
        <f t="shared" si="51"/>
        <v>37434</v>
      </c>
      <c r="S545" s="182">
        <v>9</v>
      </c>
      <c r="T545" s="180">
        <f t="shared" si="53"/>
        <v>7152.6</v>
      </c>
      <c r="U545" s="181" t="str">
        <f t="shared" si="52"/>
        <v>0</v>
      </c>
    </row>
    <row r="546" spans="14:21">
      <c r="N546" s="57">
        <f t="shared" si="48"/>
        <v>2002</v>
      </c>
      <c r="O546" s="57">
        <f t="shared" si="49"/>
        <v>6</v>
      </c>
      <c r="P546" s="57">
        <f t="shared" si="50"/>
        <v>28</v>
      </c>
      <c r="Q546" s="48">
        <v>37435</v>
      </c>
      <c r="R546" s="178">
        <f t="shared" si="51"/>
        <v>37435</v>
      </c>
      <c r="S546" s="182">
        <v>10.1</v>
      </c>
      <c r="T546" s="180">
        <f t="shared" si="53"/>
        <v>7162.7000000000007</v>
      </c>
      <c r="U546" s="181" t="str">
        <f t="shared" si="52"/>
        <v>0</v>
      </c>
    </row>
    <row r="547" spans="14:21">
      <c r="N547" s="57">
        <f t="shared" si="48"/>
        <v>2002</v>
      </c>
      <c r="O547" s="57">
        <f t="shared" si="49"/>
        <v>6</v>
      </c>
      <c r="P547" s="57">
        <f t="shared" si="50"/>
        <v>29</v>
      </c>
      <c r="Q547" s="48">
        <v>37436</v>
      </c>
      <c r="R547" s="178">
        <f t="shared" si="51"/>
        <v>37436</v>
      </c>
      <c r="S547" s="182">
        <v>7.7</v>
      </c>
      <c r="T547" s="180">
        <f t="shared" si="53"/>
        <v>7170.4000000000005</v>
      </c>
      <c r="U547" s="181" t="str">
        <f t="shared" si="52"/>
        <v>0</v>
      </c>
    </row>
    <row r="548" spans="14:21">
      <c r="N548" s="57">
        <f t="shared" si="48"/>
        <v>2002</v>
      </c>
      <c r="O548" s="57">
        <f t="shared" si="49"/>
        <v>6</v>
      </c>
      <c r="P548" s="57">
        <f t="shared" si="50"/>
        <v>30</v>
      </c>
      <c r="Q548" s="48">
        <v>37437</v>
      </c>
      <c r="R548" s="178">
        <f t="shared" si="51"/>
        <v>37437</v>
      </c>
      <c r="S548" s="182">
        <v>9.1</v>
      </c>
      <c r="T548" s="180">
        <f t="shared" si="53"/>
        <v>7179.5000000000009</v>
      </c>
      <c r="U548" s="181" t="str">
        <f t="shared" si="52"/>
        <v>0</v>
      </c>
    </row>
    <row r="549" spans="14:21">
      <c r="N549" s="57">
        <f t="shared" si="48"/>
        <v>2002</v>
      </c>
      <c r="O549" s="57">
        <f t="shared" si="49"/>
        <v>7</v>
      </c>
      <c r="P549" s="57">
        <f t="shared" si="50"/>
        <v>1</v>
      </c>
      <c r="Q549" s="48">
        <v>37438</v>
      </c>
      <c r="R549" s="178">
        <f t="shared" si="51"/>
        <v>37438</v>
      </c>
      <c r="S549" s="182">
        <v>7.8</v>
      </c>
      <c r="T549" s="180">
        <f t="shared" si="53"/>
        <v>7187.3000000000011</v>
      </c>
      <c r="U549" s="181" t="str">
        <f t="shared" si="52"/>
        <v>0</v>
      </c>
    </row>
    <row r="550" spans="14:21">
      <c r="N550" s="57">
        <f t="shared" si="48"/>
        <v>2002</v>
      </c>
      <c r="O550" s="57">
        <f t="shared" si="49"/>
        <v>7</v>
      </c>
      <c r="P550" s="57">
        <f t="shared" si="50"/>
        <v>2</v>
      </c>
      <c r="Q550" s="48">
        <v>37439</v>
      </c>
      <c r="R550" s="178">
        <f t="shared" si="51"/>
        <v>37439</v>
      </c>
      <c r="S550" s="182">
        <v>9.5</v>
      </c>
      <c r="T550" s="180">
        <f t="shared" si="53"/>
        <v>7196.8000000000011</v>
      </c>
      <c r="U550" s="181" t="str">
        <f t="shared" si="52"/>
        <v>0</v>
      </c>
    </row>
    <row r="551" spans="14:21">
      <c r="N551" s="57">
        <f t="shared" si="48"/>
        <v>2002</v>
      </c>
      <c r="O551" s="57">
        <f t="shared" si="49"/>
        <v>7</v>
      </c>
      <c r="P551" s="57">
        <f t="shared" si="50"/>
        <v>3</v>
      </c>
      <c r="Q551" s="48">
        <v>37440</v>
      </c>
      <c r="R551" s="178">
        <f t="shared" si="51"/>
        <v>37440</v>
      </c>
      <c r="S551" s="182">
        <v>7.6</v>
      </c>
      <c r="T551" s="180">
        <f t="shared" si="53"/>
        <v>7204.4000000000015</v>
      </c>
      <c r="U551" s="181" t="str">
        <f t="shared" si="52"/>
        <v>0</v>
      </c>
    </row>
    <row r="552" spans="14:21">
      <c r="N552" s="57">
        <f t="shared" si="48"/>
        <v>2002</v>
      </c>
      <c r="O552" s="57">
        <f t="shared" si="49"/>
        <v>7</v>
      </c>
      <c r="P552" s="57">
        <f t="shared" si="50"/>
        <v>4</v>
      </c>
      <c r="Q552" s="48">
        <v>37441</v>
      </c>
      <c r="R552" s="178">
        <f t="shared" si="51"/>
        <v>37441</v>
      </c>
      <c r="S552" s="182">
        <v>8.6</v>
      </c>
      <c r="T552" s="180">
        <f t="shared" si="53"/>
        <v>7213.0000000000018</v>
      </c>
      <c r="U552" s="181" t="str">
        <f t="shared" si="52"/>
        <v>0</v>
      </c>
    </row>
    <row r="553" spans="14:21">
      <c r="N553" s="57">
        <f t="shared" si="48"/>
        <v>2002</v>
      </c>
      <c r="O553" s="57">
        <f t="shared" si="49"/>
        <v>7</v>
      </c>
      <c r="P553" s="57">
        <f t="shared" si="50"/>
        <v>5</v>
      </c>
      <c r="Q553" s="48">
        <v>37442</v>
      </c>
      <c r="R553" s="178">
        <f t="shared" si="51"/>
        <v>37442</v>
      </c>
      <c r="S553" s="182">
        <v>2</v>
      </c>
      <c r="T553" s="180">
        <f t="shared" si="53"/>
        <v>7215.0000000000018</v>
      </c>
      <c r="U553" s="181" t="str">
        <f t="shared" si="52"/>
        <v>0</v>
      </c>
    </row>
    <row r="554" spans="14:21">
      <c r="N554" s="57">
        <f t="shared" si="48"/>
        <v>2002</v>
      </c>
      <c r="O554" s="57">
        <f t="shared" si="49"/>
        <v>7</v>
      </c>
      <c r="P554" s="57">
        <f t="shared" si="50"/>
        <v>6</v>
      </c>
      <c r="Q554" s="48">
        <v>37443</v>
      </c>
      <c r="R554" s="178">
        <f t="shared" si="51"/>
        <v>37443</v>
      </c>
      <c r="S554" s="182">
        <v>2</v>
      </c>
      <c r="T554" s="180">
        <f t="shared" si="53"/>
        <v>7217.0000000000018</v>
      </c>
      <c r="U554" s="181" t="str">
        <f t="shared" si="52"/>
        <v>0</v>
      </c>
    </row>
    <row r="555" spans="14:21">
      <c r="N555" s="57">
        <f t="shared" si="48"/>
        <v>2002</v>
      </c>
      <c r="O555" s="57">
        <f t="shared" si="49"/>
        <v>7</v>
      </c>
      <c r="P555" s="57">
        <f t="shared" si="50"/>
        <v>7</v>
      </c>
      <c r="Q555" s="48">
        <v>37444</v>
      </c>
      <c r="R555" s="178">
        <f t="shared" si="51"/>
        <v>37444</v>
      </c>
      <c r="S555" s="182">
        <v>2</v>
      </c>
      <c r="T555" s="180">
        <f t="shared" si="53"/>
        <v>7219.0000000000018</v>
      </c>
      <c r="U555" s="181" t="str">
        <f t="shared" si="52"/>
        <v>0</v>
      </c>
    </row>
    <row r="556" spans="14:21">
      <c r="N556" s="57">
        <f t="shared" si="48"/>
        <v>2002</v>
      </c>
      <c r="O556" s="57">
        <f t="shared" si="49"/>
        <v>7</v>
      </c>
      <c r="P556" s="57">
        <f t="shared" si="50"/>
        <v>8</v>
      </c>
      <c r="Q556" s="48">
        <v>37445</v>
      </c>
      <c r="R556" s="178">
        <f t="shared" si="51"/>
        <v>37445</v>
      </c>
      <c r="S556" s="182">
        <v>2</v>
      </c>
      <c r="T556" s="180">
        <f t="shared" si="53"/>
        <v>7221.0000000000018</v>
      </c>
      <c r="U556" s="181" t="str">
        <f t="shared" si="52"/>
        <v>0</v>
      </c>
    </row>
    <row r="557" spans="14:21">
      <c r="N557" s="57">
        <f t="shared" si="48"/>
        <v>2002</v>
      </c>
      <c r="O557" s="57">
        <f t="shared" si="49"/>
        <v>7</v>
      </c>
      <c r="P557" s="57">
        <f t="shared" si="50"/>
        <v>9</v>
      </c>
      <c r="Q557" s="48">
        <v>37446</v>
      </c>
      <c r="R557" s="178">
        <f t="shared" si="51"/>
        <v>37446</v>
      </c>
      <c r="S557" s="182">
        <v>2</v>
      </c>
      <c r="T557" s="180">
        <f t="shared" si="53"/>
        <v>7223.0000000000018</v>
      </c>
      <c r="U557" s="181" t="str">
        <f t="shared" si="52"/>
        <v>0</v>
      </c>
    </row>
    <row r="558" spans="14:21">
      <c r="N558" s="57">
        <f t="shared" si="48"/>
        <v>2002</v>
      </c>
      <c r="O558" s="57">
        <f t="shared" si="49"/>
        <v>7</v>
      </c>
      <c r="P558" s="57">
        <f t="shared" si="50"/>
        <v>10</v>
      </c>
      <c r="Q558" s="48">
        <v>37447</v>
      </c>
      <c r="R558" s="178">
        <f t="shared" si="51"/>
        <v>37447</v>
      </c>
      <c r="S558" s="182">
        <v>2</v>
      </c>
      <c r="T558" s="180">
        <f t="shared" si="53"/>
        <v>7225.0000000000018</v>
      </c>
      <c r="U558" s="181" t="str">
        <f t="shared" si="52"/>
        <v>0</v>
      </c>
    </row>
    <row r="559" spans="14:21">
      <c r="N559" s="57">
        <f t="shared" si="48"/>
        <v>2002</v>
      </c>
      <c r="O559" s="57">
        <f t="shared" si="49"/>
        <v>7</v>
      </c>
      <c r="P559" s="57">
        <f t="shared" si="50"/>
        <v>11</v>
      </c>
      <c r="Q559" s="48">
        <v>37448</v>
      </c>
      <c r="R559" s="178">
        <f t="shared" si="51"/>
        <v>37448</v>
      </c>
      <c r="S559" s="182">
        <v>2</v>
      </c>
      <c r="T559" s="180">
        <f t="shared" si="53"/>
        <v>7227.0000000000018</v>
      </c>
      <c r="U559" s="181" t="str">
        <f t="shared" si="52"/>
        <v>0</v>
      </c>
    </row>
    <row r="560" spans="14:21">
      <c r="N560" s="57">
        <f t="shared" si="48"/>
        <v>2002</v>
      </c>
      <c r="O560" s="57">
        <f t="shared" si="49"/>
        <v>7</v>
      </c>
      <c r="P560" s="57">
        <f t="shared" si="50"/>
        <v>12</v>
      </c>
      <c r="Q560" s="48">
        <v>37449</v>
      </c>
      <c r="R560" s="178">
        <f t="shared" si="51"/>
        <v>37449</v>
      </c>
      <c r="S560" s="182">
        <v>2</v>
      </c>
      <c r="T560" s="180">
        <f t="shared" si="53"/>
        <v>7229.0000000000018</v>
      </c>
      <c r="U560" s="181" t="str">
        <f t="shared" si="52"/>
        <v>0</v>
      </c>
    </row>
    <row r="561" spans="14:21">
      <c r="N561" s="57">
        <f t="shared" si="48"/>
        <v>2002</v>
      </c>
      <c r="O561" s="57">
        <f t="shared" si="49"/>
        <v>7</v>
      </c>
      <c r="P561" s="57">
        <f t="shared" si="50"/>
        <v>13</v>
      </c>
      <c r="Q561" s="48">
        <v>37450</v>
      </c>
      <c r="R561" s="178">
        <f t="shared" si="51"/>
        <v>37450</v>
      </c>
      <c r="S561" s="182">
        <v>2</v>
      </c>
      <c r="T561" s="180">
        <f t="shared" si="53"/>
        <v>7231.0000000000018</v>
      </c>
      <c r="U561" s="181" t="str">
        <f t="shared" si="52"/>
        <v>0</v>
      </c>
    </row>
    <row r="562" spans="14:21">
      <c r="N562" s="57">
        <f t="shared" si="48"/>
        <v>2002</v>
      </c>
      <c r="O562" s="57">
        <f t="shared" si="49"/>
        <v>7</v>
      </c>
      <c r="P562" s="57">
        <f t="shared" si="50"/>
        <v>14</v>
      </c>
      <c r="Q562" s="48">
        <v>37451</v>
      </c>
      <c r="R562" s="178">
        <f t="shared" si="51"/>
        <v>37451</v>
      </c>
      <c r="S562" s="182">
        <v>2</v>
      </c>
      <c r="T562" s="180">
        <f t="shared" si="53"/>
        <v>7233.0000000000018</v>
      </c>
      <c r="U562" s="181" t="str">
        <f t="shared" si="52"/>
        <v>0</v>
      </c>
    </row>
    <row r="563" spans="14:21">
      <c r="N563" s="57">
        <f t="shared" si="48"/>
        <v>2002</v>
      </c>
      <c r="O563" s="57">
        <f t="shared" si="49"/>
        <v>7</v>
      </c>
      <c r="P563" s="57">
        <f t="shared" si="50"/>
        <v>15</v>
      </c>
      <c r="Q563" s="48">
        <v>37452</v>
      </c>
      <c r="R563" s="178">
        <f t="shared" si="51"/>
        <v>37452</v>
      </c>
      <c r="S563" s="182">
        <v>2</v>
      </c>
      <c r="T563" s="180">
        <f t="shared" si="53"/>
        <v>7235.0000000000018</v>
      </c>
      <c r="U563" s="181" t="str">
        <f t="shared" si="52"/>
        <v>0</v>
      </c>
    </row>
    <row r="564" spans="14:21">
      <c r="N564" s="57">
        <f t="shared" si="48"/>
        <v>2002</v>
      </c>
      <c r="O564" s="57">
        <f t="shared" si="49"/>
        <v>7</v>
      </c>
      <c r="P564" s="57">
        <f t="shared" si="50"/>
        <v>16</v>
      </c>
      <c r="Q564" s="48">
        <v>37453</v>
      </c>
      <c r="R564" s="178">
        <f t="shared" si="51"/>
        <v>37453</v>
      </c>
      <c r="S564" s="182">
        <v>2</v>
      </c>
      <c r="T564" s="180">
        <f t="shared" si="53"/>
        <v>7237.0000000000018</v>
      </c>
      <c r="U564" s="181" t="str">
        <f t="shared" si="52"/>
        <v>0</v>
      </c>
    </row>
    <row r="565" spans="14:21">
      <c r="N565" s="57">
        <f t="shared" si="48"/>
        <v>2002</v>
      </c>
      <c r="O565" s="57">
        <f t="shared" si="49"/>
        <v>7</v>
      </c>
      <c r="P565" s="57">
        <f t="shared" si="50"/>
        <v>17</v>
      </c>
      <c r="Q565" s="48">
        <v>37454</v>
      </c>
      <c r="R565" s="178">
        <f t="shared" si="51"/>
        <v>37454</v>
      </c>
      <c r="S565" s="182">
        <v>2</v>
      </c>
      <c r="T565" s="180">
        <f t="shared" si="53"/>
        <v>7239.0000000000018</v>
      </c>
      <c r="U565" s="181" t="str">
        <f t="shared" si="52"/>
        <v>0</v>
      </c>
    </row>
    <row r="566" spans="14:21">
      <c r="N566" s="57">
        <f t="shared" si="48"/>
        <v>2002</v>
      </c>
      <c r="O566" s="57">
        <f t="shared" si="49"/>
        <v>7</v>
      </c>
      <c r="P566" s="57">
        <f t="shared" si="50"/>
        <v>18</v>
      </c>
      <c r="Q566" s="48">
        <v>37455</v>
      </c>
      <c r="R566" s="178">
        <f t="shared" si="51"/>
        <v>37455</v>
      </c>
      <c r="S566" s="182">
        <v>2</v>
      </c>
      <c r="T566" s="180">
        <f t="shared" si="53"/>
        <v>7241.0000000000018</v>
      </c>
      <c r="U566" s="181" t="str">
        <f t="shared" si="52"/>
        <v>0</v>
      </c>
    </row>
    <row r="567" spans="14:21">
      <c r="N567" s="57">
        <f t="shared" si="48"/>
        <v>2002</v>
      </c>
      <c r="O567" s="57">
        <f t="shared" si="49"/>
        <v>7</v>
      </c>
      <c r="P567" s="57">
        <f t="shared" si="50"/>
        <v>19</v>
      </c>
      <c r="Q567" s="48">
        <v>37456</v>
      </c>
      <c r="R567" s="178">
        <f t="shared" si="51"/>
        <v>37456</v>
      </c>
      <c r="S567" s="182">
        <v>2</v>
      </c>
      <c r="T567" s="180">
        <f t="shared" si="53"/>
        <v>7243.0000000000018</v>
      </c>
      <c r="U567" s="181" t="str">
        <f t="shared" si="52"/>
        <v>0</v>
      </c>
    </row>
    <row r="568" spans="14:21">
      <c r="N568" s="57">
        <f t="shared" si="48"/>
        <v>2002</v>
      </c>
      <c r="O568" s="57">
        <f t="shared" si="49"/>
        <v>7</v>
      </c>
      <c r="P568" s="57">
        <f t="shared" si="50"/>
        <v>20</v>
      </c>
      <c r="Q568" s="48">
        <v>37457</v>
      </c>
      <c r="R568" s="178">
        <f t="shared" si="51"/>
        <v>37457</v>
      </c>
      <c r="S568" s="182">
        <v>2</v>
      </c>
      <c r="T568" s="180">
        <f t="shared" si="53"/>
        <v>7245.0000000000018</v>
      </c>
      <c r="U568" s="181" t="str">
        <f t="shared" si="52"/>
        <v>0</v>
      </c>
    </row>
    <row r="569" spans="14:21">
      <c r="N569" s="57">
        <f t="shared" si="48"/>
        <v>2002</v>
      </c>
      <c r="O569" s="57">
        <f t="shared" si="49"/>
        <v>7</v>
      </c>
      <c r="P569" s="57">
        <f t="shared" si="50"/>
        <v>21</v>
      </c>
      <c r="Q569" s="48">
        <v>37458</v>
      </c>
      <c r="R569" s="178">
        <f t="shared" si="51"/>
        <v>37458</v>
      </c>
      <c r="S569" s="182">
        <v>7.8</v>
      </c>
      <c r="T569" s="180">
        <f t="shared" si="53"/>
        <v>7252.800000000002</v>
      </c>
      <c r="U569" s="181" t="str">
        <f t="shared" si="52"/>
        <v>0</v>
      </c>
    </row>
    <row r="570" spans="14:21">
      <c r="N570" s="57">
        <f t="shared" si="48"/>
        <v>2002</v>
      </c>
      <c r="O570" s="57">
        <f t="shared" si="49"/>
        <v>7</v>
      </c>
      <c r="P570" s="57">
        <f t="shared" si="50"/>
        <v>22</v>
      </c>
      <c r="Q570" s="48">
        <v>37459</v>
      </c>
      <c r="R570" s="178">
        <f t="shared" si="51"/>
        <v>37459</v>
      </c>
      <c r="S570" s="182">
        <v>7.5</v>
      </c>
      <c r="T570" s="180">
        <f t="shared" si="53"/>
        <v>7260.300000000002</v>
      </c>
      <c r="U570" s="181" t="str">
        <f t="shared" si="52"/>
        <v>0</v>
      </c>
    </row>
    <row r="571" spans="14:21">
      <c r="N571" s="57">
        <f t="shared" si="48"/>
        <v>2002</v>
      </c>
      <c r="O571" s="57">
        <f t="shared" si="49"/>
        <v>7</v>
      </c>
      <c r="P571" s="57">
        <f t="shared" si="50"/>
        <v>23</v>
      </c>
      <c r="Q571" s="48">
        <v>37460</v>
      </c>
      <c r="R571" s="178">
        <f t="shared" si="51"/>
        <v>37460</v>
      </c>
      <c r="S571" s="182">
        <v>2</v>
      </c>
      <c r="T571" s="180">
        <f t="shared" si="53"/>
        <v>7262.300000000002</v>
      </c>
      <c r="U571" s="181" t="str">
        <f t="shared" si="52"/>
        <v>0</v>
      </c>
    </row>
    <row r="572" spans="14:21">
      <c r="N572" s="57">
        <f t="shared" si="48"/>
        <v>2002</v>
      </c>
      <c r="O572" s="57">
        <f t="shared" si="49"/>
        <v>7</v>
      </c>
      <c r="P572" s="57">
        <f t="shared" si="50"/>
        <v>24</v>
      </c>
      <c r="Q572" s="48">
        <v>37461</v>
      </c>
      <c r="R572" s="178">
        <f t="shared" si="51"/>
        <v>37461</v>
      </c>
      <c r="S572" s="182">
        <v>7.5</v>
      </c>
      <c r="T572" s="180">
        <f t="shared" si="53"/>
        <v>7269.800000000002</v>
      </c>
      <c r="U572" s="181" t="str">
        <f t="shared" si="52"/>
        <v>0</v>
      </c>
    </row>
    <row r="573" spans="14:21">
      <c r="N573" s="57">
        <f t="shared" si="48"/>
        <v>2002</v>
      </c>
      <c r="O573" s="57">
        <f t="shared" si="49"/>
        <v>7</v>
      </c>
      <c r="P573" s="57">
        <f t="shared" si="50"/>
        <v>25</v>
      </c>
      <c r="Q573" s="48">
        <v>37462</v>
      </c>
      <c r="R573" s="178">
        <f t="shared" si="51"/>
        <v>37462</v>
      </c>
      <c r="S573" s="182">
        <v>2</v>
      </c>
      <c r="T573" s="180">
        <f t="shared" si="53"/>
        <v>7271.800000000002</v>
      </c>
      <c r="U573" s="181" t="str">
        <f t="shared" si="52"/>
        <v>0</v>
      </c>
    </row>
    <row r="574" spans="14:21">
      <c r="N574" s="57">
        <f t="shared" si="48"/>
        <v>2002</v>
      </c>
      <c r="O574" s="57">
        <f t="shared" si="49"/>
        <v>7</v>
      </c>
      <c r="P574" s="57">
        <f t="shared" si="50"/>
        <v>26</v>
      </c>
      <c r="Q574" s="48">
        <v>37463</v>
      </c>
      <c r="R574" s="178">
        <f t="shared" si="51"/>
        <v>37463</v>
      </c>
      <c r="S574" s="182">
        <v>2</v>
      </c>
      <c r="T574" s="180">
        <f t="shared" si="53"/>
        <v>7273.800000000002</v>
      </c>
      <c r="U574" s="181" t="str">
        <f t="shared" si="52"/>
        <v>0</v>
      </c>
    </row>
    <row r="575" spans="14:21">
      <c r="N575" s="57">
        <f t="shared" si="48"/>
        <v>2002</v>
      </c>
      <c r="O575" s="57">
        <f t="shared" si="49"/>
        <v>7</v>
      </c>
      <c r="P575" s="57">
        <f t="shared" si="50"/>
        <v>27</v>
      </c>
      <c r="Q575" s="48">
        <v>37464</v>
      </c>
      <c r="R575" s="178">
        <f t="shared" si="51"/>
        <v>37464</v>
      </c>
      <c r="S575" s="182">
        <v>2</v>
      </c>
      <c r="T575" s="180">
        <f t="shared" si="53"/>
        <v>7275.800000000002</v>
      </c>
      <c r="U575" s="181" t="str">
        <f t="shared" si="52"/>
        <v>0</v>
      </c>
    </row>
    <row r="576" spans="14:21">
      <c r="N576" s="57">
        <f t="shared" si="48"/>
        <v>2002</v>
      </c>
      <c r="O576" s="57">
        <f t="shared" si="49"/>
        <v>7</v>
      </c>
      <c r="P576" s="57">
        <f t="shared" si="50"/>
        <v>28</v>
      </c>
      <c r="Q576" s="48">
        <v>37465</v>
      </c>
      <c r="R576" s="178">
        <f t="shared" si="51"/>
        <v>37465</v>
      </c>
      <c r="S576" s="182">
        <v>2</v>
      </c>
      <c r="T576" s="180">
        <f t="shared" si="53"/>
        <v>7277.800000000002</v>
      </c>
      <c r="U576" s="181" t="str">
        <f t="shared" si="52"/>
        <v>0</v>
      </c>
    </row>
    <row r="577" spans="14:21">
      <c r="N577" s="57">
        <f t="shared" si="48"/>
        <v>2002</v>
      </c>
      <c r="O577" s="57">
        <f t="shared" si="49"/>
        <v>7</v>
      </c>
      <c r="P577" s="57">
        <f t="shared" si="50"/>
        <v>29</v>
      </c>
      <c r="Q577" s="48">
        <v>37466</v>
      </c>
      <c r="R577" s="178">
        <f t="shared" si="51"/>
        <v>37466</v>
      </c>
      <c r="S577" s="182">
        <v>2</v>
      </c>
      <c r="T577" s="180">
        <f t="shared" si="53"/>
        <v>7279.800000000002</v>
      </c>
      <c r="U577" s="181" t="str">
        <f t="shared" si="52"/>
        <v>0</v>
      </c>
    </row>
    <row r="578" spans="14:21">
      <c r="N578" s="57">
        <f t="shared" si="48"/>
        <v>2002</v>
      </c>
      <c r="O578" s="57">
        <f t="shared" si="49"/>
        <v>7</v>
      </c>
      <c r="P578" s="57">
        <f t="shared" si="50"/>
        <v>30</v>
      </c>
      <c r="Q578" s="48">
        <v>37467</v>
      </c>
      <c r="R578" s="178">
        <f t="shared" si="51"/>
        <v>37467</v>
      </c>
      <c r="S578" s="182">
        <v>2</v>
      </c>
      <c r="T578" s="180">
        <f t="shared" si="53"/>
        <v>7281.800000000002</v>
      </c>
      <c r="U578" s="181" t="str">
        <f t="shared" si="52"/>
        <v>0</v>
      </c>
    </row>
    <row r="579" spans="14:21">
      <c r="N579" s="57">
        <f t="shared" ref="N579:N642" si="54">IF(Q579="","",YEAR(Q579))</f>
        <v>2002</v>
      </c>
      <c r="O579" s="57">
        <f t="shared" ref="O579:O642" si="55">IF(Q579="","",MONTH(Q579))</f>
        <v>7</v>
      </c>
      <c r="P579" s="57">
        <f t="shared" ref="P579:P642" si="56">DAY(Q579)</f>
        <v>31</v>
      </c>
      <c r="Q579" s="48">
        <v>37468</v>
      </c>
      <c r="R579" s="178">
        <f t="shared" ref="R579:R642" si="57">Q579</f>
        <v>37468</v>
      </c>
      <c r="S579" s="182">
        <v>2</v>
      </c>
      <c r="T579" s="180">
        <f t="shared" si="53"/>
        <v>7283.800000000002</v>
      </c>
      <c r="U579" s="181" t="str">
        <f t="shared" ref="U579:U642" si="58">IF(AND(R579&gt;=$E$7,R579&lt;=$E$9),S579,"0")</f>
        <v>0</v>
      </c>
    </row>
    <row r="580" spans="14:21">
      <c r="N580" s="57">
        <f t="shared" si="54"/>
        <v>2002</v>
      </c>
      <c r="O580" s="57">
        <f t="shared" si="55"/>
        <v>8</v>
      </c>
      <c r="P580" s="57">
        <f t="shared" si="56"/>
        <v>1</v>
      </c>
      <c r="Q580" s="48">
        <v>37469</v>
      </c>
      <c r="R580" s="178">
        <f t="shared" si="57"/>
        <v>37469</v>
      </c>
      <c r="S580" s="182">
        <v>2</v>
      </c>
      <c r="T580" s="180">
        <f t="shared" si="53"/>
        <v>7285.800000000002</v>
      </c>
      <c r="U580" s="181" t="str">
        <f t="shared" si="58"/>
        <v>0</v>
      </c>
    </row>
    <row r="581" spans="14:21">
      <c r="N581" s="57">
        <f t="shared" si="54"/>
        <v>2002</v>
      </c>
      <c r="O581" s="57">
        <f t="shared" si="55"/>
        <v>8</v>
      </c>
      <c r="P581" s="57">
        <f t="shared" si="56"/>
        <v>2</v>
      </c>
      <c r="Q581" s="48">
        <v>37470</v>
      </c>
      <c r="R581" s="178">
        <f t="shared" si="57"/>
        <v>37470</v>
      </c>
      <c r="S581" s="182">
        <v>2</v>
      </c>
      <c r="T581" s="180">
        <f t="shared" ref="T581:T644" si="59">T580+S581</f>
        <v>7287.800000000002</v>
      </c>
      <c r="U581" s="181" t="str">
        <f t="shared" si="58"/>
        <v>0</v>
      </c>
    </row>
    <row r="582" spans="14:21">
      <c r="N582" s="57">
        <f t="shared" si="54"/>
        <v>2002</v>
      </c>
      <c r="O582" s="57">
        <f t="shared" si="55"/>
        <v>8</v>
      </c>
      <c r="P582" s="57">
        <f t="shared" si="56"/>
        <v>3</v>
      </c>
      <c r="Q582" s="48">
        <v>37471</v>
      </c>
      <c r="R582" s="178">
        <f t="shared" si="57"/>
        <v>37471</v>
      </c>
      <c r="S582" s="182">
        <v>2</v>
      </c>
      <c r="T582" s="180">
        <f t="shared" si="59"/>
        <v>7289.800000000002</v>
      </c>
      <c r="U582" s="181" t="str">
        <f t="shared" si="58"/>
        <v>0</v>
      </c>
    </row>
    <row r="583" spans="14:21">
      <c r="N583" s="57">
        <f t="shared" si="54"/>
        <v>2002</v>
      </c>
      <c r="O583" s="57">
        <f t="shared" si="55"/>
        <v>8</v>
      </c>
      <c r="P583" s="57">
        <f t="shared" si="56"/>
        <v>4</v>
      </c>
      <c r="Q583" s="48">
        <v>37472</v>
      </c>
      <c r="R583" s="178">
        <f t="shared" si="57"/>
        <v>37472</v>
      </c>
      <c r="S583" s="182">
        <v>2</v>
      </c>
      <c r="T583" s="180">
        <f t="shared" si="59"/>
        <v>7291.800000000002</v>
      </c>
      <c r="U583" s="181" t="str">
        <f t="shared" si="58"/>
        <v>0</v>
      </c>
    </row>
    <row r="584" spans="14:21">
      <c r="N584" s="57">
        <f t="shared" si="54"/>
        <v>2002</v>
      </c>
      <c r="O584" s="57">
        <f t="shared" si="55"/>
        <v>8</v>
      </c>
      <c r="P584" s="57">
        <f t="shared" si="56"/>
        <v>5</v>
      </c>
      <c r="Q584" s="48">
        <v>37473</v>
      </c>
      <c r="R584" s="178">
        <f t="shared" si="57"/>
        <v>37473</v>
      </c>
      <c r="S584" s="182">
        <v>2</v>
      </c>
      <c r="T584" s="180">
        <f t="shared" si="59"/>
        <v>7293.800000000002</v>
      </c>
      <c r="U584" s="181" t="str">
        <f t="shared" si="58"/>
        <v>0</v>
      </c>
    </row>
    <row r="585" spans="14:21">
      <c r="N585" s="57">
        <f t="shared" si="54"/>
        <v>2002</v>
      </c>
      <c r="O585" s="57">
        <f t="shared" si="55"/>
        <v>8</v>
      </c>
      <c r="P585" s="57">
        <f t="shared" si="56"/>
        <v>6</v>
      </c>
      <c r="Q585" s="48">
        <v>37474</v>
      </c>
      <c r="R585" s="178">
        <f t="shared" si="57"/>
        <v>37474</v>
      </c>
      <c r="S585" s="182">
        <v>2</v>
      </c>
      <c r="T585" s="180">
        <f t="shared" si="59"/>
        <v>7295.800000000002</v>
      </c>
      <c r="U585" s="181" t="str">
        <f t="shared" si="58"/>
        <v>0</v>
      </c>
    </row>
    <row r="586" spans="14:21">
      <c r="N586" s="57">
        <f t="shared" si="54"/>
        <v>2002</v>
      </c>
      <c r="O586" s="57">
        <f t="shared" si="55"/>
        <v>8</v>
      </c>
      <c r="P586" s="57">
        <f t="shared" si="56"/>
        <v>7</v>
      </c>
      <c r="Q586" s="48">
        <v>37475</v>
      </c>
      <c r="R586" s="178">
        <f t="shared" si="57"/>
        <v>37475</v>
      </c>
      <c r="S586" s="182">
        <v>2</v>
      </c>
      <c r="T586" s="180">
        <f t="shared" si="59"/>
        <v>7297.800000000002</v>
      </c>
      <c r="U586" s="181" t="str">
        <f t="shared" si="58"/>
        <v>0</v>
      </c>
    </row>
    <row r="587" spans="14:21">
      <c r="N587" s="57">
        <f t="shared" si="54"/>
        <v>2002</v>
      </c>
      <c r="O587" s="57">
        <f t="shared" si="55"/>
        <v>8</v>
      </c>
      <c r="P587" s="57">
        <f t="shared" si="56"/>
        <v>8</v>
      </c>
      <c r="Q587" s="48">
        <v>37476</v>
      </c>
      <c r="R587" s="178">
        <f t="shared" si="57"/>
        <v>37476</v>
      </c>
      <c r="S587" s="182">
        <v>2</v>
      </c>
      <c r="T587" s="180">
        <f t="shared" si="59"/>
        <v>7299.800000000002</v>
      </c>
      <c r="U587" s="181" t="str">
        <f t="shared" si="58"/>
        <v>0</v>
      </c>
    </row>
    <row r="588" spans="14:21">
      <c r="N588" s="57">
        <f t="shared" si="54"/>
        <v>2002</v>
      </c>
      <c r="O588" s="57">
        <f t="shared" si="55"/>
        <v>8</v>
      </c>
      <c r="P588" s="57">
        <f t="shared" si="56"/>
        <v>9</v>
      </c>
      <c r="Q588" s="48">
        <v>37477</v>
      </c>
      <c r="R588" s="178">
        <f t="shared" si="57"/>
        <v>37477</v>
      </c>
      <c r="S588" s="182">
        <v>2</v>
      </c>
      <c r="T588" s="180">
        <f t="shared" si="59"/>
        <v>7301.800000000002</v>
      </c>
      <c r="U588" s="181" t="str">
        <f t="shared" si="58"/>
        <v>0</v>
      </c>
    </row>
    <row r="589" spans="14:21">
      <c r="N589" s="57">
        <f t="shared" si="54"/>
        <v>2002</v>
      </c>
      <c r="O589" s="57">
        <f t="shared" si="55"/>
        <v>8</v>
      </c>
      <c r="P589" s="57">
        <f t="shared" si="56"/>
        <v>10</v>
      </c>
      <c r="Q589" s="48">
        <v>37478</v>
      </c>
      <c r="R589" s="178">
        <f t="shared" si="57"/>
        <v>37478</v>
      </c>
      <c r="S589" s="182">
        <v>2</v>
      </c>
      <c r="T589" s="180">
        <f t="shared" si="59"/>
        <v>7303.800000000002</v>
      </c>
      <c r="U589" s="181" t="str">
        <f t="shared" si="58"/>
        <v>0</v>
      </c>
    </row>
    <row r="590" spans="14:21">
      <c r="N590" s="57">
        <f t="shared" si="54"/>
        <v>2002</v>
      </c>
      <c r="O590" s="57">
        <f t="shared" si="55"/>
        <v>8</v>
      </c>
      <c r="P590" s="57">
        <f t="shared" si="56"/>
        <v>11</v>
      </c>
      <c r="Q590" s="48">
        <v>37479</v>
      </c>
      <c r="R590" s="178">
        <f t="shared" si="57"/>
        <v>37479</v>
      </c>
      <c r="S590" s="182">
        <v>2</v>
      </c>
      <c r="T590" s="180">
        <f t="shared" si="59"/>
        <v>7305.800000000002</v>
      </c>
      <c r="U590" s="181" t="str">
        <f t="shared" si="58"/>
        <v>0</v>
      </c>
    </row>
    <row r="591" spans="14:21">
      <c r="N591" s="57">
        <f t="shared" si="54"/>
        <v>2002</v>
      </c>
      <c r="O591" s="57">
        <f t="shared" si="55"/>
        <v>8</v>
      </c>
      <c r="P591" s="57">
        <f t="shared" si="56"/>
        <v>12</v>
      </c>
      <c r="Q591" s="48">
        <v>37480</v>
      </c>
      <c r="R591" s="178">
        <f t="shared" si="57"/>
        <v>37480</v>
      </c>
      <c r="S591" s="182">
        <v>2</v>
      </c>
      <c r="T591" s="180">
        <f t="shared" si="59"/>
        <v>7307.800000000002</v>
      </c>
      <c r="U591" s="181" t="str">
        <f t="shared" si="58"/>
        <v>0</v>
      </c>
    </row>
    <row r="592" spans="14:21">
      <c r="N592" s="57">
        <f t="shared" si="54"/>
        <v>2002</v>
      </c>
      <c r="O592" s="57">
        <f t="shared" si="55"/>
        <v>8</v>
      </c>
      <c r="P592" s="57">
        <f t="shared" si="56"/>
        <v>13</v>
      </c>
      <c r="Q592" s="48">
        <v>37481</v>
      </c>
      <c r="R592" s="178">
        <f t="shared" si="57"/>
        <v>37481</v>
      </c>
      <c r="S592" s="182">
        <v>2</v>
      </c>
      <c r="T592" s="180">
        <f t="shared" si="59"/>
        <v>7309.800000000002</v>
      </c>
      <c r="U592" s="181" t="str">
        <f t="shared" si="58"/>
        <v>0</v>
      </c>
    </row>
    <row r="593" spans="14:21">
      <c r="N593" s="57">
        <f t="shared" si="54"/>
        <v>2002</v>
      </c>
      <c r="O593" s="57">
        <f t="shared" si="55"/>
        <v>8</v>
      </c>
      <c r="P593" s="57">
        <f t="shared" si="56"/>
        <v>14</v>
      </c>
      <c r="Q593" s="48">
        <v>37482</v>
      </c>
      <c r="R593" s="178">
        <f t="shared" si="57"/>
        <v>37482</v>
      </c>
      <c r="S593" s="182">
        <v>2</v>
      </c>
      <c r="T593" s="180">
        <f t="shared" si="59"/>
        <v>7311.800000000002</v>
      </c>
      <c r="U593" s="181" t="str">
        <f t="shared" si="58"/>
        <v>0</v>
      </c>
    </row>
    <row r="594" spans="14:21">
      <c r="N594" s="57">
        <f t="shared" si="54"/>
        <v>2002</v>
      </c>
      <c r="O594" s="57">
        <f t="shared" si="55"/>
        <v>8</v>
      </c>
      <c r="P594" s="57">
        <f t="shared" si="56"/>
        <v>15</v>
      </c>
      <c r="Q594" s="48">
        <v>37483</v>
      </c>
      <c r="R594" s="178">
        <f t="shared" si="57"/>
        <v>37483</v>
      </c>
      <c r="S594" s="182">
        <v>2</v>
      </c>
      <c r="T594" s="180">
        <f t="shared" si="59"/>
        <v>7313.800000000002</v>
      </c>
      <c r="U594" s="181" t="str">
        <f t="shared" si="58"/>
        <v>0</v>
      </c>
    </row>
    <row r="595" spans="14:21">
      <c r="N595" s="57">
        <f t="shared" si="54"/>
        <v>2002</v>
      </c>
      <c r="O595" s="57">
        <f t="shared" si="55"/>
        <v>8</v>
      </c>
      <c r="P595" s="57">
        <f t="shared" si="56"/>
        <v>16</v>
      </c>
      <c r="Q595" s="48">
        <v>37484</v>
      </c>
      <c r="R595" s="178">
        <f t="shared" si="57"/>
        <v>37484</v>
      </c>
      <c r="S595" s="182">
        <v>2</v>
      </c>
      <c r="T595" s="180">
        <f t="shared" si="59"/>
        <v>7315.800000000002</v>
      </c>
      <c r="U595" s="181" t="str">
        <f t="shared" si="58"/>
        <v>0</v>
      </c>
    </row>
    <row r="596" spans="14:21">
      <c r="N596" s="57">
        <f t="shared" si="54"/>
        <v>2002</v>
      </c>
      <c r="O596" s="57">
        <f t="shared" si="55"/>
        <v>8</v>
      </c>
      <c r="P596" s="57">
        <f t="shared" si="56"/>
        <v>17</v>
      </c>
      <c r="Q596" s="48">
        <v>37485</v>
      </c>
      <c r="R596" s="178">
        <f t="shared" si="57"/>
        <v>37485</v>
      </c>
      <c r="S596" s="182">
        <v>2</v>
      </c>
      <c r="T596" s="180">
        <f t="shared" si="59"/>
        <v>7317.800000000002</v>
      </c>
      <c r="U596" s="181" t="str">
        <f t="shared" si="58"/>
        <v>0</v>
      </c>
    </row>
    <row r="597" spans="14:21">
      <c r="N597" s="57">
        <f t="shared" si="54"/>
        <v>2002</v>
      </c>
      <c r="O597" s="57">
        <f t="shared" si="55"/>
        <v>8</v>
      </c>
      <c r="P597" s="57">
        <f t="shared" si="56"/>
        <v>18</v>
      </c>
      <c r="Q597" s="48">
        <v>37486</v>
      </c>
      <c r="R597" s="178">
        <f t="shared" si="57"/>
        <v>37486</v>
      </c>
      <c r="S597" s="182">
        <v>2</v>
      </c>
      <c r="T597" s="180">
        <f t="shared" si="59"/>
        <v>7319.800000000002</v>
      </c>
      <c r="U597" s="181" t="str">
        <f t="shared" si="58"/>
        <v>0</v>
      </c>
    </row>
    <row r="598" spans="14:21">
      <c r="N598" s="57">
        <f t="shared" si="54"/>
        <v>2002</v>
      </c>
      <c r="O598" s="57">
        <f t="shared" si="55"/>
        <v>8</v>
      </c>
      <c r="P598" s="57">
        <f t="shared" si="56"/>
        <v>19</v>
      </c>
      <c r="Q598" s="48">
        <v>37487</v>
      </c>
      <c r="R598" s="178">
        <f t="shared" si="57"/>
        <v>37487</v>
      </c>
      <c r="S598" s="182">
        <v>2</v>
      </c>
      <c r="T598" s="180">
        <f t="shared" si="59"/>
        <v>7321.800000000002</v>
      </c>
      <c r="U598" s="181" t="str">
        <f t="shared" si="58"/>
        <v>0</v>
      </c>
    </row>
    <row r="599" spans="14:21">
      <c r="N599" s="57">
        <f t="shared" si="54"/>
        <v>2002</v>
      </c>
      <c r="O599" s="57">
        <f t="shared" si="55"/>
        <v>8</v>
      </c>
      <c r="P599" s="57">
        <f t="shared" si="56"/>
        <v>20</v>
      </c>
      <c r="Q599" s="48">
        <v>37488</v>
      </c>
      <c r="R599" s="178">
        <f t="shared" si="57"/>
        <v>37488</v>
      </c>
      <c r="S599" s="182">
        <v>2</v>
      </c>
      <c r="T599" s="180">
        <f t="shared" si="59"/>
        <v>7323.800000000002</v>
      </c>
      <c r="U599" s="181" t="str">
        <f t="shared" si="58"/>
        <v>0</v>
      </c>
    </row>
    <row r="600" spans="14:21">
      <c r="N600" s="57">
        <f t="shared" si="54"/>
        <v>2002</v>
      </c>
      <c r="O600" s="57">
        <f t="shared" si="55"/>
        <v>8</v>
      </c>
      <c r="P600" s="57">
        <f t="shared" si="56"/>
        <v>21</v>
      </c>
      <c r="Q600" s="48">
        <v>37489</v>
      </c>
      <c r="R600" s="178">
        <f t="shared" si="57"/>
        <v>37489</v>
      </c>
      <c r="S600" s="182">
        <v>2</v>
      </c>
      <c r="T600" s="180">
        <f t="shared" si="59"/>
        <v>7325.800000000002</v>
      </c>
      <c r="U600" s="181" t="str">
        <f t="shared" si="58"/>
        <v>0</v>
      </c>
    </row>
    <row r="601" spans="14:21">
      <c r="N601" s="57">
        <f t="shared" si="54"/>
        <v>2002</v>
      </c>
      <c r="O601" s="57">
        <f t="shared" si="55"/>
        <v>8</v>
      </c>
      <c r="P601" s="57">
        <f t="shared" si="56"/>
        <v>22</v>
      </c>
      <c r="Q601" s="48">
        <v>37490</v>
      </c>
      <c r="R601" s="178">
        <f t="shared" si="57"/>
        <v>37490</v>
      </c>
      <c r="S601" s="182">
        <v>2</v>
      </c>
      <c r="T601" s="180">
        <f t="shared" si="59"/>
        <v>7327.800000000002</v>
      </c>
      <c r="U601" s="181" t="str">
        <f t="shared" si="58"/>
        <v>0</v>
      </c>
    </row>
    <row r="602" spans="14:21">
      <c r="N602" s="57">
        <f t="shared" si="54"/>
        <v>2002</v>
      </c>
      <c r="O602" s="57">
        <f t="shared" si="55"/>
        <v>8</v>
      </c>
      <c r="P602" s="57">
        <f t="shared" si="56"/>
        <v>23</v>
      </c>
      <c r="Q602" s="48">
        <v>37491</v>
      </c>
      <c r="R602" s="178">
        <f t="shared" si="57"/>
        <v>37491</v>
      </c>
      <c r="S602" s="182">
        <v>2</v>
      </c>
      <c r="T602" s="180">
        <f t="shared" si="59"/>
        <v>7329.800000000002</v>
      </c>
      <c r="U602" s="181" t="str">
        <f t="shared" si="58"/>
        <v>0</v>
      </c>
    </row>
    <row r="603" spans="14:21">
      <c r="N603" s="57">
        <f t="shared" si="54"/>
        <v>2002</v>
      </c>
      <c r="O603" s="57">
        <f t="shared" si="55"/>
        <v>8</v>
      </c>
      <c r="P603" s="57">
        <f t="shared" si="56"/>
        <v>24</v>
      </c>
      <c r="Q603" s="48">
        <v>37492</v>
      </c>
      <c r="R603" s="178">
        <f t="shared" si="57"/>
        <v>37492</v>
      </c>
      <c r="S603" s="182">
        <v>2</v>
      </c>
      <c r="T603" s="180">
        <f t="shared" si="59"/>
        <v>7331.800000000002</v>
      </c>
      <c r="U603" s="181" t="str">
        <f t="shared" si="58"/>
        <v>0</v>
      </c>
    </row>
    <row r="604" spans="14:21">
      <c r="N604" s="57">
        <f t="shared" si="54"/>
        <v>2002</v>
      </c>
      <c r="O604" s="57">
        <f t="shared" si="55"/>
        <v>8</v>
      </c>
      <c r="P604" s="57">
        <f t="shared" si="56"/>
        <v>25</v>
      </c>
      <c r="Q604" s="48">
        <v>37493</v>
      </c>
      <c r="R604" s="178">
        <f t="shared" si="57"/>
        <v>37493</v>
      </c>
      <c r="S604" s="182">
        <v>2</v>
      </c>
      <c r="T604" s="180">
        <f t="shared" si="59"/>
        <v>7333.800000000002</v>
      </c>
      <c r="U604" s="181" t="str">
        <f t="shared" si="58"/>
        <v>0</v>
      </c>
    </row>
    <row r="605" spans="14:21">
      <c r="N605" s="57">
        <f t="shared" si="54"/>
        <v>2002</v>
      </c>
      <c r="O605" s="57">
        <f t="shared" si="55"/>
        <v>8</v>
      </c>
      <c r="P605" s="57">
        <f t="shared" si="56"/>
        <v>26</v>
      </c>
      <c r="Q605" s="48">
        <v>37494</v>
      </c>
      <c r="R605" s="178">
        <f t="shared" si="57"/>
        <v>37494</v>
      </c>
      <c r="S605" s="182">
        <v>2</v>
      </c>
      <c r="T605" s="180">
        <f t="shared" si="59"/>
        <v>7335.800000000002</v>
      </c>
      <c r="U605" s="181" t="str">
        <f t="shared" si="58"/>
        <v>0</v>
      </c>
    </row>
    <row r="606" spans="14:21">
      <c r="N606" s="57">
        <f t="shared" si="54"/>
        <v>2002</v>
      </c>
      <c r="O606" s="57">
        <f t="shared" si="55"/>
        <v>8</v>
      </c>
      <c r="P606" s="57">
        <f t="shared" si="56"/>
        <v>27</v>
      </c>
      <c r="Q606" s="48">
        <v>37495</v>
      </c>
      <c r="R606" s="178">
        <f t="shared" si="57"/>
        <v>37495</v>
      </c>
      <c r="S606" s="182">
        <v>2</v>
      </c>
      <c r="T606" s="180">
        <f t="shared" si="59"/>
        <v>7337.800000000002</v>
      </c>
      <c r="U606" s="181" t="str">
        <f t="shared" si="58"/>
        <v>0</v>
      </c>
    </row>
    <row r="607" spans="14:21">
      <c r="N607" s="57">
        <f t="shared" si="54"/>
        <v>2002</v>
      </c>
      <c r="O607" s="57">
        <f t="shared" si="55"/>
        <v>8</v>
      </c>
      <c r="P607" s="57">
        <f t="shared" si="56"/>
        <v>28</v>
      </c>
      <c r="Q607" s="48">
        <v>37496</v>
      </c>
      <c r="R607" s="178">
        <f t="shared" si="57"/>
        <v>37496</v>
      </c>
      <c r="S607" s="182">
        <v>2</v>
      </c>
      <c r="T607" s="180">
        <f t="shared" si="59"/>
        <v>7339.800000000002</v>
      </c>
      <c r="U607" s="181" t="str">
        <f t="shared" si="58"/>
        <v>0</v>
      </c>
    </row>
    <row r="608" spans="14:21">
      <c r="N608" s="57">
        <f t="shared" si="54"/>
        <v>2002</v>
      </c>
      <c r="O608" s="57">
        <f t="shared" si="55"/>
        <v>8</v>
      </c>
      <c r="P608" s="57">
        <f t="shared" si="56"/>
        <v>29</v>
      </c>
      <c r="Q608" s="48">
        <v>37497</v>
      </c>
      <c r="R608" s="178">
        <f t="shared" si="57"/>
        <v>37497</v>
      </c>
      <c r="S608" s="182">
        <v>2</v>
      </c>
      <c r="T608" s="180">
        <f t="shared" si="59"/>
        <v>7341.800000000002</v>
      </c>
      <c r="U608" s="181" t="str">
        <f t="shared" si="58"/>
        <v>0</v>
      </c>
    </row>
    <row r="609" spans="14:21">
      <c r="N609" s="57">
        <f t="shared" si="54"/>
        <v>2002</v>
      </c>
      <c r="O609" s="57">
        <f t="shared" si="55"/>
        <v>8</v>
      </c>
      <c r="P609" s="57">
        <f t="shared" si="56"/>
        <v>30</v>
      </c>
      <c r="Q609" s="48">
        <v>37498</v>
      </c>
      <c r="R609" s="178">
        <f t="shared" si="57"/>
        <v>37498</v>
      </c>
      <c r="S609" s="182">
        <v>2</v>
      </c>
      <c r="T609" s="180">
        <f t="shared" si="59"/>
        <v>7343.800000000002</v>
      </c>
      <c r="U609" s="181" t="str">
        <f t="shared" si="58"/>
        <v>0</v>
      </c>
    </row>
    <row r="610" spans="14:21">
      <c r="N610" s="57">
        <f t="shared" si="54"/>
        <v>2002</v>
      </c>
      <c r="O610" s="57">
        <f t="shared" si="55"/>
        <v>8</v>
      </c>
      <c r="P610" s="57">
        <f t="shared" si="56"/>
        <v>31</v>
      </c>
      <c r="Q610" s="48">
        <v>37499</v>
      </c>
      <c r="R610" s="178">
        <f t="shared" si="57"/>
        <v>37499</v>
      </c>
      <c r="S610" s="182">
        <v>2</v>
      </c>
      <c r="T610" s="180">
        <f t="shared" si="59"/>
        <v>7345.800000000002</v>
      </c>
      <c r="U610" s="181" t="str">
        <f t="shared" si="58"/>
        <v>0</v>
      </c>
    </row>
    <row r="611" spans="14:21">
      <c r="N611" s="57">
        <f t="shared" si="54"/>
        <v>2002</v>
      </c>
      <c r="O611" s="57">
        <f t="shared" si="55"/>
        <v>9</v>
      </c>
      <c r="P611" s="57">
        <f t="shared" si="56"/>
        <v>1</v>
      </c>
      <c r="Q611" s="48">
        <v>37500</v>
      </c>
      <c r="R611" s="178">
        <f t="shared" si="57"/>
        <v>37500</v>
      </c>
      <c r="S611" s="182">
        <v>6.2</v>
      </c>
      <c r="T611" s="180">
        <f t="shared" si="59"/>
        <v>7352.0000000000018</v>
      </c>
      <c r="U611" s="181" t="str">
        <f t="shared" si="58"/>
        <v>0</v>
      </c>
    </row>
    <row r="612" spans="14:21">
      <c r="N612" s="57">
        <f t="shared" si="54"/>
        <v>2002</v>
      </c>
      <c r="O612" s="57">
        <f t="shared" si="55"/>
        <v>9</v>
      </c>
      <c r="P612" s="57">
        <f t="shared" si="56"/>
        <v>2</v>
      </c>
      <c r="Q612" s="48">
        <v>37501</v>
      </c>
      <c r="R612" s="178">
        <f t="shared" si="57"/>
        <v>37501</v>
      </c>
      <c r="S612" s="182">
        <v>8.1999999999999993</v>
      </c>
      <c r="T612" s="180">
        <f t="shared" si="59"/>
        <v>7360.2000000000016</v>
      </c>
      <c r="U612" s="181" t="str">
        <f t="shared" si="58"/>
        <v>0</v>
      </c>
    </row>
    <row r="613" spans="14:21">
      <c r="N613" s="57">
        <f t="shared" si="54"/>
        <v>2002</v>
      </c>
      <c r="O613" s="57">
        <f t="shared" si="55"/>
        <v>9</v>
      </c>
      <c r="P613" s="57">
        <f t="shared" si="56"/>
        <v>3</v>
      </c>
      <c r="Q613" s="48">
        <v>37502</v>
      </c>
      <c r="R613" s="178">
        <f t="shared" si="57"/>
        <v>37502</v>
      </c>
      <c r="S613" s="182">
        <v>2.2000000000000002</v>
      </c>
      <c r="T613" s="180">
        <f t="shared" si="59"/>
        <v>7362.4000000000015</v>
      </c>
      <c r="U613" s="181" t="str">
        <f t="shared" si="58"/>
        <v>0</v>
      </c>
    </row>
    <row r="614" spans="14:21">
      <c r="N614" s="57">
        <f t="shared" si="54"/>
        <v>2002</v>
      </c>
      <c r="O614" s="57">
        <f t="shared" si="55"/>
        <v>9</v>
      </c>
      <c r="P614" s="57">
        <f t="shared" si="56"/>
        <v>4</v>
      </c>
      <c r="Q614" s="48">
        <v>37503</v>
      </c>
      <c r="R614" s="178">
        <f t="shared" si="57"/>
        <v>37503</v>
      </c>
      <c r="S614" s="182">
        <v>4.4000000000000004</v>
      </c>
      <c r="T614" s="180">
        <f t="shared" si="59"/>
        <v>7366.8000000000011</v>
      </c>
      <c r="U614" s="181" t="str">
        <f t="shared" si="58"/>
        <v>0</v>
      </c>
    </row>
    <row r="615" spans="14:21">
      <c r="N615" s="57">
        <f t="shared" si="54"/>
        <v>2002</v>
      </c>
      <c r="O615" s="57">
        <f t="shared" si="55"/>
        <v>9</v>
      </c>
      <c r="P615" s="57">
        <f t="shared" si="56"/>
        <v>5</v>
      </c>
      <c r="Q615" s="48">
        <v>37504</v>
      </c>
      <c r="R615" s="178">
        <f t="shared" si="57"/>
        <v>37504</v>
      </c>
      <c r="S615" s="182">
        <v>6.4</v>
      </c>
      <c r="T615" s="180">
        <f t="shared" si="59"/>
        <v>7373.2000000000007</v>
      </c>
      <c r="U615" s="181" t="str">
        <f t="shared" si="58"/>
        <v>0</v>
      </c>
    </row>
    <row r="616" spans="14:21">
      <c r="N616" s="57">
        <f t="shared" si="54"/>
        <v>2002</v>
      </c>
      <c r="O616" s="57">
        <f t="shared" si="55"/>
        <v>9</v>
      </c>
      <c r="P616" s="57">
        <f t="shared" si="56"/>
        <v>6</v>
      </c>
      <c r="Q616" s="48">
        <v>37505</v>
      </c>
      <c r="R616" s="178">
        <f t="shared" si="57"/>
        <v>37505</v>
      </c>
      <c r="S616" s="182">
        <v>4.3</v>
      </c>
      <c r="T616" s="180">
        <f t="shared" si="59"/>
        <v>7377.5000000000009</v>
      </c>
      <c r="U616" s="181" t="str">
        <f t="shared" si="58"/>
        <v>0</v>
      </c>
    </row>
    <row r="617" spans="14:21">
      <c r="N617" s="57">
        <f t="shared" si="54"/>
        <v>2002</v>
      </c>
      <c r="O617" s="57">
        <f t="shared" si="55"/>
        <v>9</v>
      </c>
      <c r="P617" s="57">
        <f t="shared" si="56"/>
        <v>7</v>
      </c>
      <c r="Q617" s="48">
        <v>37506</v>
      </c>
      <c r="R617" s="178">
        <f t="shared" si="57"/>
        <v>37506</v>
      </c>
      <c r="S617" s="182">
        <v>2.8</v>
      </c>
      <c r="T617" s="180">
        <f t="shared" si="59"/>
        <v>7380.3000000000011</v>
      </c>
      <c r="U617" s="181" t="str">
        <f t="shared" si="58"/>
        <v>0</v>
      </c>
    </row>
    <row r="618" spans="14:21">
      <c r="N618" s="57">
        <f t="shared" si="54"/>
        <v>2002</v>
      </c>
      <c r="O618" s="57">
        <f t="shared" si="55"/>
        <v>9</v>
      </c>
      <c r="P618" s="57">
        <f t="shared" si="56"/>
        <v>8</v>
      </c>
      <c r="Q618" s="48">
        <v>37507</v>
      </c>
      <c r="R618" s="178">
        <f t="shared" si="57"/>
        <v>37507</v>
      </c>
      <c r="S618" s="182">
        <v>2</v>
      </c>
      <c r="T618" s="180">
        <f t="shared" si="59"/>
        <v>7382.3000000000011</v>
      </c>
      <c r="U618" s="181" t="str">
        <f t="shared" si="58"/>
        <v>0</v>
      </c>
    </row>
    <row r="619" spans="14:21">
      <c r="N619" s="57">
        <f t="shared" si="54"/>
        <v>2002</v>
      </c>
      <c r="O619" s="57">
        <f t="shared" si="55"/>
        <v>9</v>
      </c>
      <c r="P619" s="57">
        <f t="shared" si="56"/>
        <v>9</v>
      </c>
      <c r="Q619" s="48">
        <v>37508</v>
      </c>
      <c r="R619" s="178">
        <f t="shared" si="57"/>
        <v>37508</v>
      </c>
      <c r="S619" s="182">
        <v>2</v>
      </c>
      <c r="T619" s="180">
        <f t="shared" si="59"/>
        <v>7384.3000000000011</v>
      </c>
      <c r="U619" s="181" t="str">
        <f t="shared" si="58"/>
        <v>0</v>
      </c>
    </row>
    <row r="620" spans="14:21">
      <c r="N620" s="57">
        <f t="shared" si="54"/>
        <v>2002</v>
      </c>
      <c r="O620" s="57">
        <f t="shared" si="55"/>
        <v>9</v>
      </c>
      <c r="P620" s="57">
        <f t="shared" si="56"/>
        <v>10</v>
      </c>
      <c r="Q620" s="48">
        <v>37509</v>
      </c>
      <c r="R620" s="178">
        <f t="shared" si="57"/>
        <v>37509</v>
      </c>
      <c r="S620" s="182">
        <v>2</v>
      </c>
      <c r="T620" s="180">
        <f t="shared" si="59"/>
        <v>7386.3000000000011</v>
      </c>
      <c r="U620" s="181" t="str">
        <f t="shared" si="58"/>
        <v>0</v>
      </c>
    </row>
    <row r="621" spans="14:21">
      <c r="N621" s="57">
        <f t="shared" si="54"/>
        <v>2002</v>
      </c>
      <c r="O621" s="57">
        <f t="shared" si="55"/>
        <v>9</v>
      </c>
      <c r="P621" s="57">
        <f t="shared" si="56"/>
        <v>11</v>
      </c>
      <c r="Q621" s="48">
        <v>37510</v>
      </c>
      <c r="R621" s="178">
        <f t="shared" si="57"/>
        <v>37510</v>
      </c>
      <c r="S621" s="182">
        <v>3</v>
      </c>
      <c r="T621" s="180">
        <f t="shared" si="59"/>
        <v>7389.3000000000011</v>
      </c>
      <c r="U621" s="181" t="str">
        <f t="shared" si="58"/>
        <v>0</v>
      </c>
    </row>
    <row r="622" spans="14:21">
      <c r="N622" s="57">
        <f t="shared" si="54"/>
        <v>2002</v>
      </c>
      <c r="O622" s="57">
        <f t="shared" si="55"/>
        <v>9</v>
      </c>
      <c r="P622" s="57">
        <f t="shared" si="56"/>
        <v>12</v>
      </c>
      <c r="Q622" s="48">
        <v>37511</v>
      </c>
      <c r="R622" s="178">
        <f t="shared" si="57"/>
        <v>37511</v>
      </c>
      <c r="S622" s="182">
        <v>4</v>
      </c>
      <c r="T622" s="180">
        <f t="shared" si="59"/>
        <v>7393.3000000000011</v>
      </c>
      <c r="U622" s="181" t="str">
        <f t="shared" si="58"/>
        <v>0</v>
      </c>
    </row>
    <row r="623" spans="14:21">
      <c r="N623" s="57">
        <f t="shared" si="54"/>
        <v>2002</v>
      </c>
      <c r="O623" s="57">
        <f t="shared" si="55"/>
        <v>9</v>
      </c>
      <c r="P623" s="57">
        <f t="shared" si="56"/>
        <v>13</v>
      </c>
      <c r="Q623" s="48">
        <v>37512</v>
      </c>
      <c r="R623" s="178">
        <f t="shared" si="57"/>
        <v>37512</v>
      </c>
      <c r="S623" s="182">
        <v>5.9</v>
      </c>
      <c r="T623" s="180">
        <f t="shared" si="59"/>
        <v>7399.2000000000007</v>
      </c>
      <c r="U623" s="181" t="str">
        <f t="shared" si="58"/>
        <v>0</v>
      </c>
    </row>
    <row r="624" spans="14:21">
      <c r="N624" s="57">
        <f t="shared" si="54"/>
        <v>2002</v>
      </c>
      <c r="O624" s="57">
        <f t="shared" si="55"/>
        <v>9</v>
      </c>
      <c r="P624" s="57">
        <f t="shared" si="56"/>
        <v>14</v>
      </c>
      <c r="Q624" s="48">
        <v>37513</v>
      </c>
      <c r="R624" s="178">
        <f t="shared" si="57"/>
        <v>37513</v>
      </c>
      <c r="S624" s="182">
        <v>4.9000000000000004</v>
      </c>
      <c r="T624" s="180">
        <f t="shared" si="59"/>
        <v>7404.1</v>
      </c>
      <c r="U624" s="181" t="str">
        <f t="shared" si="58"/>
        <v>0</v>
      </c>
    </row>
    <row r="625" spans="14:21">
      <c r="N625" s="57">
        <f t="shared" si="54"/>
        <v>2002</v>
      </c>
      <c r="O625" s="57">
        <f t="shared" si="55"/>
        <v>9</v>
      </c>
      <c r="P625" s="57">
        <f t="shared" si="56"/>
        <v>15</v>
      </c>
      <c r="Q625" s="48">
        <v>37514</v>
      </c>
      <c r="R625" s="178">
        <f t="shared" si="57"/>
        <v>37514</v>
      </c>
      <c r="S625" s="182">
        <v>10.5</v>
      </c>
      <c r="T625" s="180">
        <f t="shared" si="59"/>
        <v>7414.6</v>
      </c>
      <c r="U625" s="181" t="str">
        <f t="shared" si="58"/>
        <v>0</v>
      </c>
    </row>
    <row r="626" spans="14:21">
      <c r="N626" s="57">
        <f t="shared" si="54"/>
        <v>2002</v>
      </c>
      <c r="O626" s="57">
        <f t="shared" si="55"/>
        <v>9</v>
      </c>
      <c r="P626" s="57">
        <f t="shared" si="56"/>
        <v>16</v>
      </c>
      <c r="Q626" s="48">
        <v>37515</v>
      </c>
      <c r="R626" s="178">
        <f t="shared" si="57"/>
        <v>37515</v>
      </c>
      <c r="S626" s="182">
        <v>9</v>
      </c>
      <c r="T626" s="180">
        <f t="shared" si="59"/>
        <v>7423.6</v>
      </c>
      <c r="U626" s="181" t="str">
        <f t="shared" si="58"/>
        <v>0</v>
      </c>
    </row>
    <row r="627" spans="14:21">
      <c r="N627" s="57">
        <f t="shared" si="54"/>
        <v>2002</v>
      </c>
      <c r="O627" s="57">
        <f t="shared" si="55"/>
        <v>9</v>
      </c>
      <c r="P627" s="57">
        <f t="shared" si="56"/>
        <v>17</v>
      </c>
      <c r="Q627" s="48">
        <v>37516</v>
      </c>
      <c r="R627" s="178">
        <f t="shared" si="57"/>
        <v>37516</v>
      </c>
      <c r="S627" s="182">
        <v>7.6</v>
      </c>
      <c r="T627" s="180">
        <f t="shared" si="59"/>
        <v>7431.2000000000007</v>
      </c>
      <c r="U627" s="181" t="str">
        <f t="shared" si="58"/>
        <v>0</v>
      </c>
    </row>
    <row r="628" spans="14:21">
      <c r="N628" s="57">
        <f t="shared" si="54"/>
        <v>2002</v>
      </c>
      <c r="O628" s="57">
        <f t="shared" si="55"/>
        <v>9</v>
      </c>
      <c r="P628" s="57">
        <f t="shared" si="56"/>
        <v>18</v>
      </c>
      <c r="Q628" s="48">
        <v>37517</v>
      </c>
      <c r="R628" s="178">
        <f t="shared" si="57"/>
        <v>37517</v>
      </c>
      <c r="S628" s="182">
        <v>7.7</v>
      </c>
      <c r="T628" s="180">
        <f t="shared" si="59"/>
        <v>7438.9000000000005</v>
      </c>
      <c r="U628" s="181" t="str">
        <f t="shared" si="58"/>
        <v>0</v>
      </c>
    </row>
    <row r="629" spans="14:21">
      <c r="N629" s="57">
        <f t="shared" si="54"/>
        <v>2002</v>
      </c>
      <c r="O629" s="57">
        <f t="shared" si="55"/>
        <v>9</v>
      </c>
      <c r="P629" s="57">
        <f t="shared" si="56"/>
        <v>19</v>
      </c>
      <c r="Q629" s="48">
        <v>37518</v>
      </c>
      <c r="R629" s="178">
        <f t="shared" si="57"/>
        <v>37518</v>
      </c>
      <c r="S629" s="182">
        <v>7.8</v>
      </c>
      <c r="T629" s="180">
        <f t="shared" si="59"/>
        <v>7446.7000000000007</v>
      </c>
      <c r="U629" s="181" t="str">
        <f t="shared" si="58"/>
        <v>0</v>
      </c>
    </row>
    <row r="630" spans="14:21">
      <c r="N630" s="57">
        <f t="shared" si="54"/>
        <v>2002</v>
      </c>
      <c r="O630" s="57">
        <f t="shared" si="55"/>
        <v>9</v>
      </c>
      <c r="P630" s="57">
        <f t="shared" si="56"/>
        <v>20</v>
      </c>
      <c r="Q630" s="48">
        <v>37519</v>
      </c>
      <c r="R630" s="178">
        <f t="shared" si="57"/>
        <v>37519</v>
      </c>
      <c r="S630" s="182">
        <v>8.8000000000000007</v>
      </c>
      <c r="T630" s="180">
        <f t="shared" si="59"/>
        <v>7455.5000000000009</v>
      </c>
      <c r="U630" s="181" t="str">
        <f t="shared" si="58"/>
        <v>0</v>
      </c>
    </row>
    <row r="631" spans="14:21">
      <c r="N631" s="57">
        <f t="shared" si="54"/>
        <v>2002</v>
      </c>
      <c r="O631" s="57">
        <f t="shared" si="55"/>
        <v>9</v>
      </c>
      <c r="P631" s="57">
        <f t="shared" si="56"/>
        <v>21</v>
      </c>
      <c r="Q631" s="48">
        <v>37520</v>
      </c>
      <c r="R631" s="178">
        <f t="shared" si="57"/>
        <v>37520</v>
      </c>
      <c r="S631" s="182">
        <v>10.3</v>
      </c>
      <c r="T631" s="180">
        <f t="shared" si="59"/>
        <v>7465.8000000000011</v>
      </c>
      <c r="U631" s="181" t="str">
        <f t="shared" si="58"/>
        <v>0</v>
      </c>
    </row>
    <row r="632" spans="14:21">
      <c r="N632" s="57">
        <f t="shared" si="54"/>
        <v>2002</v>
      </c>
      <c r="O632" s="57">
        <f t="shared" si="55"/>
        <v>9</v>
      </c>
      <c r="P632" s="57">
        <f t="shared" si="56"/>
        <v>22</v>
      </c>
      <c r="Q632" s="48">
        <v>37521</v>
      </c>
      <c r="R632" s="178">
        <f t="shared" si="57"/>
        <v>37521</v>
      </c>
      <c r="S632" s="182">
        <v>11.1</v>
      </c>
      <c r="T632" s="180">
        <f t="shared" si="59"/>
        <v>7476.9000000000015</v>
      </c>
      <c r="U632" s="181" t="str">
        <f t="shared" si="58"/>
        <v>0</v>
      </c>
    </row>
    <row r="633" spans="14:21">
      <c r="N633" s="57">
        <f t="shared" si="54"/>
        <v>2002</v>
      </c>
      <c r="O633" s="57">
        <f t="shared" si="55"/>
        <v>9</v>
      </c>
      <c r="P633" s="57">
        <f t="shared" si="56"/>
        <v>23</v>
      </c>
      <c r="Q633" s="48">
        <v>37522</v>
      </c>
      <c r="R633" s="178">
        <f t="shared" si="57"/>
        <v>37522</v>
      </c>
      <c r="S633" s="182">
        <v>10.199999999999999</v>
      </c>
      <c r="T633" s="180">
        <f t="shared" si="59"/>
        <v>7487.1000000000013</v>
      </c>
      <c r="U633" s="181" t="str">
        <f t="shared" si="58"/>
        <v>0</v>
      </c>
    </row>
    <row r="634" spans="14:21">
      <c r="N634" s="57">
        <f t="shared" si="54"/>
        <v>2002</v>
      </c>
      <c r="O634" s="57">
        <f t="shared" si="55"/>
        <v>9</v>
      </c>
      <c r="P634" s="57">
        <f t="shared" si="56"/>
        <v>24</v>
      </c>
      <c r="Q634" s="48">
        <v>37523</v>
      </c>
      <c r="R634" s="178">
        <f t="shared" si="57"/>
        <v>37523</v>
      </c>
      <c r="S634" s="182">
        <v>10</v>
      </c>
      <c r="T634" s="180">
        <f t="shared" si="59"/>
        <v>7497.1000000000013</v>
      </c>
      <c r="U634" s="181" t="str">
        <f t="shared" si="58"/>
        <v>0</v>
      </c>
    </row>
    <row r="635" spans="14:21">
      <c r="N635" s="57">
        <f t="shared" si="54"/>
        <v>2002</v>
      </c>
      <c r="O635" s="57">
        <f t="shared" si="55"/>
        <v>9</v>
      </c>
      <c r="P635" s="57">
        <f t="shared" si="56"/>
        <v>25</v>
      </c>
      <c r="Q635" s="48">
        <v>37524</v>
      </c>
      <c r="R635" s="178">
        <f t="shared" si="57"/>
        <v>37524</v>
      </c>
      <c r="S635" s="182">
        <v>8.4</v>
      </c>
      <c r="T635" s="180">
        <f t="shared" si="59"/>
        <v>7505.5000000000009</v>
      </c>
      <c r="U635" s="181" t="str">
        <f t="shared" si="58"/>
        <v>0</v>
      </c>
    </row>
    <row r="636" spans="14:21">
      <c r="N636" s="57">
        <f t="shared" si="54"/>
        <v>2002</v>
      </c>
      <c r="O636" s="57">
        <f t="shared" si="55"/>
        <v>9</v>
      </c>
      <c r="P636" s="57">
        <f t="shared" si="56"/>
        <v>26</v>
      </c>
      <c r="Q636" s="48">
        <v>37525</v>
      </c>
      <c r="R636" s="178">
        <f t="shared" si="57"/>
        <v>37525</v>
      </c>
      <c r="S636" s="182">
        <v>10.8</v>
      </c>
      <c r="T636" s="180">
        <f t="shared" si="59"/>
        <v>7516.3000000000011</v>
      </c>
      <c r="U636" s="181" t="str">
        <f t="shared" si="58"/>
        <v>0</v>
      </c>
    </row>
    <row r="637" spans="14:21">
      <c r="N637" s="57">
        <f t="shared" si="54"/>
        <v>2002</v>
      </c>
      <c r="O637" s="57">
        <f t="shared" si="55"/>
        <v>9</v>
      </c>
      <c r="P637" s="57">
        <f t="shared" si="56"/>
        <v>27</v>
      </c>
      <c r="Q637" s="48">
        <v>37526</v>
      </c>
      <c r="R637" s="178">
        <f t="shared" si="57"/>
        <v>37526</v>
      </c>
      <c r="S637" s="182">
        <v>12.6</v>
      </c>
      <c r="T637" s="180">
        <f t="shared" si="59"/>
        <v>7528.9000000000015</v>
      </c>
      <c r="U637" s="181" t="str">
        <f t="shared" si="58"/>
        <v>0</v>
      </c>
    </row>
    <row r="638" spans="14:21">
      <c r="N638" s="57">
        <f t="shared" si="54"/>
        <v>2002</v>
      </c>
      <c r="O638" s="57">
        <f t="shared" si="55"/>
        <v>9</v>
      </c>
      <c r="P638" s="57">
        <f t="shared" si="56"/>
        <v>28</v>
      </c>
      <c r="Q638" s="48">
        <v>37527</v>
      </c>
      <c r="R638" s="178">
        <f t="shared" si="57"/>
        <v>37527</v>
      </c>
      <c r="S638" s="182">
        <v>10.7</v>
      </c>
      <c r="T638" s="180">
        <f t="shared" si="59"/>
        <v>7539.6000000000013</v>
      </c>
      <c r="U638" s="181" t="str">
        <f t="shared" si="58"/>
        <v>0</v>
      </c>
    </row>
    <row r="639" spans="14:21">
      <c r="N639" s="57">
        <f t="shared" si="54"/>
        <v>2002</v>
      </c>
      <c r="O639" s="57">
        <f t="shared" si="55"/>
        <v>9</v>
      </c>
      <c r="P639" s="57">
        <f t="shared" si="56"/>
        <v>29</v>
      </c>
      <c r="Q639" s="48">
        <v>37528</v>
      </c>
      <c r="R639" s="178">
        <f t="shared" si="57"/>
        <v>37528</v>
      </c>
      <c r="S639" s="182">
        <v>8.1999999999999993</v>
      </c>
      <c r="T639" s="180">
        <f t="shared" si="59"/>
        <v>7547.8000000000011</v>
      </c>
      <c r="U639" s="181" t="str">
        <f t="shared" si="58"/>
        <v>0</v>
      </c>
    </row>
    <row r="640" spans="14:21">
      <c r="N640" s="57">
        <f t="shared" si="54"/>
        <v>2002</v>
      </c>
      <c r="O640" s="57">
        <f t="shared" si="55"/>
        <v>9</v>
      </c>
      <c r="P640" s="57">
        <f t="shared" si="56"/>
        <v>30</v>
      </c>
      <c r="Q640" s="48">
        <v>37529</v>
      </c>
      <c r="R640" s="178">
        <f t="shared" si="57"/>
        <v>37529</v>
      </c>
      <c r="S640" s="182">
        <v>9.6</v>
      </c>
      <c r="T640" s="180">
        <f t="shared" si="59"/>
        <v>7557.4000000000015</v>
      </c>
      <c r="U640" s="181" t="str">
        <f t="shared" si="58"/>
        <v>0</v>
      </c>
    </row>
    <row r="641" spans="14:21">
      <c r="N641" s="57">
        <f t="shared" si="54"/>
        <v>2002</v>
      </c>
      <c r="O641" s="57">
        <f t="shared" si="55"/>
        <v>10</v>
      </c>
      <c r="P641" s="57">
        <f t="shared" si="56"/>
        <v>1</v>
      </c>
      <c r="Q641" s="48">
        <v>37530</v>
      </c>
      <c r="R641" s="178">
        <f t="shared" si="57"/>
        <v>37530</v>
      </c>
      <c r="S641" s="182">
        <v>9.1999999999999993</v>
      </c>
      <c r="T641" s="180">
        <f t="shared" si="59"/>
        <v>7566.6000000000013</v>
      </c>
      <c r="U641" s="181" t="str">
        <f t="shared" si="58"/>
        <v>0</v>
      </c>
    </row>
    <row r="642" spans="14:21">
      <c r="N642" s="57">
        <f t="shared" si="54"/>
        <v>2002</v>
      </c>
      <c r="O642" s="57">
        <f t="shared" si="55"/>
        <v>10</v>
      </c>
      <c r="P642" s="57">
        <f t="shared" si="56"/>
        <v>2</v>
      </c>
      <c r="Q642" s="48">
        <v>37531</v>
      </c>
      <c r="R642" s="178">
        <f t="shared" si="57"/>
        <v>37531</v>
      </c>
      <c r="S642" s="182">
        <v>8.4</v>
      </c>
      <c r="T642" s="180">
        <f t="shared" si="59"/>
        <v>7575.0000000000009</v>
      </c>
      <c r="U642" s="181" t="str">
        <f t="shared" si="58"/>
        <v>0</v>
      </c>
    </row>
    <row r="643" spans="14:21">
      <c r="N643" s="57">
        <f t="shared" ref="N643:N706" si="60">IF(Q643="","",YEAR(Q643))</f>
        <v>2002</v>
      </c>
      <c r="O643" s="57">
        <f t="shared" ref="O643:O706" si="61">IF(Q643="","",MONTH(Q643))</f>
        <v>10</v>
      </c>
      <c r="P643" s="57">
        <f t="shared" ref="P643:P706" si="62">DAY(Q643)</f>
        <v>3</v>
      </c>
      <c r="Q643" s="48">
        <v>37532</v>
      </c>
      <c r="R643" s="178">
        <f t="shared" ref="R643:R706" si="63">Q643</f>
        <v>37532</v>
      </c>
      <c r="S643" s="182">
        <v>7.7</v>
      </c>
      <c r="T643" s="180">
        <f t="shared" si="59"/>
        <v>7582.7000000000007</v>
      </c>
      <c r="U643" s="181" t="str">
        <f t="shared" ref="U643:U706" si="64">IF(AND(R643&gt;=$E$7,R643&lt;=$E$9),S643,"0")</f>
        <v>0</v>
      </c>
    </row>
    <row r="644" spans="14:21">
      <c r="N644" s="57">
        <f t="shared" si="60"/>
        <v>2002</v>
      </c>
      <c r="O644" s="57">
        <f t="shared" si="61"/>
        <v>10</v>
      </c>
      <c r="P644" s="57">
        <f t="shared" si="62"/>
        <v>4</v>
      </c>
      <c r="Q644" s="48">
        <v>37533</v>
      </c>
      <c r="R644" s="178">
        <f t="shared" si="63"/>
        <v>37533</v>
      </c>
      <c r="S644" s="182">
        <v>9.6</v>
      </c>
      <c r="T644" s="180">
        <f t="shared" si="59"/>
        <v>7592.3000000000011</v>
      </c>
      <c r="U644" s="181" t="str">
        <f t="shared" si="64"/>
        <v>0</v>
      </c>
    </row>
    <row r="645" spans="14:21">
      <c r="N645" s="57">
        <f t="shared" si="60"/>
        <v>2002</v>
      </c>
      <c r="O645" s="57">
        <f t="shared" si="61"/>
        <v>10</v>
      </c>
      <c r="P645" s="57">
        <f t="shared" si="62"/>
        <v>5</v>
      </c>
      <c r="Q645" s="48">
        <v>37534</v>
      </c>
      <c r="R645" s="178">
        <f t="shared" si="63"/>
        <v>37534</v>
      </c>
      <c r="S645" s="182">
        <v>10</v>
      </c>
      <c r="T645" s="180">
        <f t="shared" ref="T645:T708" si="65">T644+S645</f>
        <v>7602.3000000000011</v>
      </c>
      <c r="U645" s="181" t="str">
        <f t="shared" si="64"/>
        <v>0</v>
      </c>
    </row>
    <row r="646" spans="14:21">
      <c r="N646" s="57">
        <f t="shared" si="60"/>
        <v>2002</v>
      </c>
      <c r="O646" s="57">
        <f t="shared" si="61"/>
        <v>10</v>
      </c>
      <c r="P646" s="57">
        <f t="shared" si="62"/>
        <v>6</v>
      </c>
      <c r="Q646" s="48">
        <v>37535</v>
      </c>
      <c r="R646" s="178">
        <f t="shared" si="63"/>
        <v>37535</v>
      </c>
      <c r="S646" s="182">
        <v>13.3</v>
      </c>
      <c r="T646" s="180">
        <f t="shared" si="65"/>
        <v>7615.6000000000013</v>
      </c>
      <c r="U646" s="181" t="str">
        <f t="shared" si="64"/>
        <v>0</v>
      </c>
    </row>
    <row r="647" spans="14:21">
      <c r="N647" s="57">
        <f t="shared" si="60"/>
        <v>2002</v>
      </c>
      <c r="O647" s="57">
        <f t="shared" si="61"/>
        <v>10</v>
      </c>
      <c r="P647" s="57">
        <f t="shared" si="62"/>
        <v>7</v>
      </c>
      <c r="Q647" s="48">
        <v>37536</v>
      </c>
      <c r="R647" s="178">
        <f t="shared" si="63"/>
        <v>37536</v>
      </c>
      <c r="S647" s="182">
        <v>14.4</v>
      </c>
      <c r="T647" s="180">
        <f t="shared" si="65"/>
        <v>7630.0000000000009</v>
      </c>
      <c r="U647" s="181" t="str">
        <f t="shared" si="64"/>
        <v>0</v>
      </c>
    </row>
    <row r="648" spans="14:21">
      <c r="N648" s="57">
        <f t="shared" si="60"/>
        <v>2002</v>
      </c>
      <c r="O648" s="57">
        <f t="shared" si="61"/>
        <v>10</v>
      </c>
      <c r="P648" s="57">
        <f t="shared" si="62"/>
        <v>8</v>
      </c>
      <c r="Q648" s="48">
        <v>37537</v>
      </c>
      <c r="R648" s="178">
        <f t="shared" si="63"/>
        <v>37537</v>
      </c>
      <c r="S648" s="182">
        <v>13</v>
      </c>
      <c r="T648" s="180">
        <f t="shared" si="65"/>
        <v>7643.0000000000009</v>
      </c>
      <c r="U648" s="181" t="str">
        <f t="shared" si="64"/>
        <v>0</v>
      </c>
    </row>
    <row r="649" spans="14:21">
      <c r="N649" s="57">
        <f t="shared" si="60"/>
        <v>2002</v>
      </c>
      <c r="O649" s="57">
        <f t="shared" si="61"/>
        <v>10</v>
      </c>
      <c r="P649" s="57">
        <f t="shared" si="62"/>
        <v>9</v>
      </c>
      <c r="Q649" s="48">
        <v>37538</v>
      </c>
      <c r="R649" s="178">
        <f t="shared" si="63"/>
        <v>37538</v>
      </c>
      <c r="S649" s="182">
        <v>12.3</v>
      </c>
      <c r="T649" s="180">
        <f t="shared" si="65"/>
        <v>7655.3000000000011</v>
      </c>
      <c r="U649" s="181" t="str">
        <f t="shared" si="64"/>
        <v>0</v>
      </c>
    </row>
    <row r="650" spans="14:21">
      <c r="N650" s="57">
        <f t="shared" si="60"/>
        <v>2002</v>
      </c>
      <c r="O650" s="57">
        <f t="shared" si="61"/>
        <v>10</v>
      </c>
      <c r="P650" s="57">
        <f t="shared" si="62"/>
        <v>10</v>
      </c>
      <c r="Q650" s="48">
        <v>37539</v>
      </c>
      <c r="R650" s="178">
        <f t="shared" si="63"/>
        <v>37539</v>
      </c>
      <c r="S650" s="182">
        <v>14.4</v>
      </c>
      <c r="T650" s="180">
        <f t="shared" si="65"/>
        <v>7669.7000000000007</v>
      </c>
      <c r="U650" s="181" t="str">
        <f t="shared" si="64"/>
        <v>0</v>
      </c>
    </row>
    <row r="651" spans="14:21">
      <c r="N651" s="57">
        <f t="shared" si="60"/>
        <v>2002</v>
      </c>
      <c r="O651" s="57">
        <f t="shared" si="61"/>
        <v>10</v>
      </c>
      <c r="P651" s="57">
        <f t="shared" si="62"/>
        <v>11</v>
      </c>
      <c r="Q651" s="48">
        <v>37540</v>
      </c>
      <c r="R651" s="178">
        <f t="shared" si="63"/>
        <v>37540</v>
      </c>
      <c r="S651" s="182">
        <v>14.1</v>
      </c>
      <c r="T651" s="180">
        <f t="shared" si="65"/>
        <v>7683.8000000000011</v>
      </c>
      <c r="U651" s="181" t="str">
        <f t="shared" si="64"/>
        <v>0</v>
      </c>
    </row>
    <row r="652" spans="14:21">
      <c r="N652" s="57">
        <f t="shared" si="60"/>
        <v>2002</v>
      </c>
      <c r="O652" s="57">
        <f t="shared" si="61"/>
        <v>10</v>
      </c>
      <c r="P652" s="57">
        <f t="shared" si="62"/>
        <v>12</v>
      </c>
      <c r="Q652" s="48">
        <v>37541</v>
      </c>
      <c r="R652" s="178">
        <f t="shared" si="63"/>
        <v>37541</v>
      </c>
      <c r="S652" s="182">
        <v>16.8</v>
      </c>
      <c r="T652" s="180">
        <f t="shared" si="65"/>
        <v>7700.6000000000013</v>
      </c>
      <c r="U652" s="181" t="str">
        <f t="shared" si="64"/>
        <v>0</v>
      </c>
    </row>
    <row r="653" spans="14:21">
      <c r="N653" s="57">
        <f t="shared" si="60"/>
        <v>2002</v>
      </c>
      <c r="O653" s="57">
        <f t="shared" si="61"/>
        <v>10</v>
      </c>
      <c r="P653" s="57">
        <f t="shared" si="62"/>
        <v>13</v>
      </c>
      <c r="Q653" s="48">
        <v>37542</v>
      </c>
      <c r="R653" s="178">
        <f t="shared" si="63"/>
        <v>37542</v>
      </c>
      <c r="S653" s="182">
        <v>18.3</v>
      </c>
      <c r="T653" s="180">
        <f t="shared" si="65"/>
        <v>7718.9000000000015</v>
      </c>
      <c r="U653" s="181" t="str">
        <f t="shared" si="64"/>
        <v>0</v>
      </c>
    </row>
    <row r="654" spans="14:21">
      <c r="N654" s="57">
        <f t="shared" si="60"/>
        <v>2002</v>
      </c>
      <c r="O654" s="57">
        <f t="shared" si="61"/>
        <v>10</v>
      </c>
      <c r="P654" s="57">
        <f t="shared" si="62"/>
        <v>14</v>
      </c>
      <c r="Q654" s="48">
        <v>37543</v>
      </c>
      <c r="R654" s="178">
        <f t="shared" si="63"/>
        <v>37543</v>
      </c>
      <c r="S654" s="182">
        <v>18</v>
      </c>
      <c r="T654" s="180">
        <f t="shared" si="65"/>
        <v>7736.9000000000015</v>
      </c>
      <c r="U654" s="181" t="str">
        <f t="shared" si="64"/>
        <v>0</v>
      </c>
    </row>
    <row r="655" spans="14:21">
      <c r="N655" s="57">
        <f t="shared" si="60"/>
        <v>2002</v>
      </c>
      <c r="O655" s="57">
        <f t="shared" si="61"/>
        <v>10</v>
      </c>
      <c r="P655" s="57">
        <f t="shared" si="62"/>
        <v>15</v>
      </c>
      <c r="Q655" s="48">
        <v>37544</v>
      </c>
      <c r="R655" s="178">
        <f t="shared" si="63"/>
        <v>37544</v>
      </c>
      <c r="S655" s="182">
        <v>16.2</v>
      </c>
      <c r="T655" s="180">
        <f t="shared" si="65"/>
        <v>7753.1000000000013</v>
      </c>
      <c r="U655" s="181" t="str">
        <f t="shared" si="64"/>
        <v>0</v>
      </c>
    </row>
    <row r="656" spans="14:21">
      <c r="N656" s="57">
        <f t="shared" si="60"/>
        <v>2002</v>
      </c>
      <c r="O656" s="57">
        <f t="shared" si="61"/>
        <v>10</v>
      </c>
      <c r="P656" s="57">
        <f t="shared" si="62"/>
        <v>16</v>
      </c>
      <c r="Q656" s="48">
        <v>37545</v>
      </c>
      <c r="R656" s="178">
        <f t="shared" si="63"/>
        <v>37545</v>
      </c>
      <c r="S656" s="182">
        <v>11.8</v>
      </c>
      <c r="T656" s="180">
        <f t="shared" si="65"/>
        <v>7764.9000000000015</v>
      </c>
      <c r="U656" s="181" t="str">
        <f t="shared" si="64"/>
        <v>0</v>
      </c>
    </row>
    <row r="657" spans="14:21">
      <c r="N657" s="57">
        <f t="shared" si="60"/>
        <v>2002</v>
      </c>
      <c r="O657" s="57">
        <f t="shared" si="61"/>
        <v>10</v>
      </c>
      <c r="P657" s="57">
        <f t="shared" si="62"/>
        <v>17</v>
      </c>
      <c r="Q657" s="48">
        <v>37546</v>
      </c>
      <c r="R657" s="178">
        <f t="shared" si="63"/>
        <v>37546</v>
      </c>
      <c r="S657" s="182">
        <v>13.3</v>
      </c>
      <c r="T657" s="180">
        <f t="shared" si="65"/>
        <v>7778.2000000000016</v>
      </c>
      <c r="U657" s="181" t="str">
        <f t="shared" si="64"/>
        <v>0</v>
      </c>
    </row>
    <row r="658" spans="14:21">
      <c r="N658" s="57">
        <f t="shared" si="60"/>
        <v>2002</v>
      </c>
      <c r="O658" s="57">
        <f t="shared" si="61"/>
        <v>10</v>
      </c>
      <c r="P658" s="57">
        <f t="shared" si="62"/>
        <v>18</v>
      </c>
      <c r="Q658" s="48">
        <v>37547</v>
      </c>
      <c r="R658" s="178">
        <f t="shared" si="63"/>
        <v>37547</v>
      </c>
      <c r="S658" s="182">
        <v>17.5</v>
      </c>
      <c r="T658" s="180">
        <f t="shared" si="65"/>
        <v>7795.7000000000016</v>
      </c>
      <c r="U658" s="181" t="str">
        <f t="shared" si="64"/>
        <v>0</v>
      </c>
    </row>
    <row r="659" spans="14:21">
      <c r="N659" s="57">
        <f t="shared" si="60"/>
        <v>2002</v>
      </c>
      <c r="O659" s="57">
        <f t="shared" si="61"/>
        <v>10</v>
      </c>
      <c r="P659" s="57">
        <f t="shared" si="62"/>
        <v>19</v>
      </c>
      <c r="Q659" s="48">
        <v>37548</v>
      </c>
      <c r="R659" s="178">
        <f t="shared" si="63"/>
        <v>37548</v>
      </c>
      <c r="S659" s="182">
        <v>18.8</v>
      </c>
      <c r="T659" s="180">
        <f t="shared" si="65"/>
        <v>7814.5000000000018</v>
      </c>
      <c r="U659" s="181" t="str">
        <f t="shared" si="64"/>
        <v>0</v>
      </c>
    </row>
    <row r="660" spans="14:21">
      <c r="N660" s="57">
        <f t="shared" si="60"/>
        <v>2002</v>
      </c>
      <c r="O660" s="57">
        <f t="shared" si="61"/>
        <v>10</v>
      </c>
      <c r="P660" s="57">
        <f t="shared" si="62"/>
        <v>20</v>
      </c>
      <c r="Q660" s="48">
        <v>37549</v>
      </c>
      <c r="R660" s="178">
        <f t="shared" si="63"/>
        <v>37549</v>
      </c>
      <c r="S660" s="182">
        <v>18.2</v>
      </c>
      <c r="T660" s="180">
        <f t="shared" si="65"/>
        <v>7832.7000000000016</v>
      </c>
      <c r="U660" s="181" t="str">
        <f t="shared" si="64"/>
        <v>0</v>
      </c>
    </row>
    <row r="661" spans="14:21">
      <c r="N661" s="57">
        <f t="shared" si="60"/>
        <v>2002</v>
      </c>
      <c r="O661" s="57">
        <f t="shared" si="61"/>
        <v>10</v>
      </c>
      <c r="P661" s="57">
        <f t="shared" si="62"/>
        <v>21</v>
      </c>
      <c r="Q661" s="48">
        <v>37550</v>
      </c>
      <c r="R661" s="178">
        <f t="shared" si="63"/>
        <v>37550</v>
      </c>
      <c r="S661" s="182">
        <v>16.899999999999999</v>
      </c>
      <c r="T661" s="180">
        <f t="shared" si="65"/>
        <v>7849.6000000000013</v>
      </c>
      <c r="U661" s="181" t="str">
        <f t="shared" si="64"/>
        <v>0</v>
      </c>
    </row>
    <row r="662" spans="14:21">
      <c r="N662" s="57">
        <f t="shared" si="60"/>
        <v>2002</v>
      </c>
      <c r="O662" s="57">
        <f t="shared" si="61"/>
        <v>10</v>
      </c>
      <c r="P662" s="57">
        <f t="shared" si="62"/>
        <v>22</v>
      </c>
      <c r="Q662" s="48">
        <v>37551</v>
      </c>
      <c r="R662" s="178">
        <f t="shared" si="63"/>
        <v>37551</v>
      </c>
      <c r="S662" s="182">
        <v>10.199999999999999</v>
      </c>
      <c r="T662" s="180">
        <f t="shared" si="65"/>
        <v>7859.8000000000011</v>
      </c>
      <c r="U662" s="181" t="str">
        <f t="shared" si="64"/>
        <v>0</v>
      </c>
    </row>
    <row r="663" spans="14:21">
      <c r="N663" s="57">
        <f t="shared" si="60"/>
        <v>2002</v>
      </c>
      <c r="O663" s="57">
        <f t="shared" si="61"/>
        <v>10</v>
      </c>
      <c r="P663" s="57">
        <f t="shared" si="62"/>
        <v>23</v>
      </c>
      <c r="Q663" s="48">
        <v>37552</v>
      </c>
      <c r="R663" s="178">
        <f t="shared" si="63"/>
        <v>37552</v>
      </c>
      <c r="S663" s="182">
        <v>13.2</v>
      </c>
      <c r="T663" s="180">
        <f t="shared" si="65"/>
        <v>7873.0000000000009</v>
      </c>
      <c r="U663" s="181" t="str">
        <f t="shared" si="64"/>
        <v>0</v>
      </c>
    </row>
    <row r="664" spans="14:21">
      <c r="N664" s="57">
        <f t="shared" si="60"/>
        <v>2002</v>
      </c>
      <c r="O664" s="57">
        <f t="shared" si="61"/>
        <v>10</v>
      </c>
      <c r="P664" s="57">
        <f t="shared" si="62"/>
        <v>24</v>
      </c>
      <c r="Q664" s="48">
        <v>37553</v>
      </c>
      <c r="R664" s="178">
        <f t="shared" si="63"/>
        <v>37553</v>
      </c>
      <c r="S664" s="182">
        <v>16.2</v>
      </c>
      <c r="T664" s="180">
        <f t="shared" si="65"/>
        <v>7889.2000000000007</v>
      </c>
      <c r="U664" s="181" t="str">
        <f t="shared" si="64"/>
        <v>0</v>
      </c>
    </row>
    <row r="665" spans="14:21">
      <c r="N665" s="57">
        <f t="shared" si="60"/>
        <v>2002</v>
      </c>
      <c r="O665" s="57">
        <f t="shared" si="61"/>
        <v>10</v>
      </c>
      <c r="P665" s="57">
        <f t="shared" si="62"/>
        <v>25</v>
      </c>
      <c r="Q665" s="48">
        <v>37554</v>
      </c>
      <c r="R665" s="178">
        <f t="shared" si="63"/>
        <v>37554</v>
      </c>
      <c r="S665" s="182">
        <v>12.4</v>
      </c>
      <c r="T665" s="180">
        <f t="shared" si="65"/>
        <v>7901.6</v>
      </c>
      <c r="U665" s="181" t="str">
        <f t="shared" si="64"/>
        <v>0</v>
      </c>
    </row>
    <row r="666" spans="14:21">
      <c r="N666" s="57">
        <f t="shared" si="60"/>
        <v>2002</v>
      </c>
      <c r="O666" s="57">
        <f t="shared" si="61"/>
        <v>10</v>
      </c>
      <c r="P666" s="57">
        <f t="shared" si="62"/>
        <v>26</v>
      </c>
      <c r="Q666" s="48">
        <v>37555</v>
      </c>
      <c r="R666" s="178">
        <f t="shared" si="63"/>
        <v>37555</v>
      </c>
      <c r="S666" s="182">
        <v>13.4</v>
      </c>
      <c r="T666" s="180">
        <f t="shared" si="65"/>
        <v>7915</v>
      </c>
      <c r="U666" s="181" t="str">
        <f t="shared" si="64"/>
        <v>0</v>
      </c>
    </row>
    <row r="667" spans="14:21">
      <c r="N667" s="57">
        <f t="shared" si="60"/>
        <v>2002</v>
      </c>
      <c r="O667" s="57">
        <f t="shared" si="61"/>
        <v>10</v>
      </c>
      <c r="P667" s="57">
        <f t="shared" si="62"/>
        <v>27</v>
      </c>
      <c r="Q667" s="48">
        <v>37556</v>
      </c>
      <c r="R667" s="178">
        <f t="shared" si="63"/>
        <v>37556</v>
      </c>
      <c r="S667" s="182">
        <v>12.2</v>
      </c>
      <c r="T667" s="180">
        <f t="shared" si="65"/>
        <v>7927.2</v>
      </c>
      <c r="U667" s="181" t="str">
        <f t="shared" si="64"/>
        <v>0</v>
      </c>
    </row>
    <row r="668" spans="14:21">
      <c r="N668" s="57">
        <f t="shared" si="60"/>
        <v>2002</v>
      </c>
      <c r="O668" s="57">
        <f t="shared" si="61"/>
        <v>10</v>
      </c>
      <c r="P668" s="57">
        <f t="shared" si="62"/>
        <v>28</v>
      </c>
      <c r="Q668" s="48">
        <v>37557</v>
      </c>
      <c r="R668" s="178">
        <f t="shared" si="63"/>
        <v>37557</v>
      </c>
      <c r="S668" s="182">
        <v>15.4</v>
      </c>
      <c r="T668" s="180">
        <f t="shared" si="65"/>
        <v>7942.5999999999995</v>
      </c>
      <c r="U668" s="181" t="str">
        <f t="shared" si="64"/>
        <v>0</v>
      </c>
    </row>
    <row r="669" spans="14:21">
      <c r="N669" s="57">
        <f t="shared" si="60"/>
        <v>2002</v>
      </c>
      <c r="O669" s="57">
        <f t="shared" si="61"/>
        <v>10</v>
      </c>
      <c r="P669" s="57">
        <f t="shared" si="62"/>
        <v>29</v>
      </c>
      <c r="Q669" s="48">
        <v>37558</v>
      </c>
      <c r="R669" s="178">
        <f t="shared" si="63"/>
        <v>37558</v>
      </c>
      <c r="S669" s="182">
        <v>15.7</v>
      </c>
      <c r="T669" s="180">
        <f t="shared" si="65"/>
        <v>7958.2999999999993</v>
      </c>
      <c r="U669" s="181" t="str">
        <f t="shared" si="64"/>
        <v>0</v>
      </c>
    </row>
    <row r="670" spans="14:21">
      <c r="N670" s="57">
        <f t="shared" si="60"/>
        <v>2002</v>
      </c>
      <c r="O670" s="57">
        <f t="shared" si="61"/>
        <v>10</v>
      </c>
      <c r="P670" s="57">
        <f t="shared" si="62"/>
        <v>30</v>
      </c>
      <c r="Q670" s="48">
        <v>37559</v>
      </c>
      <c r="R670" s="178">
        <f t="shared" si="63"/>
        <v>37559</v>
      </c>
      <c r="S670" s="182">
        <v>16.5</v>
      </c>
      <c r="T670" s="180">
        <f t="shared" si="65"/>
        <v>7974.7999999999993</v>
      </c>
      <c r="U670" s="181" t="str">
        <f t="shared" si="64"/>
        <v>0</v>
      </c>
    </row>
    <row r="671" spans="14:21">
      <c r="N671" s="57">
        <f t="shared" si="60"/>
        <v>2002</v>
      </c>
      <c r="O671" s="57">
        <f t="shared" si="61"/>
        <v>10</v>
      </c>
      <c r="P671" s="57">
        <f t="shared" si="62"/>
        <v>31</v>
      </c>
      <c r="Q671" s="48">
        <v>37560</v>
      </c>
      <c r="R671" s="178">
        <f t="shared" si="63"/>
        <v>37560</v>
      </c>
      <c r="S671" s="182">
        <v>16.899999999999999</v>
      </c>
      <c r="T671" s="180">
        <f t="shared" si="65"/>
        <v>7991.6999999999989</v>
      </c>
      <c r="U671" s="181" t="str">
        <f t="shared" si="64"/>
        <v>0</v>
      </c>
    </row>
    <row r="672" spans="14:21">
      <c r="N672" s="57">
        <f t="shared" si="60"/>
        <v>2002</v>
      </c>
      <c r="O672" s="57">
        <f t="shared" si="61"/>
        <v>11</v>
      </c>
      <c r="P672" s="57">
        <f t="shared" si="62"/>
        <v>1</v>
      </c>
      <c r="Q672" s="48">
        <v>37561</v>
      </c>
      <c r="R672" s="178">
        <f t="shared" si="63"/>
        <v>37561</v>
      </c>
      <c r="S672" s="182">
        <v>14.5</v>
      </c>
      <c r="T672" s="180">
        <f t="shared" si="65"/>
        <v>8006.1999999999989</v>
      </c>
      <c r="U672" s="181" t="str">
        <f t="shared" si="64"/>
        <v>0</v>
      </c>
    </row>
    <row r="673" spans="14:21">
      <c r="N673" s="57">
        <f t="shared" si="60"/>
        <v>2002</v>
      </c>
      <c r="O673" s="57">
        <f t="shared" si="61"/>
        <v>11</v>
      </c>
      <c r="P673" s="57">
        <f t="shared" si="62"/>
        <v>2</v>
      </c>
      <c r="Q673" s="48">
        <v>37562</v>
      </c>
      <c r="R673" s="178">
        <f t="shared" si="63"/>
        <v>37562</v>
      </c>
      <c r="S673" s="182">
        <v>16.100000000000001</v>
      </c>
      <c r="T673" s="180">
        <f t="shared" si="65"/>
        <v>8022.2999999999993</v>
      </c>
      <c r="U673" s="181" t="str">
        <f t="shared" si="64"/>
        <v>0</v>
      </c>
    </row>
    <row r="674" spans="14:21">
      <c r="N674" s="57">
        <f t="shared" si="60"/>
        <v>2002</v>
      </c>
      <c r="O674" s="57">
        <f t="shared" si="61"/>
        <v>11</v>
      </c>
      <c r="P674" s="57">
        <f t="shared" si="62"/>
        <v>3</v>
      </c>
      <c r="Q674" s="48">
        <v>37563</v>
      </c>
      <c r="R674" s="178">
        <f t="shared" si="63"/>
        <v>37563</v>
      </c>
      <c r="S674" s="182">
        <v>18.5</v>
      </c>
      <c r="T674" s="180">
        <f t="shared" si="65"/>
        <v>8040.7999999999993</v>
      </c>
      <c r="U674" s="181" t="str">
        <f t="shared" si="64"/>
        <v>0</v>
      </c>
    </row>
    <row r="675" spans="14:21">
      <c r="N675" s="57">
        <f t="shared" si="60"/>
        <v>2002</v>
      </c>
      <c r="O675" s="57">
        <f t="shared" si="61"/>
        <v>11</v>
      </c>
      <c r="P675" s="57">
        <f t="shared" si="62"/>
        <v>4</v>
      </c>
      <c r="Q675" s="48">
        <v>37564</v>
      </c>
      <c r="R675" s="178">
        <f t="shared" si="63"/>
        <v>37564</v>
      </c>
      <c r="S675" s="182">
        <v>19.5</v>
      </c>
      <c r="T675" s="180">
        <f t="shared" si="65"/>
        <v>8060.2999999999993</v>
      </c>
      <c r="U675" s="181" t="str">
        <f t="shared" si="64"/>
        <v>0</v>
      </c>
    </row>
    <row r="676" spans="14:21">
      <c r="N676" s="57">
        <f t="shared" si="60"/>
        <v>2002</v>
      </c>
      <c r="O676" s="57">
        <f t="shared" si="61"/>
        <v>11</v>
      </c>
      <c r="P676" s="57">
        <f t="shared" si="62"/>
        <v>5</v>
      </c>
      <c r="Q676" s="48">
        <v>37565</v>
      </c>
      <c r="R676" s="178">
        <f t="shared" si="63"/>
        <v>37565</v>
      </c>
      <c r="S676" s="182">
        <v>20.399999999999999</v>
      </c>
      <c r="T676" s="180">
        <f t="shared" si="65"/>
        <v>8080.6999999999989</v>
      </c>
      <c r="U676" s="181" t="str">
        <f t="shared" si="64"/>
        <v>0</v>
      </c>
    </row>
    <row r="677" spans="14:21">
      <c r="N677" s="57">
        <f t="shared" si="60"/>
        <v>2002</v>
      </c>
      <c r="O677" s="57">
        <f t="shared" si="61"/>
        <v>11</v>
      </c>
      <c r="P677" s="57">
        <f t="shared" si="62"/>
        <v>6</v>
      </c>
      <c r="Q677" s="48">
        <v>37566</v>
      </c>
      <c r="R677" s="178">
        <f t="shared" si="63"/>
        <v>37566</v>
      </c>
      <c r="S677" s="182">
        <v>20.9</v>
      </c>
      <c r="T677" s="180">
        <f t="shared" si="65"/>
        <v>8101.5999999999985</v>
      </c>
      <c r="U677" s="181" t="str">
        <f t="shared" si="64"/>
        <v>0</v>
      </c>
    </row>
    <row r="678" spans="14:21">
      <c r="N678" s="57">
        <f t="shared" si="60"/>
        <v>2002</v>
      </c>
      <c r="O678" s="57">
        <f t="shared" si="61"/>
        <v>11</v>
      </c>
      <c r="P678" s="57">
        <f t="shared" si="62"/>
        <v>7</v>
      </c>
      <c r="Q678" s="48">
        <v>37567</v>
      </c>
      <c r="R678" s="178">
        <f t="shared" si="63"/>
        <v>37567</v>
      </c>
      <c r="S678" s="182">
        <v>19.600000000000001</v>
      </c>
      <c r="T678" s="180">
        <f t="shared" si="65"/>
        <v>8121.1999999999989</v>
      </c>
      <c r="U678" s="181" t="str">
        <f t="shared" si="64"/>
        <v>0</v>
      </c>
    </row>
    <row r="679" spans="14:21">
      <c r="N679" s="57">
        <f t="shared" si="60"/>
        <v>2002</v>
      </c>
      <c r="O679" s="57">
        <f t="shared" si="61"/>
        <v>11</v>
      </c>
      <c r="P679" s="57">
        <f t="shared" si="62"/>
        <v>8</v>
      </c>
      <c r="Q679" s="48">
        <v>37568</v>
      </c>
      <c r="R679" s="178">
        <f t="shared" si="63"/>
        <v>37568</v>
      </c>
      <c r="S679" s="182">
        <v>16.899999999999999</v>
      </c>
      <c r="T679" s="180">
        <f t="shared" si="65"/>
        <v>8138.0999999999985</v>
      </c>
      <c r="U679" s="181" t="str">
        <f t="shared" si="64"/>
        <v>0</v>
      </c>
    </row>
    <row r="680" spans="14:21">
      <c r="N680" s="57">
        <f t="shared" si="60"/>
        <v>2002</v>
      </c>
      <c r="O680" s="57">
        <f t="shared" si="61"/>
        <v>11</v>
      </c>
      <c r="P680" s="57">
        <f t="shared" si="62"/>
        <v>9</v>
      </c>
      <c r="Q680" s="48">
        <v>37569</v>
      </c>
      <c r="R680" s="178">
        <f t="shared" si="63"/>
        <v>37569</v>
      </c>
      <c r="S680" s="182">
        <v>18</v>
      </c>
      <c r="T680" s="180">
        <f t="shared" si="65"/>
        <v>8156.0999999999985</v>
      </c>
      <c r="U680" s="181" t="str">
        <f t="shared" si="64"/>
        <v>0</v>
      </c>
    </row>
    <row r="681" spans="14:21">
      <c r="N681" s="57">
        <f t="shared" si="60"/>
        <v>2002</v>
      </c>
      <c r="O681" s="57">
        <f t="shared" si="61"/>
        <v>11</v>
      </c>
      <c r="P681" s="57">
        <f t="shared" si="62"/>
        <v>10</v>
      </c>
      <c r="Q681" s="48">
        <v>37570</v>
      </c>
      <c r="R681" s="178">
        <f t="shared" si="63"/>
        <v>37570</v>
      </c>
      <c r="S681" s="182">
        <v>18.899999999999999</v>
      </c>
      <c r="T681" s="180">
        <f t="shared" si="65"/>
        <v>8174.9999999999982</v>
      </c>
      <c r="U681" s="181" t="str">
        <f t="shared" si="64"/>
        <v>0</v>
      </c>
    </row>
    <row r="682" spans="14:21">
      <c r="N682" s="57">
        <f t="shared" si="60"/>
        <v>2002</v>
      </c>
      <c r="O682" s="57">
        <f t="shared" si="61"/>
        <v>11</v>
      </c>
      <c r="P682" s="57">
        <f t="shared" si="62"/>
        <v>11</v>
      </c>
      <c r="Q682" s="48">
        <v>37571</v>
      </c>
      <c r="R682" s="178">
        <f t="shared" si="63"/>
        <v>37571</v>
      </c>
      <c r="S682" s="182">
        <v>18</v>
      </c>
      <c r="T682" s="180">
        <f t="shared" si="65"/>
        <v>8192.9999999999982</v>
      </c>
      <c r="U682" s="181" t="str">
        <f t="shared" si="64"/>
        <v>0</v>
      </c>
    </row>
    <row r="683" spans="14:21">
      <c r="N683" s="57">
        <f t="shared" si="60"/>
        <v>2002</v>
      </c>
      <c r="O683" s="57">
        <f t="shared" si="61"/>
        <v>11</v>
      </c>
      <c r="P683" s="57">
        <f t="shared" si="62"/>
        <v>12</v>
      </c>
      <c r="Q683" s="48">
        <v>37572</v>
      </c>
      <c r="R683" s="178">
        <f t="shared" si="63"/>
        <v>37572</v>
      </c>
      <c r="S683" s="182">
        <v>14.1</v>
      </c>
      <c r="T683" s="180">
        <f t="shared" si="65"/>
        <v>8207.0999999999985</v>
      </c>
      <c r="U683" s="181" t="str">
        <f t="shared" si="64"/>
        <v>0</v>
      </c>
    </row>
    <row r="684" spans="14:21">
      <c r="N684" s="57">
        <f t="shared" si="60"/>
        <v>2002</v>
      </c>
      <c r="O684" s="57">
        <f t="shared" si="61"/>
        <v>11</v>
      </c>
      <c r="P684" s="57">
        <f t="shared" si="62"/>
        <v>13</v>
      </c>
      <c r="Q684" s="48">
        <v>37573</v>
      </c>
      <c r="R684" s="178">
        <f t="shared" si="63"/>
        <v>37573</v>
      </c>
      <c r="S684" s="182">
        <v>13.2</v>
      </c>
      <c r="T684" s="180">
        <f t="shared" si="65"/>
        <v>8220.2999999999993</v>
      </c>
      <c r="U684" s="181" t="str">
        <f t="shared" si="64"/>
        <v>0</v>
      </c>
    </row>
    <row r="685" spans="14:21">
      <c r="N685" s="57">
        <f t="shared" si="60"/>
        <v>2002</v>
      </c>
      <c r="O685" s="57">
        <f t="shared" si="61"/>
        <v>11</v>
      </c>
      <c r="P685" s="57">
        <f t="shared" si="62"/>
        <v>14</v>
      </c>
      <c r="Q685" s="48">
        <v>37574</v>
      </c>
      <c r="R685" s="178">
        <f t="shared" si="63"/>
        <v>37574</v>
      </c>
      <c r="S685" s="182">
        <v>14</v>
      </c>
      <c r="T685" s="180">
        <f t="shared" si="65"/>
        <v>8234.2999999999993</v>
      </c>
      <c r="U685" s="181" t="str">
        <f t="shared" si="64"/>
        <v>0</v>
      </c>
    </row>
    <row r="686" spans="14:21">
      <c r="N686" s="57">
        <f t="shared" si="60"/>
        <v>2002</v>
      </c>
      <c r="O686" s="57">
        <f t="shared" si="61"/>
        <v>11</v>
      </c>
      <c r="P686" s="57">
        <f t="shared" si="62"/>
        <v>15</v>
      </c>
      <c r="Q686" s="48">
        <v>37575</v>
      </c>
      <c r="R686" s="178">
        <f t="shared" si="63"/>
        <v>37575</v>
      </c>
      <c r="S686" s="182">
        <v>16.5</v>
      </c>
      <c r="T686" s="180">
        <f t="shared" si="65"/>
        <v>8250.7999999999993</v>
      </c>
      <c r="U686" s="181" t="str">
        <f t="shared" si="64"/>
        <v>0</v>
      </c>
    </row>
    <row r="687" spans="14:21">
      <c r="N687" s="57">
        <f t="shared" si="60"/>
        <v>2002</v>
      </c>
      <c r="O687" s="57">
        <f t="shared" si="61"/>
        <v>11</v>
      </c>
      <c r="P687" s="57">
        <f t="shared" si="62"/>
        <v>16</v>
      </c>
      <c r="Q687" s="48">
        <v>37576</v>
      </c>
      <c r="R687" s="178">
        <f t="shared" si="63"/>
        <v>37576</v>
      </c>
      <c r="S687" s="182">
        <v>14.8</v>
      </c>
      <c r="T687" s="180">
        <f t="shared" si="65"/>
        <v>8265.5999999999985</v>
      </c>
      <c r="U687" s="181" t="str">
        <f t="shared" si="64"/>
        <v>0</v>
      </c>
    </row>
    <row r="688" spans="14:21">
      <c r="N688" s="57">
        <f t="shared" si="60"/>
        <v>2002</v>
      </c>
      <c r="O688" s="57">
        <f t="shared" si="61"/>
        <v>11</v>
      </c>
      <c r="P688" s="57">
        <f t="shared" si="62"/>
        <v>17</v>
      </c>
      <c r="Q688" s="48">
        <v>37577</v>
      </c>
      <c r="R688" s="178">
        <f t="shared" si="63"/>
        <v>37577</v>
      </c>
      <c r="S688" s="182">
        <v>15.5</v>
      </c>
      <c r="T688" s="180">
        <f t="shared" si="65"/>
        <v>8281.0999999999985</v>
      </c>
      <c r="U688" s="181" t="str">
        <f t="shared" si="64"/>
        <v>0</v>
      </c>
    </row>
    <row r="689" spans="14:21">
      <c r="N689" s="57">
        <f t="shared" si="60"/>
        <v>2002</v>
      </c>
      <c r="O689" s="57">
        <f t="shared" si="61"/>
        <v>11</v>
      </c>
      <c r="P689" s="57">
        <f t="shared" si="62"/>
        <v>18</v>
      </c>
      <c r="Q689" s="48">
        <v>37578</v>
      </c>
      <c r="R689" s="178">
        <f t="shared" si="63"/>
        <v>37578</v>
      </c>
      <c r="S689" s="182">
        <v>14.6</v>
      </c>
      <c r="T689" s="180">
        <f t="shared" si="65"/>
        <v>8295.6999999999989</v>
      </c>
      <c r="U689" s="181" t="str">
        <f t="shared" si="64"/>
        <v>0</v>
      </c>
    </row>
    <row r="690" spans="14:21">
      <c r="N690" s="57">
        <f t="shared" si="60"/>
        <v>2002</v>
      </c>
      <c r="O690" s="57">
        <f t="shared" si="61"/>
        <v>11</v>
      </c>
      <c r="P690" s="57">
        <f t="shared" si="62"/>
        <v>19</v>
      </c>
      <c r="Q690" s="48">
        <v>37579</v>
      </c>
      <c r="R690" s="178">
        <f t="shared" si="63"/>
        <v>37579</v>
      </c>
      <c r="S690" s="182">
        <v>18.600000000000001</v>
      </c>
      <c r="T690" s="180">
        <f t="shared" si="65"/>
        <v>8314.2999999999993</v>
      </c>
      <c r="U690" s="181" t="str">
        <f t="shared" si="64"/>
        <v>0</v>
      </c>
    </row>
    <row r="691" spans="14:21">
      <c r="N691" s="57">
        <f t="shared" si="60"/>
        <v>2002</v>
      </c>
      <c r="O691" s="57">
        <f t="shared" si="61"/>
        <v>11</v>
      </c>
      <c r="P691" s="57">
        <f t="shared" si="62"/>
        <v>20</v>
      </c>
      <c r="Q691" s="48">
        <v>37580</v>
      </c>
      <c r="R691" s="178">
        <f t="shared" si="63"/>
        <v>37580</v>
      </c>
      <c r="S691" s="182">
        <v>21.4</v>
      </c>
      <c r="T691" s="180">
        <f t="shared" si="65"/>
        <v>8335.6999999999989</v>
      </c>
      <c r="U691" s="181" t="str">
        <f t="shared" si="64"/>
        <v>0</v>
      </c>
    </row>
    <row r="692" spans="14:21">
      <c r="N692" s="57">
        <f t="shared" si="60"/>
        <v>2002</v>
      </c>
      <c r="O692" s="57">
        <f t="shared" si="61"/>
        <v>11</v>
      </c>
      <c r="P692" s="57">
        <f t="shared" si="62"/>
        <v>21</v>
      </c>
      <c r="Q692" s="48">
        <v>37581</v>
      </c>
      <c r="R692" s="178">
        <f t="shared" si="63"/>
        <v>37581</v>
      </c>
      <c r="S692" s="182">
        <v>19.600000000000001</v>
      </c>
      <c r="T692" s="180">
        <f t="shared" si="65"/>
        <v>8355.2999999999993</v>
      </c>
      <c r="U692" s="181" t="str">
        <f t="shared" si="64"/>
        <v>0</v>
      </c>
    </row>
    <row r="693" spans="14:21">
      <c r="N693" s="57">
        <f t="shared" si="60"/>
        <v>2002</v>
      </c>
      <c r="O693" s="57">
        <f t="shared" si="61"/>
        <v>11</v>
      </c>
      <c r="P693" s="57">
        <f t="shared" si="62"/>
        <v>22</v>
      </c>
      <c r="Q693" s="48">
        <v>37582</v>
      </c>
      <c r="R693" s="178">
        <f t="shared" si="63"/>
        <v>37582</v>
      </c>
      <c r="S693" s="182">
        <v>16.899999999999999</v>
      </c>
      <c r="T693" s="180">
        <f t="shared" si="65"/>
        <v>8372.1999999999989</v>
      </c>
      <c r="U693" s="181" t="str">
        <f t="shared" si="64"/>
        <v>0</v>
      </c>
    </row>
    <row r="694" spans="14:21">
      <c r="N694" s="57">
        <f t="shared" si="60"/>
        <v>2002</v>
      </c>
      <c r="O694" s="57">
        <f t="shared" si="61"/>
        <v>11</v>
      </c>
      <c r="P694" s="57">
        <f t="shared" si="62"/>
        <v>23</v>
      </c>
      <c r="Q694" s="48">
        <v>37583</v>
      </c>
      <c r="R694" s="178">
        <f t="shared" si="63"/>
        <v>37583</v>
      </c>
      <c r="S694" s="182">
        <v>17.899999999999999</v>
      </c>
      <c r="T694" s="180">
        <f t="shared" si="65"/>
        <v>8390.0999999999985</v>
      </c>
      <c r="U694" s="181" t="str">
        <f t="shared" si="64"/>
        <v>0</v>
      </c>
    </row>
    <row r="695" spans="14:21">
      <c r="N695" s="57">
        <f t="shared" si="60"/>
        <v>2002</v>
      </c>
      <c r="O695" s="57">
        <f t="shared" si="61"/>
        <v>11</v>
      </c>
      <c r="P695" s="57">
        <f t="shared" si="62"/>
        <v>24</v>
      </c>
      <c r="Q695" s="48">
        <v>37584</v>
      </c>
      <c r="R695" s="178">
        <f t="shared" si="63"/>
        <v>37584</v>
      </c>
      <c r="S695" s="182">
        <v>17.7</v>
      </c>
      <c r="T695" s="180">
        <f t="shared" si="65"/>
        <v>8407.7999999999993</v>
      </c>
      <c r="U695" s="181" t="str">
        <f t="shared" si="64"/>
        <v>0</v>
      </c>
    </row>
    <row r="696" spans="14:21">
      <c r="N696" s="57">
        <f t="shared" si="60"/>
        <v>2002</v>
      </c>
      <c r="O696" s="57">
        <f t="shared" si="61"/>
        <v>11</v>
      </c>
      <c r="P696" s="57">
        <f t="shared" si="62"/>
        <v>25</v>
      </c>
      <c r="Q696" s="48">
        <v>37585</v>
      </c>
      <c r="R696" s="178">
        <f t="shared" si="63"/>
        <v>37585</v>
      </c>
      <c r="S696" s="182">
        <v>16.600000000000001</v>
      </c>
      <c r="T696" s="180">
        <f t="shared" si="65"/>
        <v>8424.4</v>
      </c>
      <c r="U696" s="181" t="str">
        <f t="shared" si="64"/>
        <v>0</v>
      </c>
    </row>
    <row r="697" spans="14:21">
      <c r="N697" s="57">
        <f t="shared" si="60"/>
        <v>2002</v>
      </c>
      <c r="O697" s="57">
        <f t="shared" si="61"/>
        <v>11</v>
      </c>
      <c r="P697" s="57">
        <f t="shared" si="62"/>
        <v>26</v>
      </c>
      <c r="Q697" s="48">
        <v>37586</v>
      </c>
      <c r="R697" s="178">
        <f t="shared" si="63"/>
        <v>37586</v>
      </c>
      <c r="S697" s="182">
        <v>15.6</v>
      </c>
      <c r="T697" s="180">
        <f t="shared" si="65"/>
        <v>8440</v>
      </c>
      <c r="U697" s="181" t="str">
        <f t="shared" si="64"/>
        <v>0</v>
      </c>
    </row>
    <row r="698" spans="14:21">
      <c r="N698" s="57">
        <f t="shared" si="60"/>
        <v>2002</v>
      </c>
      <c r="O698" s="57">
        <f t="shared" si="61"/>
        <v>11</v>
      </c>
      <c r="P698" s="57">
        <f t="shared" si="62"/>
        <v>27</v>
      </c>
      <c r="Q698" s="48">
        <v>37587</v>
      </c>
      <c r="R698" s="178">
        <f t="shared" si="63"/>
        <v>37587</v>
      </c>
      <c r="S698" s="182">
        <v>16.8</v>
      </c>
      <c r="T698" s="180">
        <f t="shared" si="65"/>
        <v>8456.7999999999993</v>
      </c>
      <c r="U698" s="181" t="str">
        <f t="shared" si="64"/>
        <v>0</v>
      </c>
    </row>
    <row r="699" spans="14:21">
      <c r="N699" s="57">
        <f t="shared" si="60"/>
        <v>2002</v>
      </c>
      <c r="O699" s="57">
        <f t="shared" si="61"/>
        <v>11</v>
      </c>
      <c r="P699" s="57">
        <f t="shared" si="62"/>
        <v>28</v>
      </c>
      <c r="Q699" s="48">
        <v>37588</v>
      </c>
      <c r="R699" s="178">
        <f t="shared" si="63"/>
        <v>37588</v>
      </c>
      <c r="S699" s="182">
        <v>16.5</v>
      </c>
      <c r="T699" s="180">
        <f t="shared" si="65"/>
        <v>8473.2999999999993</v>
      </c>
      <c r="U699" s="181" t="str">
        <f t="shared" si="64"/>
        <v>0</v>
      </c>
    </row>
    <row r="700" spans="14:21">
      <c r="N700" s="57">
        <f t="shared" si="60"/>
        <v>2002</v>
      </c>
      <c r="O700" s="57">
        <f t="shared" si="61"/>
        <v>11</v>
      </c>
      <c r="P700" s="57">
        <f t="shared" si="62"/>
        <v>29</v>
      </c>
      <c r="Q700" s="48">
        <v>37589</v>
      </c>
      <c r="R700" s="178">
        <f t="shared" si="63"/>
        <v>37589</v>
      </c>
      <c r="S700" s="182">
        <v>15</v>
      </c>
      <c r="T700" s="180">
        <f t="shared" si="65"/>
        <v>8488.2999999999993</v>
      </c>
      <c r="U700" s="181" t="str">
        <f t="shared" si="64"/>
        <v>0</v>
      </c>
    </row>
    <row r="701" spans="14:21">
      <c r="N701" s="57">
        <f t="shared" si="60"/>
        <v>2002</v>
      </c>
      <c r="O701" s="57">
        <f t="shared" si="61"/>
        <v>11</v>
      </c>
      <c r="P701" s="57">
        <f t="shared" si="62"/>
        <v>30</v>
      </c>
      <c r="Q701" s="48">
        <v>37590</v>
      </c>
      <c r="R701" s="178">
        <f t="shared" si="63"/>
        <v>37590</v>
      </c>
      <c r="S701" s="182">
        <v>16.600000000000001</v>
      </c>
      <c r="T701" s="180">
        <f t="shared" si="65"/>
        <v>8504.9</v>
      </c>
      <c r="U701" s="181" t="str">
        <f t="shared" si="64"/>
        <v>0</v>
      </c>
    </row>
    <row r="702" spans="14:21">
      <c r="N702" s="57">
        <f t="shared" si="60"/>
        <v>2002</v>
      </c>
      <c r="O702" s="57">
        <f t="shared" si="61"/>
        <v>12</v>
      </c>
      <c r="P702" s="57">
        <f t="shared" si="62"/>
        <v>1</v>
      </c>
      <c r="Q702" s="48">
        <v>37591</v>
      </c>
      <c r="R702" s="178">
        <f t="shared" si="63"/>
        <v>37591</v>
      </c>
      <c r="S702" s="182">
        <v>17.3</v>
      </c>
      <c r="T702" s="180">
        <f t="shared" si="65"/>
        <v>8522.1999999999989</v>
      </c>
      <c r="U702" s="181" t="str">
        <f t="shared" si="64"/>
        <v>0</v>
      </c>
    </row>
    <row r="703" spans="14:21">
      <c r="N703" s="57">
        <f t="shared" si="60"/>
        <v>2002</v>
      </c>
      <c r="O703" s="57">
        <f t="shared" si="61"/>
        <v>12</v>
      </c>
      <c r="P703" s="57">
        <f t="shared" si="62"/>
        <v>2</v>
      </c>
      <c r="Q703" s="48">
        <v>37592</v>
      </c>
      <c r="R703" s="178">
        <f t="shared" si="63"/>
        <v>37592</v>
      </c>
      <c r="S703" s="182">
        <v>17</v>
      </c>
      <c r="T703" s="180">
        <f t="shared" si="65"/>
        <v>8539.1999999999989</v>
      </c>
      <c r="U703" s="181" t="str">
        <f t="shared" si="64"/>
        <v>0</v>
      </c>
    </row>
    <row r="704" spans="14:21">
      <c r="N704" s="57">
        <f t="shared" si="60"/>
        <v>2002</v>
      </c>
      <c r="O704" s="57">
        <f t="shared" si="61"/>
        <v>12</v>
      </c>
      <c r="P704" s="57">
        <f t="shared" si="62"/>
        <v>3</v>
      </c>
      <c r="Q704" s="48">
        <v>37593</v>
      </c>
      <c r="R704" s="178">
        <f t="shared" si="63"/>
        <v>37593</v>
      </c>
      <c r="S704" s="182">
        <v>17.399999999999999</v>
      </c>
      <c r="T704" s="180">
        <f t="shared" si="65"/>
        <v>8556.5999999999985</v>
      </c>
      <c r="U704" s="181" t="str">
        <f t="shared" si="64"/>
        <v>0</v>
      </c>
    </row>
    <row r="705" spans="14:21">
      <c r="N705" s="57">
        <f t="shared" si="60"/>
        <v>2002</v>
      </c>
      <c r="O705" s="57">
        <f t="shared" si="61"/>
        <v>12</v>
      </c>
      <c r="P705" s="57">
        <f t="shared" si="62"/>
        <v>4</v>
      </c>
      <c r="Q705" s="48">
        <v>37594</v>
      </c>
      <c r="R705" s="178">
        <f t="shared" si="63"/>
        <v>37594</v>
      </c>
      <c r="S705" s="182">
        <v>18.899999999999999</v>
      </c>
      <c r="T705" s="180">
        <f t="shared" si="65"/>
        <v>8575.4999999999982</v>
      </c>
      <c r="U705" s="181" t="str">
        <f t="shared" si="64"/>
        <v>0</v>
      </c>
    </row>
    <row r="706" spans="14:21">
      <c r="N706" s="57">
        <f t="shared" si="60"/>
        <v>2002</v>
      </c>
      <c r="O706" s="57">
        <f t="shared" si="61"/>
        <v>12</v>
      </c>
      <c r="P706" s="57">
        <f t="shared" si="62"/>
        <v>5</v>
      </c>
      <c r="Q706" s="48">
        <v>37595</v>
      </c>
      <c r="R706" s="178">
        <f t="shared" si="63"/>
        <v>37595</v>
      </c>
      <c r="S706" s="182">
        <v>18.5</v>
      </c>
      <c r="T706" s="180">
        <f t="shared" si="65"/>
        <v>8593.9999999999982</v>
      </c>
      <c r="U706" s="181" t="str">
        <f t="shared" si="64"/>
        <v>0</v>
      </c>
    </row>
    <row r="707" spans="14:21">
      <c r="N707" s="57">
        <f t="shared" ref="N707:N770" si="66">IF(Q707="","",YEAR(Q707))</f>
        <v>2002</v>
      </c>
      <c r="O707" s="57">
        <f t="shared" ref="O707:O770" si="67">IF(Q707="","",MONTH(Q707))</f>
        <v>12</v>
      </c>
      <c r="P707" s="57">
        <f t="shared" ref="P707:P770" si="68">DAY(Q707)</f>
        <v>6</v>
      </c>
      <c r="Q707" s="48">
        <v>37596</v>
      </c>
      <c r="R707" s="178">
        <f t="shared" ref="R707:R770" si="69">Q707</f>
        <v>37596</v>
      </c>
      <c r="S707" s="182">
        <v>18.5</v>
      </c>
      <c r="T707" s="180">
        <f t="shared" si="65"/>
        <v>8612.4999999999982</v>
      </c>
      <c r="U707" s="181" t="str">
        <f t="shared" ref="U707:U770" si="70">IF(AND(R707&gt;=$E$7,R707&lt;=$E$9),S707,"0")</f>
        <v>0</v>
      </c>
    </row>
    <row r="708" spans="14:21">
      <c r="N708" s="57">
        <f t="shared" si="66"/>
        <v>2002</v>
      </c>
      <c r="O708" s="57">
        <f t="shared" si="67"/>
        <v>12</v>
      </c>
      <c r="P708" s="57">
        <f t="shared" si="68"/>
        <v>7</v>
      </c>
      <c r="Q708" s="48">
        <v>37597</v>
      </c>
      <c r="R708" s="178">
        <f t="shared" si="69"/>
        <v>37597</v>
      </c>
      <c r="S708" s="182">
        <v>22.6</v>
      </c>
      <c r="T708" s="180">
        <f t="shared" si="65"/>
        <v>8635.0999999999985</v>
      </c>
      <c r="U708" s="181" t="str">
        <f t="shared" si="70"/>
        <v>0</v>
      </c>
    </row>
    <row r="709" spans="14:21">
      <c r="N709" s="57">
        <f t="shared" si="66"/>
        <v>2002</v>
      </c>
      <c r="O709" s="57">
        <f t="shared" si="67"/>
        <v>12</v>
      </c>
      <c r="P709" s="57">
        <f t="shared" si="68"/>
        <v>8</v>
      </c>
      <c r="Q709" s="48">
        <v>37598</v>
      </c>
      <c r="R709" s="178">
        <f t="shared" si="69"/>
        <v>37598</v>
      </c>
      <c r="S709" s="182">
        <v>20.100000000000001</v>
      </c>
      <c r="T709" s="180">
        <f t="shared" ref="T709:T772" si="71">T708+S709</f>
        <v>8655.1999999999989</v>
      </c>
      <c r="U709" s="181" t="str">
        <f t="shared" si="70"/>
        <v>0</v>
      </c>
    </row>
    <row r="710" spans="14:21">
      <c r="N710" s="57">
        <f t="shared" si="66"/>
        <v>2002</v>
      </c>
      <c r="O710" s="57">
        <f t="shared" si="67"/>
        <v>12</v>
      </c>
      <c r="P710" s="57">
        <f t="shared" si="68"/>
        <v>9</v>
      </c>
      <c r="Q710" s="48">
        <v>37599</v>
      </c>
      <c r="R710" s="178">
        <f t="shared" si="69"/>
        <v>37599</v>
      </c>
      <c r="S710" s="182">
        <v>23.9</v>
      </c>
      <c r="T710" s="180">
        <f t="shared" si="71"/>
        <v>8679.0999999999985</v>
      </c>
      <c r="U710" s="181" t="str">
        <f t="shared" si="70"/>
        <v>0</v>
      </c>
    </row>
    <row r="711" spans="14:21">
      <c r="N711" s="57">
        <f t="shared" si="66"/>
        <v>2002</v>
      </c>
      <c r="O711" s="57">
        <f t="shared" si="67"/>
        <v>12</v>
      </c>
      <c r="P711" s="57">
        <f t="shared" si="68"/>
        <v>10</v>
      </c>
      <c r="Q711" s="48">
        <v>37600</v>
      </c>
      <c r="R711" s="178">
        <f t="shared" si="69"/>
        <v>37600</v>
      </c>
      <c r="S711" s="182">
        <v>25.3</v>
      </c>
      <c r="T711" s="180">
        <f t="shared" si="71"/>
        <v>8704.3999999999978</v>
      </c>
      <c r="U711" s="181" t="str">
        <f t="shared" si="70"/>
        <v>0</v>
      </c>
    </row>
    <row r="712" spans="14:21">
      <c r="N712" s="57">
        <f t="shared" si="66"/>
        <v>2002</v>
      </c>
      <c r="O712" s="57">
        <f t="shared" si="67"/>
        <v>12</v>
      </c>
      <c r="P712" s="57">
        <f t="shared" si="68"/>
        <v>11</v>
      </c>
      <c r="Q712" s="48">
        <v>37601</v>
      </c>
      <c r="R712" s="178">
        <f t="shared" si="69"/>
        <v>37601</v>
      </c>
      <c r="S712" s="182">
        <v>22.7</v>
      </c>
      <c r="T712" s="180">
        <f t="shared" si="71"/>
        <v>8727.0999999999985</v>
      </c>
      <c r="U712" s="181" t="str">
        <f t="shared" si="70"/>
        <v>0</v>
      </c>
    </row>
    <row r="713" spans="14:21">
      <c r="N713" s="57">
        <f t="shared" si="66"/>
        <v>2002</v>
      </c>
      <c r="O713" s="57">
        <f t="shared" si="67"/>
        <v>12</v>
      </c>
      <c r="P713" s="57">
        <f t="shared" si="68"/>
        <v>12</v>
      </c>
      <c r="Q713" s="48">
        <v>37602</v>
      </c>
      <c r="R713" s="178">
        <f t="shared" si="69"/>
        <v>37602</v>
      </c>
      <c r="S713" s="182">
        <v>25</v>
      </c>
      <c r="T713" s="180">
        <f t="shared" si="71"/>
        <v>8752.0999999999985</v>
      </c>
      <c r="U713" s="181" t="str">
        <f t="shared" si="70"/>
        <v>0</v>
      </c>
    </row>
    <row r="714" spans="14:21">
      <c r="N714" s="57">
        <f t="shared" si="66"/>
        <v>2002</v>
      </c>
      <c r="O714" s="57">
        <f t="shared" si="67"/>
        <v>12</v>
      </c>
      <c r="P714" s="57">
        <f t="shared" si="68"/>
        <v>13</v>
      </c>
      <c r="Q714" s="48">
        <v>37603</v>
      </c>
      <c r="R714" s="178">
        <f t="shared" si="69"/>
        <v>37603</v>
      </c>
      <c r="S714" s="182">
        <v>25</v>
      </c>
      <c r="T714" s="180">
        <f t="shared" si="71"/>
        <v>8777.0999999999985</v>
      </c>
      <c r="U714" s="181" t="str">
        <f t="shared" si="70"/>
        <v>0</v>
      </c>
    </row>
    <row r="715" spans="14:21">
      <c r="N715" s="57">
        <f t="shared" si="66"/>
        <v>2002</v>
      </c>
      <c r="O715" s="57">
        <f t="shared" si="67"/>
        <v>12</v>
      </c>
      <c r="P715" s="57">
        <f t="shared" si="68"/>
        <v>14</v>
      </c>
      <c r="Q715" s="48">
        <v>37604</v>
      </c>
      <c r="R715" s="178">
        <f t="shared" si="69"/>
        <v>37604</v>
      </c>
      <c r="S715" s="182">
        <v>24.4</v>
      </c>
      <c r="T715" s="180">
        <f t="shared" si="71"/>
        <v>8801.4999999999982</v>
      </c>
      <c r="U715" s="181" t="str">
        <f t="shared" si="70"/>
        <v>0</v>
      </c>
    </row>
    <row r="716" spans="14:21">
      <c r="N716" s="57">
        <f t="shared" si="66"/>
        <v>2002</v>
      </c>
      <c r="O716" s="57">
        <f t="shared" si="67"/>
        <v>12</v>
      </c>
      <c r="P716" s="57">
        <f t="shared" si="68"/>
        <v>15</v>
      </c>
      <c r="Q716" s="48">
        <v>37605</v>
      </c>
      <c r="R716" s="178">
        <f t="shared" si="69"/>
        <v>37605</v>
      </c>
      <c r="S716" s="182">
        <v>23.7</v>
      </c>
      <c r="T716" s="180">
        <f t="shared" si="71"/>
        <v>8825.1999999999989</v>
      </c>
      <c r="U716" s="181" t="str">
        <f t="shared" si="70"/>
        <v>0</v>
      </c>
    </row>
    <row r="717" spans="14:21">
      <c r="N717" s="57">
        <f t="shared" si="66"/>
        <v>2002</v>
      </c>
      <c r="O717" s="57">
        <f t="shared" si="67"/>
        <v>12</v>
      </c>
      <c r="P717" s="57">
        <f t="shared" si="68"/>
        <v>16</v>
      </c>
      <c r="Q717" s="48">
        <v>37606</v>
      </c>
      <c r="R717" s="178">
        <f t="shared" si="69"/>
        <v>37606</v>
      </c>
      <c r="S717" s="182">
        <v>23.2</v>
      </c>
      <c r="T717" s="180">
        <f t="shared" si="71"/>
        <v>8848.4</v>
      </c>
      <c r="U717" s="181" t="str">
        <f t="shared" si="70"/>
        <v>0</v>
      </c>
    </row>
    <row r="718" spans="14:21">
      <c r="N718" s="57">
        <f t="shared" si="66"/>
        <v>2002</v>
      </c>
      <c r="O718" s="57">
        <f t="shared" si="67"/>
        <v>12</v>
      </c>
      <c r="P718" s="57">
        <f t="shared" si="68"/>
        <v>17</v>
      </c>
      <c r="Q718" s="48">
        <v>37607</v>
      </c>
      <c r="R718" s="178">
        <f t="shared" si="69"/>
        <v>37607</v>
      </c>
      <c r="S718" s="182">
        <v>23.3</v>
      </c>
      <c r="T718" s="180">
        <f t="shared" si="71"/>
        <v>8871.6999999999989</v>
      </c>
      <c r="U718" s="181" t="str">
        <f t="shared" si="70"/>
        <v>0</v>
      </c>
    </row>
    <row r="719" spans="14:21">
      <c r="N719" s="57">
        <f t="shared" si="66"/>
        <v>2002</v>
      </c>
      <c r="O719" s="57">
        <f t="shared" si="67"/>
        <v>12</v>
      </c>
      <c r="P719" s="57">
        <f t="shared" si="68"/>
        <v>18</v>
      </c>
      <c r="Q719" s="48">
        <v>37608</v>
      </c>
      <c r="R719" s="178">
        <f t="shared" si="69"/>
        <v>37608</v>
      </c>
      <c r="S719" s="182">
        <v>22.7</v>
      </c>
      <c r="T719" s="180">
        <f t="shared" si="71"/>
        <v>8894.4</v>
      </c>
      <c r="U719" s="181" t="str">
        <f t="shared" si="70"/>
        <v>0</v>
      </c>
    </row>
    <row r="720" spans="14:21">
      <c r="N720" s="57">
        <f t="shared" si="66"/>
        <v>2002</v>
      </c>
      <c r="O720" s="57">
        <f t="shared" si="67"/>
        <v>12</v>
      </c>
      <c r="P720" s="57">
        <f t="shared" si="68"/>
        <v>19</v>
      </c>
      <c r="Q720" s="48">
        <v>37609</v>
      </c>
      <c r="R720" s="178">
        <f t="shared" si="69"/>
        <v>37609</v>
      </c>
      <c r="S720" s="182">
        <v>24</v>
      </c>
      <c r="T720" s="180">
        <f t="shared" si="71"/>
        <v>8918.4</v>
      </c>
      <c r="U720" s="181" t="str">
        <f t="shared" si="70"/>
        <v>0</v>
      </c>
    </row>
    <row r="721" spans="14:21">
      <c r="N721" s="57">
        <f t="shared" si="66"/>
        <v>2002</v>
      </c>
      <c r="O721" s="57">
        <f t="shared" si="67"/>
        <v>12</v>
      </c>
      <c r="P721" s="57">
        <f t="shared" si="68"/>
        <v>20</v>
      </c>
      <c r="Q721" s="48">
        <v>37610</v>
      </c>
      <c r="R721" s="178">
        <f t="shared" si="69"/>
        <v>37610</v>
      </c>
      <c r="S721" s="182">
        <v>24</v>
      </c>
      <c r="T721" s="180">
        <f t="shared" si="71"/>
        <v>8942.4</v>
      </c>
      <c r="U721" s="181" t="str">
        <f t="shared" si="70"/>
        <v>0</v>
      </c>
    </row>
    <row r="722" spans="14:21">
      <c r="N722" s="57">
        <f t="shared" si="66"/>
        <v>2002</v>
      </c>
      <c r="O722" s="57">
        <f t="shared" si="67"/>
        <v>12</v>
      </c>
      <c r="P722" s="57">
        <f t="shared" si="68"/>
        <v>21</v>
      </c>
      <c r="Q722" s="48">
        <v>37611</v>
      </c>
      <c r="R722" s="178">
        <f t="shared" si="69"/>
        <v>37611</v>
      </c>
      <c r="S722" s="182">
        <v>22.9</v>
      </c>
      <c r="T722" s="180">
        <f t="shared" si="71"/>
        <v>8965.2999999999993</v>
      </c>
      <c r="U722" s="181" t="str">
        <f t="shared" si="70"/>
        <v>0</v>
      </c>
    </row>
    <row r="723" spans="14:21">
      <c r="N723" s="57">
        <f t="shared" si="66"/>
        <v>2002</v>
      </c>
      <c r="O723" s="57">
        <f t="shared" si="67"/>
        <v>12</v>
      </c>
      <c r="P723" s="57">
        <f t="shared" si="68"/>
        <v>22</v>
      </c>
      <c r="Q723" s="48">
        <v>37612</v>
      </c>
      <c r="R723" s="178">
        <f t="shared" si="69"/>
        <v>37612</v>
      </c>
      <c r="S723" s="182">
        <v>22.9</v>
      </c>
      <c r="T723" s="180">
        <f t="shared" si="71"/>
        <v>8988.1999999999989</v>
      </c>
      <c r="U723" s="181" t="str">
        <f t="shared" si="70"/>
        <v>0</v>
      </c>
    </row>
    <row r="724" spans="14:21">
      <c r="N724" s="57">
        <f t="shared" si="66"/>
        <v>2002</v>
      </c>
      <c r="O724" s="57">
        <f t="shared" si="67"/>
        <v>12</v>
      </c>
      <c r="P724" s="57">
        <f t="shared" si="68"/>
        <v>23</v>
      </c>
      <c r="Q724" s="48">
        <v>37613</v>
      </c>
      <c r="R724" s="178">
        <f t="shared" si="69"/>
        <v>37613</v>
      </c>
      <c r="S724" s="182">
        <v>23.8</v>
      </c>
      <c r="T724" s="180">
        <f t="shared" si="71"/>
        <v>9011.9999999999982</v>
      </c>
      <c r="U724" s="181" t="str">
        <f t="shared" si="70"/>
        <v>0</v>
      </c>
    </row>
    <row r="725" spans="14:21">
      <c r="N725" s="57">
        <f t="shared" si="66"/>
        <v>2002</v>
      </c>
      <c r="O725" s="57">
        <f t="shared" si="67"/>
        <v>12</v>
      </c>
      <c r="P725" s="57">
        <f t="shared" si="68"/>
        <v>24</v>
      </c>
      <c r="Q725" s="48">
        <v>37614</v>
      </c>
      <c r="R725" s="178">
        <f t="shared" si="69"/>
        <v>37614</v>
      </c>
      <c r="S725" s="182">
        <v>24.6</v>
      </c>
      <c r="T725" s="180">
        <f t="shared" si="71"/>
        <v>9036.5999999999985</v>
      </c>
      <c r="U725" s="181" t="str">
        <f t="shared" si="70"/>
        <v>0</v>
      </c>
    </row>
    <row r="726" spans="14:21">
      <c r="N726" s="57">
        <f t="shared" si="66"/>
        <v>2002</v>
      </c>
      <c r="O726" s="57">
        <f t="shared" si="67"/>
        <v>12</v>
      </c>
      <c r="P726" s="57">
        <f t="shared" si="68"/>
        <v>25</v>
      </c>
      <c r="Q726" s="48">
        <v>37615</v>
      </c>
      <c r="R726" s="178">
        <f t="shared" si="69"/>
        <v>37615</v>
      </c>
      <c r="S726" s="182">
        <v>23.2</v>
      </c>
      <c r="T726" s="180">
        <f t="shared" si="71"/>
        <v>9059.7999999999993</v>
      </c>
      <c r="U726" s="181" t="str">
        <f t="shared" si="70"/>
        <v>0</v>
      </c>
    </row>
    <row r="727" spans="14:21">
      <c r="N727" s="57">
        <f t="shared" si="66"/>
        <v>2002</v>
      </c>
      <c r="O727" s="57">
        <f t="shared" si="67"/>
        <v>12</v>
      </c>
      <c r="P727" s="57">
        <f t="shared" si="68"/>
        <v>26</v>
      </c>
      <c r="Q727" s="48">
        <v>37616</v>
      </c>
      <c r="R727" s="178">
        <f t="shared" si="69"/>
        <v>37616</v>
      </c>
      <c r="S727" s="182">
        <v>19.899999999999999</v>
      </c>
      <c r="T727" s="180">
        <f t="shared" si="71"/>
        <v>9079.6999999999989</v>
      </c>
      <c r="U727" s="181" t="str">
        <f t="shared" si="70"/>
        <v>0</v>
      </c>
    </row>
    <row r="728" spans="14:21">
      <c r="N728" s="57">
        <f t="shared" si="66"/>
        <v>2002</v>
      </c>
      <c r="O728" s="57">
        <f t="shared" si="67"/>
        <v>12</v>
      </c>
      <c r="P728" s="57">
        <f t="shared" si="68"/>
        <v>27</v>
      </c>
      <c r="Q728" s="48">
        <v>37617</v>
      </c>
      <c r="R728" s="178">
        <f t="shared" si="69"/>
        <v>37617</v>
      </c>
      <c r="S728" s="182">
        <v>17.2</v>
      </c>
      <c r="T728" s="180">
        <f t="shared" si="71"/>
        <v>9096.9</v>
      </c>
      <c r="U728" s="181" t="str">
        <f t="shared" si="70"/>
        <v>0</v>
      </c>
    </row>
    <row r="729" spans="14:21">
      <c r="N729" s="57">
        <f t="shared" si="66"/>
        <v>2002</v>
      </c>
      <c r="O729" s="57">
        <f t="shared" si="67"/>
        <v>12</v>
      </c>
      <c r="P729" s="57">
        <f t="shared" si="68"/>
        <v>28</v>
      </c>
      <c r="Q729" s="48">
        <v>37618</v>
      </c>
      <c r="R729" s="178">
        <f t="shared" si="69"/>
        <v>37618</v>
      </c>
      <c r="S729" s="182">
        <v>15.7</v>
      </c>
      <c r="T729" s="180">
        <f t="shared" si="71"/>
        <v>9112.6</v>
      </c>
      <c r="U729" s="181" t="str">
        <f t="shared" si="70"/>
        <v>0</v>
      </c>
    </row>
    <row r="730" spans="14:21">
      <c r="N730" s="57">
        <f t="shared" si="66"/>
        <v>2002</v>
      </c>
      <c r="O730" s="57">
        <f t="shared" si="67"/>
        <v>12</v>
      </c>
      <c r="P730" s="57">
        <f t="shared" si="68"/>
        <v>29</v>
      </c>
      <c r="Q730" s="48">
        <v>37619</v>
      </c>
      <c r="R730" s="178">
        <f t="shared" si="69"/>
        <v>37619</v>
      </c>
      <c r="S730" s="182">
        <v>18.899999999999999</v>
      </c>
      <c r="T730" s="180">
        <f t="shared" si="71"/>
        <v>9131.5</v>
      </c>
      <c r="U730" s="181" t="str">
        <f t="shared" si="70"/>
        <v>0</v>
      </c>
    </row>
    <row r="731" spans="14:21">
      <c r="N731" s="57">
        <f t="shared" si="66"/>
        <v>2002</v>
      </c>
      <c r="O731" s="57">
        <f t="shared" si="67"/>
        <v>12</v>
      </c>
      <c r="P731" s="57">
        <f t="shared" si="68"/>
        <v>30</v>
      </c>
      <c r="Q731" s="48">
        <v>37620</v>
      </c>
      <c r="R731" s="178">
        <f t="shared" si="69"/>
        <v>37620</v>
      </c>
      <c r="S731" s="182">
        <v>22.6</v>
      </c>
      <c r="T731" s="180">
        <f t="shared" si="71"/>
        <v>9154.1</v>
      </c>
      <c r="U731" s="181" t="str">
        <f t="shared" si="70"/>
        <v>0</v>
      </c>
    </row>
    <row r="732" spans="14:21">
      <c r="N732" s="57">
        <f t="shared" si="66"/>
        <v>2002</v>
      </c>
      <c r="O732" s="57">
        <f t="shared" si="67"/>
        <v>12</v>
      </c>
      <c r="P732" s="57">
        <f t="shared" si="68"/>
        <v>31</v>
      </c>
      <c r="Q732" s="48">
        <v>37621</v>
      </c>
      <c r="R732" s="178">
        <f t="shared" si="69"/>
        <v>37621</v>
      </c>
      <c r="S732" s="182">
        <v>26.2</v>
      </c>
      <c r="T732" s="180">
        <f t="shared" si="71"/>
        <v>9180.3000000000011</v>
      </c>
      <c r="U732" s="181" t="str">
        <f t="shared" si="70"/>
        <v>0</v>
      </c>
    </row>
    <row r="733" spans="14:21">
      <c r="N733" s="57">
        <f t="shared" si="66"/>
        <v>2003</v>
      </c>
      <c r="O733" s="57">
        <f t="shared" si="67"/>
        <v>1</v>
      </c>
      <c r="P733" s="57">
        <f t="shared" si="68"/>
        <v>1</v>
      </c>
      <c r="Q733" s="48">
        <v>37622</v>
      </c>
      <c r="R733" s="178">
        <f t="shared" si="69"/>
        <v>37622</v>
      </c>
      <c r="S733" s="182">
        <v>26.4</v>
      </c>
      <c r="T733" s="180">
        <f t="shared" si="71"/>
        <v>9206.7000000000007</v>
      </c>
      <c r="U733" s="181" t="str">
        <f t="shared" si="70"/>
        <v>0</v>
      </c>
    </row>
    <row r="734" spans="14:21">
      <c r="N734" s="57">
        <f t="shared" si="66"/>
        <v>2003</v>
      </c>
      <c r="O734" s="57">
        <f t="shared" si="67"/>
        <v>1</v>
      </c>
      <c r="P734" s="57">
        <f t="shared" si="68"/>
        <v>2</v>
      </c>
      <c r="Q734" s="48">
        <v>37623</v>
      </c>
      <c r="R734" s="178">
        <f t="shared" si="69"/>
        <v>37623</v>
      </c>
      <c r="S734" s="182">
        <v>21.8</v>
      </c>
      <c r="T734" s="180">
        <f t="shared" si="71"/>
        <v>9228.5</v>
      </c>
      <c r="U734" s="181" t="str">
        <f t="shared" si="70"/>
        <v>0</v>
      </c>
    </row>
    <row r="735" spans="14:21">
      <c r="N735" s="57">
        <f t="shared" si="66"/>
        <v>2003</v>
      </c>
      <c r="O735" s="57">
        <f t="shared" si="67"/>
        <v>1</v>
      </c>
      <c r="P735" s="57">
        <f t="shared" si="68"/>
        <v>3</v>
      </c>
      <c r="Q735" s="48">
        <v>37624</v>
      </c>
      <c r="R735" s="178">
        <f t="shared" si="69"/>
        <v>37624</v>
      </c>
      <c r="S735" s="182">
        <v>23.2</v>
      </c>
      <c r="T735" s="180">
        <f t="shared" si="71"/>
        <v>9251.7000000000007</v>
      </c>
      <c r="U735" s="181" t="str">
        <f t="shared" si="70"/>
        <v>0</v>
      </c>
    </row>
    <row r="736" spans="14:21">
      <c r="N736" s="57">
        <f t="shared" si="66"/>
        <v>2003</v>
      </c>
      <c r="O736" s="57">
        <f t="shared" si="67"/>
        <v>1</v>
      </c>
      <c r="P736" s="57">
        <f t="shared" si="68"/>
        <v>4</v>
      </c>
      <c r="Q736" s="48">
        <v>37625</v>
      </c>
      <c r="R736" s="178">
        <f t="shared" si="69"/>
        <v>37625</v>
      </c>
      <c r="S736" s="182">
        <v>28.3</v>
      </c>
      <c r="T736" s="180">
        <f t="shared" si="71"/>
        <v>9280</v>
      </c>
      <c r="U736" s="181" t="str">
        <f t="shared" si="70"/>
        <v>0</v>
      </c>
    </row>
    <row r="737" spans="14:21">
      <c r="N737" s="57">
        <f t="shared" si="66"/>
        <v>2003</v>
      </c>
      <c r="O737" s="57">
        <f t="shared" si="67"/>
        <v>1</v>
      </c>
      <c r="P737" s="57">
        <f t="shared" si="68"/>
        <v>5</v>
      </c>
      <c r="Q737" s="48">
        <v>37626</v>
      </c>
      <c r="R737" s="178">
        <f t="shared" si="69"/>
        <v>37626</v>
      </c>
      <c r="S737" s="182">
        <v>26.3</v>
      </c>
      <c r="T737" s="180">
        <f t="shared" si="71"/>
        <v>9306.2999999999993</v>
      </c>
      <c r="U737" s="181" t="str">
        <f t="shared" si="70"/>
        <v>0</v>
      </c>
    </row>
    <row r="738" spans="14:21">
      <c r="N738" s="57">
        <f t="shared" si="66"/>
        <v>2003</v>
      </c>
      <c r="O738" s="57">
        <f t="shared" si="67"/>
        <v>1</v>
      </c>
      <c r="P738" s="57">
        <f t="shared" si="68"/>
        <v>6</v>
      </c>
      <c r="Q738" s="48">
        <v>37627</v>
      </c>
      <c r="R738" s="178">
        <f t="shared" si="69"/>
        <v>37627</v>
      </c>
      <c r="S738" s="182">
        <v>25.2</v>
      </c>
      <c r="T738" s="180">
        <f t="shared" si="71"/>
        <v>9331.5</v>
      </c>
      <c r="U738" s="181" t="str">
        <f t="shared" si="70"/>
        <v>0</v>
      </c>
    </row>
    <row r="739" spans="14:21">
      <c r="N739" s="57">
        <f t="shared" si="66"/>
        <v>2003</v>
      </c>
      <c r="O739" s="57">
        <f t="shared" si="67"/>
        <v>1</v>
      </c>
      <c r="P739" s="57">
        <f t="shared" si="68"/>
        <v>7</v>
      </c>
      <c r="Q739" s="48">
        <v>37628</v>
      </c>
      <c r="R739" s="178">
        <f t="shared" si="69"/>
        <v>37628</v>
      </c>
      <c r="S739" s="182">
        <v>27.8</v>
      </c>
      <c r="T739" s="180">
        <f t="shared" si="71"/>
        <v>9359.2999999999993</v>
      </c>
      <c r="U739" s="181" t="str">
        <f t="shared" si="70"/>
        <v>0</v>
      </c>
    </row>
    <row r="740" spans="14:21">
      <c r="N740" s="57">
        <f t="shared" si="66"/>
        <v>2003</v>
      </c>
      <c r="O740" s="57">
        <f t="shared" si="67"/>
        <v>1</v>
      </c>
      <c r="P740" s="57">
        <f t="shared" si="68"/>
        <v>8</v>
      </c>
      <c r="Q740" s="48">
        <v>37629</v>
      </c>
      <c r="R740" s="178">
        <f t="shared" si="69"/>
        <v>37629</v>
      </c>
      <c r="S740" s="182">
        <v>26.2</v>
      </c>
      <c r="T740" s="180">
        <f t="shared" si="71"/>
        <v>9385.5</v>
      </c>
      <c r="U740" s="181" t="str">
        <f t="shared" si="70"/>
        <v>0</v>
      </c>
    </row>
    <row r="741" spans="14:21">
      <c r="N741" s="57">
        <f t="shared" si="66"/>
        <v>2003</v>
      </c>
      <c r="O741" s="57">
        <f t="shared" si="67"/>
        <v>1</v>
      </c>
      <c r="P741" s="57">
        <f t="shared" si="68"/>
        <v>9</v>
      </c>
      <c r="Q741" s="48">
        <v>37630</v>
      </c>
      <c r="R741" s="178">
        <f t="shared" si="69"/>
        <v>37630</v>
      </c>
      <c r="S741" s="182">
        <v>29.4</v>
      </c>
      <c r="T741" s="180">
        <f t="shared" si="71"/>
        <v>9414.9</v>
      </c>
      <c r="U741" s="181" t="str">
        <f t="shared" si="70"/>
        <v>0</v>
      </c>
    </row>
    <row r="742" spans="14:21">
      <c r="N742" s="57">
        <f t="shared" si="66"/>
        <v>2003</v>
      </c>
      <c r="O742" s="57">
        <f t="shared" si="67"/>
        <v>1</v>
      </c>
      <c r="P742" s="57">
        <f t="shared" si="68"/>
        <v>10</v>
      </c>
      <c r="Q742" s="48">
        <v>37631</v>
      </c>
      <c r="R742" s="178">
        <f t="shared" si="69"/>
        <v>37631</v>
      </c>
      <c r="S742" s="182">
        <v>27.9</v>
      </c>
      <c r="T742" s="180">
        <f t="shared" si="71"/>
        <v>9442.7999999999993</v>
      </c>
      <c r="U742" s="181" t="str">
        <f t="shared" si="70"/>
        <v>0</v>
      </c>
    </row>
    <row r="743" spans="14:21">
      <c r="N743" s="57">
        <f t="shared" si="66"/>
        <v>2003</v>
      </c>
      <c r="O743" s="57">
        <f t="shared" si="67"/>
        <v>1</v>
      </c>
      <c r="P743" s="57">
        <f t="shared" si="68"/>
        <v>11</v>
      </c>
      <c r="Q743" s="48">
        <v>37632</v>
      </c>
      <c r="R743" s="178">
        <f t="shared" si="69"/>
        <v>37632</v>
      </c>
      <c r="S743" s="182">
        <v>24.2</v>
      </c>
      <c r="T743" s="180">
        <f t="shared" si="71"/>
        <v>9467</v>
      </c>
      <c r="U743" s="181" t="str">
        <f t="shared" si="70"/>
        <v>0</v>
      </c>
    </row>
    <row r="744" spans="14:21">
      <c r="N744" s="57">
        <f t="shared" si="66"/>
        <v>2003</v>
      </c>
      <c r="O744" s="57">
        <f t="shared" si="67"/>
        <v>1</v>
      </c>
      <c r="P744" s="57">
        <f t="shared" si="68"/>
        <v>12</v>
      </c>
      <c r="Q744" s="48">
        <v>37633</v>
      </c>
      <c r="R744" s="178">
        <f t="shared" si="69"/>
        <v>37633</v>
      </c>
      <c r="S744" s="182">
        <v>19.5</v>
      </c>
      <c r="T744" s="180">
        <f t="shared" si="71"/>
        <v>9486.5</v>
      </c>
      <c r="U744" s="181" t="str">
        <f t="shared" si="70"/>
        <v>0</v>
      </c>
    </row>
    <row r="745" spans="14:21">
      <c r="N745" s="57">
        <f t="shared" si="66"/>
        <v>2003</v>
      </c>
      <c r="O745" s="57">
        <f t="shared" si="67"/>
        <v>1</v>
      </c>
      <c r="P745" s="57">
        <f t="shared" si="68"/>
        <v>13</v>
      </c>
      <c r="Q745" s="48">
        <v>37634</v>
      </c>
      <c r="R745" s="178">
        <f t="shared" si="69"/>
        <v>37634</v>
      </c>
      <c r="S745" s="182">
        <v>18.100000000000001</v>
      </c>
      <c r="T745" s="180">
        <f t="shared" si="71"/>
        <v>9504.6</v>
      </c>
      <c r="U745" s="181" t="str">
        <f t="shared" si="70"/>
        <v>0</v>
      </c>
    </row>
    <row r="746" spans="14:21">
      <c r="N746" s="57">
        <f t="shared" si="66"/>
        <v>2003</v>
      </c>
      <c r="O746" s="57">
        <f t="shared" si="67"/>
        <v>1</v>
      </c>
      <c r="P746" s="57">
        <f t="shared" si="68"/>
        <v>14</v>
      </c>
      <c r="Q746" s="48">
        <v>37635</v>
      </c>
      <c r="R746" s="178">
        <f t="shared" si="69"/>
        <v>37635</v>
      </c>
      <c r="S746" s="182">
        <v>15.6</v>
      </c>
      <c r="T746" s="180">
        <f t="shared" si="71"/>
        <v>9520.2000000000007</v>
      </c>
      <c r="U746" s="181" t="str">
        <f t="shared" si="70"/>
        <v>0</v>
      </c>
    </row>
    <row r="747" spans="14:21">
      <c r="N747" s="57">
        <f t="shared" si="66"/>
        <v>2003</v>
      </c>
      <c r="O747" s="57">
        <f t="shared" si="67"/>
        <v>1</v>
      </c>
      <c r="P747" s="57">
        <f t="shared" si="68"/>
        <v>15</v>
      </c>
      <c r="Q747" s="48">
        <v>37636</v>
      </c>
      <c r="R747" s="178">
        <f t="shared" si="69"/>
        <v>37636</v>
      </c>
      <c r="S747" s="182">
        <v>16.100000000000001</v>
      </c>
      <c r="T747" s="180">
        <f t="shared" si="71"/>
        <v>9536.3000000000011</v>
      </c>
      <c r="U747" s="181" t="str">
        <f t="shared" si="70"/>
        <v>0</v>
      </c>
    </row>
    <row r="748" spans="14:21">
      <c r="N748" s="57">
        <f t="shared" si="66"/>
        <v>2003</v>
      </c>
      <c r="O748" s="57">
        <f t="shared" si="67"/>
        <v>1</v>
      </c>
      <c r="P748" s="57">
        <f t="shared" si="68"/>
        <v>16</v>
      </c>
      <c r="Q748" s="48">
        <v>37637</v>
      </c>
      <c r="R748" s="178">
        <f t="shared" si="69"/>
        <v>37637</v>
      </c>
      <c r="S748" s="182">
        <v>15.7</v>
      </c>
      <c r="T748" s="180">
        <f t="shared" si="71"/>
        <v>9552.0000000000018</v>
      </c>
      <c r="U748" s="181" t="str">
        <f t="shared" si="70"/>
        <v>0</v>
      </c>
    </row>
    <row r="749" spans="14:21">
      <c r="N749" s="57">
        <f t="shared" si="66"/>
        <v>2003</v>
      </c>
      <c r="O749" s="57">
        <f t="shared" si="67"/>
        <v>1</v>
      </c>
      <c r="P749" s="57">
        <f t="shared" si="68"/>
        <v>17</v>
      </c>
      <c r="Q749" s="48">
        <v>37638</v>
      </c>
      <c r="R749" s="178">
        <f t="shared" si="69"/>
        <v>37638</v>
      </c>
      <c r="S749" s="182">
        <v>18.2</v>
      </c>
      <c r="T749" s="180">
        <f t="shared" si="71"/>
        <v>9570.2000000000025</v>
      </c>
      <c r="U749" s="181" t="str">
        <f t="shared" si="70"/>
        <v>0</v>
      </c>
    </row>
    <row r="750" spans="14:21">
      <c r="N750" s="57">
        <f t="shared" si="66"/>
        <v>2003</v>
      </c>
      <c r="O750" s="57">
        <f t="shared" si="67"/>
        <v>1</v>
      </c>
      <c r="P750" s="57">
        <f t="shared" si="68"/>
        <v>18</v>
      </c>
      <c r="Q750" s="48">
        <v>37639</v>
      </c>
      <c r="R750" s="178">
        <f t="shared" si="69"/>
        <v>37639</v>
      </c>
      <c r="S750" s="182">
        <v>18.100000000000001</v>
      </c>
      <c r="T750" s="180">
        <f t="shared" si="71"/>
        <v>9588.3000000000029</v>
      </c>
      <c r="U750" s="181" t="str">
        <f t="shared" si="70"/>
        <v>0</v>
      </c>
    </row>
    <row r="751" spans="14:21">
      <c r="N751" s="57">
        <f t="shared" si="66"/>
        <v>2003</v>
      </c>
      <c r="O751" s="57">
        <f t="shared" si="67"/>
        <v>1</v>
      </c>
      <c r="P751" s="57">
        <f t="shared" si="68"/>
        <v>19</v>
      </c>
      <c r="Q751" s="48">
        <v>37640</v>
      </c>
      <c r="R751" s="178">
        <f t="shared" si="69"/>
        <v>37640</v>
      </c>
      <c r="S751" s="182">
        <v>18.5</v>
      </c>
      <c r="T751" s="180">
        <f t="shared" si="71"/>
        <v>9606.8000000000029</v>
      </c>
      <c r="U751" s="181" t="str">
        <f t="shared" si="70"/>
        <v>0</v>
      </c>
    </row>
    <row r="752" spans="14:21">
      <c r="N752" s="57">
        <f t="shared" si="66"/>
        <v>2003</v>
      </c>
      <c r="O752" s="57">
        <f t="shared" si="67"/>
        <v>1</v>
      </c>
      <c r="P752" s="57">
        <f t="shared" si="68"/>
        <v>20</v>
      </c>
      <c r="Q752" s="48">
        <v>37641</v>
      </c>
      <c r="R752" s="178">
        <f t="shared" si="69"/>
        <v>37641</v>
      </c>
      <c r="S752" s="182">
        <v>15.1</v>
      </c>
      <c r="T752" s="180">
        <f t="shared" si="71"/>
        <v>9621.9000000000033</v>
      </c>
      <c r="U752" s="181" t="str">
        <f t="shared" si="70"/>
        <v>0</v>
      </c>
    </row>
    <row r="753" spans="14:21">
      <c r="N753" s="57">
        <f t="shared" si="66"/>
        <v>2003</v>
      </c>
      <c r="O753" s="57">
        <f t="shared" si="67"/>
        <v>1</v>
      </c>
      <c r="P753" s="57">
        <f t="shared" si="68"/>
        <v>21</v>
      </c>
      <c r="Q753" s="48">
        <v>37642</v>
      </c>
      <c r="R753" s="178">
        <f t="shared" si="69"/>
        <v>37642</v>
      </c>
      <c r="S753" s="182">
        <v>15.9</v>
      </c>
      <c r="T753" s="180">
        <f t="shared" si="71"/>
        <v>9637.8000000000029</v>
      </c>
      <c r="U753" s="181" t="str">
        <f t="shared" si="70"/>
        <v>0</v>
      </c>
    </row>
    <row r="754" spans="14:21">
      <c r="N754" s="57">
        <f t="shared" si="66"/>
        <v>2003</v>
      </c>
      <c r="O754" s="57">
        <f t="shared" si="67"/>
        <v>1</v>
      </c>
      <c r="P754" s="57">
        <f t="shared" si="68"/>
        <v>22</v>
      </c>
      <c r="Q754" s="48">
        <v>37643</v>
      </c>
      <c r="R754" s="178">
        <f t="shared" si="69"/>
        <v>37643</v>
      </c>
      <c r="S754" s="182">
        <v>17</v>
      </c>
      <c r="T754" s="180">
        <f t="shared" si="71"/>
        <v>9654.8000000000029</v>
      </c>
      <c r="U754" s="181" t="str">
        <f t="shared" si="70"/>
        <v>0</v>
      </c>
    </row>
    <row r="755" spans="14:21">
      <c r="N755" s="57">
        <f t="shared" si="66"/>
        <v>2003</v>
      </c>
      <c r="O755" s="57">
        <f t="shared" si="67"/>
        <v>1</v>
      </c>
      <c r="P755" s="57">
        <f t="shared" si="68"/>
        <v>23</v>
      </c>
      <c r="Q755" s="48">
        <v>37644</v>
      </c>
      <c r="R755" s="178">
        <f t="shared" si="69"/>
        <v>37644</v>
      </c>
      <c r="S755" s="182">
        <v>18</v>
      </c>
      <c r="T755" s="180">
        <f t="shared" si="71"/>
        <v>9672.8000000000029</v>
      </c>
      <c r="U755" s="181" t="str">
        <f t="shared" si="70"/>
        <v>0</v>
      </c>
    </row>
    <row r="756" spans="14:21">
      <c r="N756" s="57">
        <f t="shared" si="66"/>
        <v>2003</v>
      </c>
      <c r="O756" s="57">
        <f t="shared" si="67"/>
        <v>1</v>
      </c>
      <c r="P756" s="57">
        <f t="shared" si="68"/>
        <v>24</v>
      </c>
      <c r="Q756" s="48">
        <v>37645</v>
      </c>
      <c r="R756" s="178">
        <f t="shared" si="69"/>
        <v>37645</v>
      </c>
      <c r="S756" s="182">
        <v>18.7</v>
      </c>
      <c r="T756" s="180">
        <f t="shared" si="71"/>
        <v>9691.5000000000036</v>
      </c>
      <c r="U756" s="181" t="str">
        <f t="shared" si="70"/>
        <v>0</v>
      </c>
    </row>
    <row r="757" spans="14:21">
      <c r="N757" s="57">
        <f t="shared" si="66"/>
        <v>2003</v>
      </c>
      <c r="O757" s="57">
        <f t="shared" si="67"/>
        <v>1</v>
      </c>
      <c r="P757" s="57">
        <f t="shared" si="68"/>
        <v>25</v>
      </c>
      <c r="Q757" s="48">
        <v>37646</v>
      </c>
      <c r="R757" s="178">
        <f t="shared" si="69"/>
        <v>37646</v>
      </c>
      <c r="S757" s="182">
        <v>17.8</v>
      </c>
      <c r="T757" s="180">
        <f t="shared" si="71"/>
        <v>9709.3000000000029</v>
      </c>
      <c r="U757" s="181" t="str">
        <f t="shared" si="70"/>
        <v>0</v>
      </c>
    </row>
    <row r="758" spans="14:21">
      <c r="N758" s="57">
        <f t="shared" si="66"/>
        <v>2003</v>
      </c>
      <c r="O758" s="57">
        <f t="shared" si="67"/>
        <v>1</v>
      </c>
      <c r="P758" s="57">
        <f t="shared" si="68"/>
        <v>26</v>
      </c>
      <c r="Q758" s="48">
        <v>37647</v>
      </c>
      <c r="R758" s="178">
        <f t="shared" si="69"/>
        <v>37647</v>
      </c>
      <c r="S758" s="182">
        <v>15.8</v>
      </c>
      <c r="T758" s="180">
        <f t="shared" si="71"/>
        <v>9725.1000000000022</v>
      </c>
      <c r="U758" s="181" t="str">
        <f t="shared" si="70"/>
        <v>0</v>
      </c>
    </row>
    <row r="759" spans="14:21">
      <c r="N759" s="57">
        <f t="shared" si="66"/>
        <v>2003</v>
      </c>
      <c r="O759" s="57">
        <f t="shared" si="67"/>
        <v>1</v>
      </c>
      <c r="P759" s="57">
        <f t="shared" si="68"/>
        <v>27</v>
      </c>
      <c r="Q759" s="48">
        <v>37648</v>
      </c>
      <c r="R759" s="178">
        <f t="shared" si="69"/>
        <v>37648</v>
      </c>
      <c r="S759" s="182">
        <v>14.1</v>
      </c>
      <c r="T759" s="180">
        <f t="shared" si="71"/>
        <v>9739.2000000000025</v>
      </c>
      <c r="U759" s="181" t="str">
        <f t="shared" si="70"/>
        <v>0</v>
      </c>
    </row>
    <row r="760" spans="14:21">
      <c r="N760" s="57">
        <f t="shared" si="66"/>
        <v>2003</v>
      </c>
      <c r="O760" s="57">
        <f t="shared" si="67"/>
        <v>1</v>
      </c>
      <c r="P760" s="57">
        <f t="shared" si="68"/>
        <v>28</v>
      </c>
      <c r="Q760" s="48">
        <v>37649</v>
      </c>
      <c r="R760" s="178">
        <f t="shared" si="69"/>
        <v>37649</v>
      </c>
      <c r="S760" s="182">
        <v>17.899999999999999</v>
      </c>
      <c r="T760" s="180">
        <f t="shared" si="71"/>
        <v>9757.1000000000022</v>
      </c>
      <c r="U760" s="181" t="str">
        <f t="shared" si="70"/>
        <v>0</v>
      </c>
    </row>
    <row r="761" spans="14:21">
      <c r="N761" s="57">
        <f t="shared" si="66"/>
        <v>2003</v>
      </c>
      <c r="O761" s="57">
        <f t="shared" si="67"/>
        <v>1</v>
      </c>
      <c r="P761" s="57">
        <f t="shared" si="68"/>
        <v>29</v>
      </c>
      <c r="Q761" s="48">
        <v>37650</v>
      </c>
      <c r="R761" s="178">
        <f t="shared" si="69"/>
        <v>37650</v>
      </c>
      <c r="S761" s="182">
        <v>19.8</v>
      </c>
      <c r="T761" s="180">
        <f t="shared" si="71"/>
        <v>9776.9000000000015</v>
      </c>
      <c r="U761" s="181" t="str">
        <f t="shared" si="70"/>
        <v>0</v>
      </c>
    </row>
    <row r="762" spans="14:21">
      <c r="N762" s="57">
        <f t="shared" si="66"/>
        <v>2003</v>
      </c>
      <c r="O762" s="57">
        <f t="shared" si="67"/>
        <v>1</v>
      </c>
      <c r="P762" s="57">
        <f t="shared" si="68"/>
        <v>30</v>
      </c>
      <c r="Q762" s="48">
        <v>37651</v>
      </c>
      <c r="R762" s="178">
        <f t="shared" si="69"/>
        <v>37651</v>
      </c>
      <c r="S762" s="182">
        <v>24.3</v>
      </c>
      <c r="T762" s="180">
        <f t="shared" si="71"/>
        <v>9801.2000000000007</v>
      </c>
      <c r="U762" s="181" t="str">
        <f t="shared" si="70"/>
        <v>0</v>
      </c>
    </row>
    <row r="763" spans="14:21">
      <c r="N763" s="57">
        <f t="shared" si="66"/>
        <v>2003</v>
      </c>
      <c r="O763" s="57">
        <f t="shared" si="67"/>
        <v>1</v>
      </c>
      <c r="P763" s="57">
        <f t="shared" si="68"/>
        <v>31</v>
      </c>
      <c r="Q763" s="48">
        <v>37652</v>
      </c>
      <c r="R763" s="178">
        <f t="shared" si="69"/>
        <v>37652</v>
      </c>
      <c r="S763" s="182">
        <v>28.1</v>
      </c>
      <c r="T763" s="180">
        <f t="shared" si="71"/>
        <v>9829.3000000000011</v>
      </c>
      <c r="U763" s="181" t="str">
        <f t="shared" si="70"/>
        <v>0</v>
      </c>
    </row>
    <row r="764" spans="14:21">
      <c r="N764" s="57">
        <f t="shared" si="66"/>
        <v>2003</v>
      </c>
      <c r="O764" s="57">
        <f t="shared" si="67"/>
        <v>2</v>
      </c>
      <c r="P764" s="57">
        <f t="shared" si="68"/>
        <v>1</v>
      </c>
      <c r="Q764" s="48">
        <v>37653</v>
      </c>
      <c r="R764" s="178">
        <f t="shared" si="69"/>
        <v>37653</v>
      </c>
      <c r="S764" s="182">
        <v>25.5</v>
      </c>
      <c r="T764" s="180">
        <f t="shared" si="71"/>
        <v>9854.8000000000011</v>
      </c>
      <c r="U764" s="181" t="str">
        <f t="shared" si="70"/>
        <v>0</v>
      </c>
    </row>
    <row r="765" spans="14:21">
      <c r="N765" s="57">
        <f t="shared" si="66"/>
        <v>2003</v>
      </c>
      <c r="O765" s="57">
        <f t="shared" si="67"/>
        <v>2</v>
      </c>
      <c r="P765" s="57">
        <f t="shared" si="68"/>
        <v>2</v>
      </c>
      <c r="Q765" s="48">
        <v>37654</v>
      </c>
      <c r="R765" s="178">
        <f t="shared" si="69"/>
        <v>37654</v>
      </c>
      <c r="S765" s="182">
        <v>21.2</v>
      </c>
      <c r="T765" s="180">
        <f t="shared" si="71"/>
        <v>9876.0000000000018</v>
      </c>
      <c r="U765" s="181" t="str">
        <f t="shared" si="70"/>
        <v>0</v>
      </c>
    </row>
    <row r="766" spans="14:21">
      <c r="N766" s="57">
        <f t="shared" si="66"/>
        <v>2003</v>
      </c>
      <c r="O766" s="57">
        <f t="shared" si="67"/>
        <v>2</v>
      </c>
      <c r="P766" s="57">
        <f t="shared" si="68"/>
        <v>3</v>
      </c>
      <c r="Q766" s="48">
        <v>37655</v>
      </c>
      <c r="R766" s="178">
        <f t="shared" si="69"/>
        <v>37655</v>
      </c>
      <c r="S766" s="182">
        <v>20.7</v>
      </c>
      <c r="T766" s="180">
        <f t="shared" si="71"/>
        <v>9896.7000000000025</v>
      </c>
      <c r="U766" s="181" t="str">
        <f t="shared" si="70"/>
        <v>0</v>
      </c>
    </row>
    <row r="767" spans="14:21">
      <c r="N767" s="57">
        <f t="shared" si="66"/>
        <v>2003</v>
      </c>
      <c r="O767" s="57">
        <f t="shared" si="67"/>
        <v>2</v>
      </c>
      <c r="P767" s="57">
        <f t="shared" si="68"/>
        <v>4</v>
      </c>
      <c r="Q767" s="48">
        <v>37656</v>
      </c>
      <c r="R767" s="178">
        <f t="shared" si="69"/>
        <v>37656</v>
      </c>
      <c r="S767" s="182">
        <v>21.1</v>
      </c>
      <c r="T767" s="180">
        <f t="shared" si="71"/>
        <v>9917.8000000000029</v>
      </c>
      <c r="U767" s="181" t="str">
        <f t="shared" si="70"/>
        <v>0</v>
      </c>
    </row>
    <row r="768" spans="14:21">
      <c r="N768" s="57">
        <f t="shared" si="66"/>
        <v>2003</v>
      </c>
      <c r="O768" s="57">
        <f t="shared" si="67"/>
        <v>2</v>
      </c>
      <c r="P768" s="57">
        <f t="shared" si="68"/>
        <v>5</v>
      </c>
      <c r="Q768" s="48">
        <v>37657</v>
      </c>
      <c r="R768" s="178">
        <f t="shared" si="69"/>
        <v>37657</v>
      </c>
      <c r="S768" s="182">
        <v>22.1</v>
      </c>
      <c r="T768" s="180">
        <f t="shared" si="71"/>
        <v>9939.9000000000033</v>
      </c>
      <c r="U768" s="181" t="str">
        <f t="shared" si="70"/>
        <v>0</v>
      </c>
    </row>
    <row r="769" spans="14:21">
      <c r="N769" s="57">
        <f t="shared" si="66"/>
        <v>2003</v>
      </c>
      <c r="O769" s="57">
        <f t="shared" si="67"/>
        <v>2</v>
      </c>
      <c r="P769" s="57">
        <f t="shared" si="68"/>
        <v>6</v>
      </c>
      <c r="Q769" s="48">
        <v>37658</v>
      </c>
      <c r="R769" s="178">
        <f t="shared" si="69"/>
        <v>37658</v>
      </c>
      <c r="S769" s="182">
        <v>24</v>
      </c>
      <c r="T769" s="180">
        <f t="shared" si="71"/>
        <v>9963.9000000000033</v>
      </c>
      <c r="U769" s="181" t="str">
        <f t="shared" si="70"/>
        <v>0</v>
      </c>
    </row>
    <row r="770" spans="14:21">
      <c r="N770" s="57">
        <f t="shared" si="66"/>
        <v>2003</v>
      </c>
      <c r="O770" s="57">
        <f t="shared" si="67"/>
        <v>2</v>
      </c>
      <c r="P770" s="57">
        <f t="shared" si="68"/>
        <v>7</v>
      </c>
      <c r="Q770" s="48">
        <v>37659</v>
      </c>
      <c r="R770" s="178">
        <f t="shared" si="69"/>
        <v>37659</v>
      </c>
      <c r="S770" s="182">
        <v>21.4</v>
      </c>
      <c r="T770" s="180">
        <f t="shared" si="71"/>
        <v>9985.3000000000029</v>
      </c>
      <c r="U770" s="181" t="str">
        <f t="shared" si="70"/>
        <v>0</v>
      </c>
    </row>
    <row r="771" spans="14:21">
      <c r="N771" s="57">
        <f t="shared" ref="N771:N834" si="72">IF(Q771="","",YEAR(Q771))</f>
        <v>2003</v>
      </c>
      <c r="O771" s="57">
        <f t="shared" ref="O771:O834" si="73">IF(Q771="","",MONTH(Q771))</f>
        <v>2</v>
      </c>
      <c r="P771" s="57">
        <f t="shared" ref="P771:P834" si="74">DAY(Q771)</f>
        <v>8</v>
      </c>
      <c r="Q771" s="48">
        <v>37660</v>
      </c>
      <c r="R771" s="178">
        <f t="shared" ref="R771:R834" si="75">Q771</f>
        <v>37660</v>
      </c>
      <c r="S771" s="182">
        <v>19.100000000000001</v>
      </c>
      <c r="T771" s="180">
        <f t="shared" si="71"/>
        <v>10004.400000000003</v>
      </c>
      <c r="U771" s="181" t="str">
        <f t="shared" ref="U771:U834" si="76">IF(AND(R771&gt;=$E$7,R771&lt;=$E$9),S771,"0")</f>
        <v>0</v>
      </c>
    </row>
    <row r="772" spans="14:21">
      <c r="N772" s="57">
        <f t="shared" si="72"/>
        <v>2003</v>
      </c>
      <c r="O772" s="57">
        <f t="shared" si="73"/>
        <v>2</v>
      </c>
      <c r="P772" s="57">
        <f t="shared" si="74"/>
        <v>9</v>
      </c>
      <c r="Q772" s="48">
        <v>37661</v>
      </c>
      <c r="R772" s="178">
        <f t="shared" si="75"/>
        <v>37661</v>
      </c>
      <c r="S772" s="182">
        <v>21.8</v>
      </c>
      <c r="T772" s="180">
        <f t="shared" si="71"/>
        <v>10026.200000000003</v>
      </c>
      <c r="U772" s="181" t="str">
        <f t="shared" si="76"/>
        <v>0</v>
      </c>
    </row>
    <row r="773" spans="14:21">
      <c r="N773" s="57">
        <f t="shared" si="72"/>
        <v>2003</v>
      </c>
      <c r="O773" s="57">
        <f t="shared" si="73"/>
        <v>2</v>
      </c>
      <c r="P773" s="57">
        <f t="shared" si="74"/>
        <v>10</v>
      </c>
      <c r="Q773" s="48">
        <v>37662</v>
      </c>
      <c r="R773" s="178">
        <f t="shared" si="75"/>
        <v>37662</v>
      </c>
      <c r="S773" s="182">
        <v>23.2</v>
      </c>
      <c r="T773" s="180">
        <f t="shared" ref="T773:T836" si="77">T772+S773</f>
        <v>10049.400000000003</v>
      </c>
      <c r="U773" s="181" t="str">
        <f t="shared" si="76"/>
        <v>0</v>
      </c>
    </row>
    <row r="774" spans="14:21">
      <c r="N774" s="57">
        <f t="shared" si="72"/>
        <v>2003</v>
      </c>
      <c r="O774" s="57">
        <f t="shared" si="73"/>
        <v>2</v>
      </c>
      <c r="P774" s="57">
        <f t="shared" si="74"/>
        <v>11</v>
      </c>
      <c r="Q774" s="48">
        <v>37663</v>
      </c>
      <c r="R774" s="178">
        <f t="shared" si="75"/>
        <v>37663</v>
      </c>
      <c r="S774" s="182">
        <v>24</v>
      </c>
      <c r="T774" s="180">
        <f t="shared" si="77"/>
        <v>10073.400000000003</v>
      </c>
      <c r="U774" s="181" t="str">
        <f t="shared" si="76"/>
        <v>0</v>
      </c>
    </row>
    <row r="775" spans="14:21">
      <c r="N775" s="57">
        <f t="shared" si="72"/>
        <v>2003</v>
      </c>
      <c r="O775" s="57">
        <f t="shared" si="73"/>
        <v>2</v>
      </c>
      <c r="P775" s="57">
        <f t="shared" si="74"/>
        <v>12</v>
      </c>
      <c r="Q775" s="48">
        <v>37664</v>
      </c>
      <c r="R775" s="178">
        <f t="shared" si="75"/>
        <v>37664</v>
      </c>
      <c r="S775" s="182">
        <v>23.4</v>
      </c>
      <c r="T775" s="180">
        <f t="shared" si="77"/>
        <v>10096.800000000003</v>
      </c>
      <c r="U775" s="181" t="str">
        <f t="shared" si="76"/>
        <v>0</v>
      </c>
    </row>
    <row r="776" spans="14:21">
      <c r="N776" s="57">
        <f t="shared" si="72"/>
        <v>2003</v>
      </c>
      <c r="O776" s="57">
        <f t="shared" si="73"/>
        <v>2</v>
      </c>
      <c r="P776" s="57">
        <f t="shared" si="74"/>
        <v>13</v>
      </c>
      <c r="Q776" s="48">
        <v>37665</v>
      </c>
      <c r="R776" s="178">
        <f t="shared" si="75"/>
        <v>37665</v>
      </c>
      <c r="S776" s="182">
        <v>25.5</v>
      </c>
      <c r="T776" s="180">
        <f t="shared" si="77"/>
        <v>10122.300000000003</v>
      </c>
      <c r="U776" s="181" t="str">
        <f t="shared" si="76"/>
        <v>0</v>
      </c>
    </row>
    <row r="777" spans="14:21">
      <c r="N777" s="57">
        <f t="shared" si="72"/>
        <v>2003</v>
      </c>
      <c r="O777" s="57">
        <f t="shared" si="73"/>
        <v>2</v>
      </c>
      <c r="P777" s="57">
        <f t="shared" si="74"/>
        <v>14</v>
      </c>
      <c r="Q777" s="48">
        <v>37666</v>
      </c>
      <c r="R777" s="178">
        <f t="shared" si="75"/>
        <v>37666</v>
      </c>
      <c r="S777" s="182">
        <v>24.2</v>
      </c>
      <c r="T777" s="180">
        <f t="shared" si="77"/>
        <v>10146.500000000004</v>
      </c>
      <c r="U777" s="181" t="str">
        <f t="shared" si="76"/>
        <v>0</v>
      </c>
    </row>
    <row r="778" spans="14:21">
      <c r="N778" s="57">
        <f t="shared" si="72"/>
        <v>2003</v>
      </c>
      <c r="O778" s="57">
        <f t="shared" si="73"/>
        <v>2</v>
      </c>
      <c r="P778" s="57">
        <f t="shared" si="74"/>
        <v>15</v>
      </c>
      <c r="Q778" s="48">
        <v>37667</v>
      </c>
      <c r="R778" s="178">
        <f t="shared" si="75"/>
        <v>37667</v>
      </c>
      <c r="S778" s="182">
        <v>22.8</v>
      </c>
      <c r="T778" s="180">
        <f t="shared" si="77"/>
        <v>10169.300000000003</v>
      </c>
      <c r="U778" s="181" t="str">
        <f t="shared" si="76"/>
        <v>0</v>
      </c>
    </row>
    <row r="779" spans="14:21">
      <c r="N779" s="57">
        <f t="shared" si="72"/>
        <v>2003</v>
      </c>
      <c r="O779" s="57">
        <f t="shared" si="73"/>
        <v>2</v>
      </c>
      <c r="P779" s="57">
        <f t="shared" si="74"/>
        <v>16</v>
      </c>
      <c r="Q779" s="48">
        <v>37668</v>
      </c>
      <c r="R779" s="178">
        <f t="shared" si="75"/>
        <v>37668</v>
      </c>
      <c r="S779" s="182">
        <v>24.3</v>
      </c>
      <c r="T779" s="180">
        <f t="shared" si="77"/>
        <v>10193.600000000002</v>
      </c>
      <c r="U779" s="181" t="str">
        <f t="shared" si="76"/>
        <v>0</v>
      </c>
    </row>
    <row r="780" spans="14:21">
      <c r="N780" s="57">
        <f t="shared" si="72"/>
        <v>2003</v>
      </c>
      <c r="O780" s="57">
        <f t="shared" si="73"/>
        <v>2</v>
      </c>
      <c r="P780" s="57">
        <f t="shared" si="74"/>
        <v>17</v>
      </c>
      <c r="Q780" s="48">
        <v>37669</v>
      </c>
      <c r="R780" s="178">
        <f t="shared" si="75"/>
        <v>37669</v>
      </c>
      <c r="S780" s="182">
        <v>24.4</v>
      </c>
      <c r="T780" s="180">
        <f t="shared" si="77"/>
        <v>10218.000000000002</v>
      </c>
      <c r="U780" s="181" t="str">
        <f t="shared" si="76"/>
        <v>0</v>
      </c>
    </row>
    <row r="781" spans="14:21">
      <c r="N781" s="57">
        <f t="shared" si="72"/>
        <v>2003</v>
      </c>
      <c r="O781" s="57">
        <f t="shared" si="73"/>
        <v>2</v>
      </c>
      <c r="P781" s="57">
        <f t="shared" si="74"/>
        <v>18</v>
      </c>
      <c r="Q781" s="48">
        <v>37670</v>
      </c>
      <c r="R781" s="178">
        <f t="shared" si="75"/>
        <v>37670</v>
      </c>
      <c r="S781" s="182">
        <v>22.7</v>
      </c>
      <c r="T781" s="180">
        <f t="shared" si="77"/>
        <v>10240.700000000003</v>
      </c>
      <c r="U781" s="181" t="str">
        <f t="shared" si="76"/>
        <v>0</v>
      </c>
    </row>
    <row r="782" spans="14:21">
      <c r="N782" s="57">
        <f t="shared" si="72"/>
        <v>2003</v>
      </c>
      <c r="O782" s="57">
        <f t="shared" si="73"/>
        <v>2</v>
      </c>
      <c r="P782" s="57">
        <f t="shared" si="74"/>
        <v>19</v>
      </c>
      <c r="Q782" s="48">
        <v>37671</v>
      </c>
      <c r="R782" s="178">
        <f t="shared" si="75"/>
        <v>37671</v>
      </c>
      <c r="S782" s="182">
        <v>24</v>
      </c>
      <c r="T782" s="180">
        <f t="shared" si="77"/>
        <v>10264.700000000003</v>
      </c>
      <c r="U782" s="181" t="str">
        <f t="shared" si="76"/>
        <v>0</v>
      </c>
    </row>
    <row r="783" spans="14:21">
      <c r="N783" s="57">
        <f t="shared" si="72"/>
        <v>2003</v>
      </c>
      <c r="O783" s="57">
        <f t="shared" si="73"/>
        <v>2</v>
      </c>
      <c r="P783" s="57">
        <f t="shared" si="74"/>
        <v>20</v>
      </c>
      <c r="Q783" s="48">
        <v>37672</v>
      </c>
      <c r="R783" s="178">
        <f t="shared" si="75"/>
        <v>37672</v>
      </c>
      <c r="S783" s="182">
        <v>23.6</v>
      </c>
      <c r="T783" s="180">
        <f t="shared" si="77"/>
        <v>10288.300000000003</v>
      </c>
      <c r="U783" s="181" t="str">
        <f t="shared" si="76"/>
        <v>0</v>
      </c>
    </row>
    <row r="784" spans="14:21">
      <c r="N784" s="57">
        <f t="shared" si="72"/>
        <v>2003</v>
      </c>
      <c r="O784" s="57">
        <f t="shared" si="73"/>
        <v>2</v>
      </c>
      <c r="P784" s="57">
        <f t="shared" si="74"/>
        <v>21</v>
      </c>
      <c r="Q784" s="48">
        <v>37673</v>
      </c>
      <c r="R784" s="178">
        <f t="shared" si="75"/>
        <v>37673</v>
      </c>
      <c r="S784" s="182">
        <v>23.8</v>
      </c>
      <c r="T784" s="180">
        <f t="shared" si="77"/>
        <v>10312.100000000002</v>
      </c>
      <c r="U784" s="181" t="str">
        <f t="shared" si="76"/>
        <v>0</v>
      </c>
    </row>
    <row r="785" spans="14:21">
      <c r="N785" s="57">
        <f t="shared" si="72"/>
        <v>2003</v>
      </c>
      <c r="O785" s="57">
        <f t="shared" si="73"/>
        <v>2</v>
      </c>
      <c r="P785" s="57">
        <f t="shared" si="74"/>
        <v>22</v>
      </c>
      <c r="Q785" s="48">
        <v>37674</v>
      </c>
      <c r="R785" s="178">
        <f t="shared" si="75"/>
        <v>37674</v>
      </c>
      <c r="S785" s="182">
        <v>23.2</v>
      </c>
      <c r="T785" s="180">
        <f t="shared" si="77"/>
        <v>10335.300000000003</v>
      </c>
      <c r="U785" s="181" t="str">
        <f t="shared" si="76"/>
        <v>0</v>
      </c>
    </row>
    <row r="786" spans="14:21">
      <c r="N786" s="57">
        <f t="shared" si="72"/>
        <v>2003</v>
      </c>
      <c r="O786" s="57">
        <f t="shared" si="73"/>
        <v>2</v>
      </c>
      <c r="P786" s="57">
        <f t="shared" si="74"/>
        <v>23</v>
      </c>
      <c r="Q786" s="48">
        <v>37675</v>
      </c>
      <c r="R786" s="178">
        <f t="shared" si="75"/>
        <v>37675</v>
      </c>
      <c r="S786" s="182">
        <v>20.2</v>
      </c>
      <c r="T786" s="180">
        <f t="shared" si="77"/>
        <v>10355.500000000004</v>
      </c>
      <c r="U786" s="181" t="str">
        <f t="shared" si="76"/>
        <v>0</v>
      </c>
    </row>
    <row r="787" spans="14:21">
      <c r="N787" s="57">
        <f t="shared" si="72"/>
        <v>2003</v>
      </c>
      <c r="O787" s="57">
        <f t="shared" si="73"/>
        <v>2</v>
      </c>
      <c r="P787" s="57">
        <f t="shared" si="74"/>
        <v>24</v>
      </c>
      <c r="Q787" s="48">
        <v>37676</v>
      </c>
      <c r="R787" s="178">
        <f t="shared" si="75"/>
        <v>37676</v>
      </c>
      <c r="S787" s="182">
        <v>19.100000000000001</v>
      </c>
      <c r="T787" s="180">
        <f t="shared" si="77"/>
        <v>10374.600000000004</v>
      </c>
      <c r="U787" s="181" t="str">
        <f t="shared" si="76"/>
        <v>0</v>
      </c>
    </row>
    <row r="788" spans="14:21">
      <c r="N788" s="57">
        <f t="shared" si="72"/>
        <v>2003</v>
      </c>
      <c r="O788" s="57">
        <f t="shared" si="73"/>
        <v>2</v>
      </c>
      <c r="P788" s="57">
        <f t="shared" si="74"/>
        <v>25</v>
      </c>
      <c r="Q788" s="48">
        <v>37677</v>
      </c>
      <c r="R788" s="178">
        <f t="shared" si="75"/>
        <v>37677</v>
      </c>
      <c r="S788" s="182">
        <v>22.5</v>
      </c>
      <c r="T788" s="180">
        <f t="shared" si="77"/>
        <v>10397.100000000004</v>
      </c>
      <c r="U788" s="181" t="str">
        <f t="shared" si="76"/>
        <v>0</v>
      </c>
    </row>
    <row r="789" spans="14:21">
      <c r="N789" s="57">
        <f t="shared" si="72"/>
        <v>2003</v>
      </c>
      <c r="O789" s="57">
        <f t="shared" si="73"/>
        <v>2</v>
      </c>
      <c r="P789" s="57">
        <f t="shared" si="74"/>
        <v>26</v>
      </c>
      <c r="Q789" s="48">
        <v>37678</v>
      </c>
      <c r="R789" s="178">
        <f t="shared" si="75"/>
        <v>37678</v>
      </c>
      <c r="S789" s="182">
        <v>22</v>
      </c>
      <c r="T789" s="180">
        <f t="shared" si="77"/>
        <v>10419.100000000004</v>
      </c>
      <c r="U789" s="181" t="str">
        <f t="shared" si="76"/>
        <v>0</v>
      </c>
    </row>
    <row r="790" spans="14:21">
      <c r="N790" s="57">
        <f t="shared" si="72"/>
        <v>2003</v>
      </c>
      <c r="O790" s="57">
        <f t="shared" si="73"/>
        <v>2</v>
      </c>
      <c r="P790" s="57">
        <f t="shared" si="74"/>
        <v>27</v>
      </c>
      <c r="Q790" s="48">
        <v>37679</v>
      </c>
      <c r="R790" s="178">
        <f t="shared" si="75"/>
        <v>37679</v>
      </c>
      <c r="S790" s="182">
        <v>21.8</v>
      </c>
      <c r="T790" s="180">
        <f t="shared" si="77"/>
        <v>10440.900000000003</v>
      </c>
      <c r="U790" s="181" t="str">
        <f t="shared" si="76"/>
        <v>0</v>
      </c>
    </row>
    <row r="791" spans="14:21">
      <c r="N791" s="57">
        <f t="shared" si="72"/>
        <v>2003</v>
      </c>
      <c r="O791" s="57">
        <f t="shared" si="73"/>
        <v>2</v>
      </c>
      <c r="P791" s="57">
        <f t="shared" si="74"/>
        <v>28</v>
      </c>
      <c r="Q791" s="48">
        <v>37680</v>
      </c>
      <c r="R791" s="178">
        <f t="shared" si="75"/>
        <v>37680</v>
      </c>
      <c r="S791" s="182">
        <v>21.2</v>
      </c>
      <c r="T791" s="180">
        <f t="shared" si="77"/>
        <v>10462.100000000004</v>
      </c>
      <c r="U791" s="181" t="str">
        <f t="shared" si="76"/>
        <v>0</v>
      </c>
    </row>
    <row r="792" spans="14:21">
      <c r="N792" s="57">
        <f t="shared" si="72"/>
        <v>2003</v>
      </c>
      <c r="O792" s="57">
        <f t="shared" si="73"/>
        <v>3</v>
      </c>
      <c r="P792" s="57">
        <f t="shared" si="74"/>
        <v>1</v>
      </c>
      <c r="Q792" s="48">
        <v>37681</v>
      </c>
      <c r="R792" s="178">
        <f t="shared" si="75"/>
        <v>37681</v>
      </c>
      <c r="S792" s="182">
        <v>19.899999999999999</v>
      </c>
      <c r="T792" s="180">
        <f t="shared" si="77"/>
        <v>10482.000000000004</v>
      </c>
      <c r="U792" s="181" t="str">
        <f t="shared" si="76"/>
        <v>0</v>
      </c>
    </row>
    <row r="793" spans="14:21">
      <c r="N793" s="57">
        <f t="shared" si="72"/>
        <v>2003</v>
      </c>
      <c r="O793" s="57">
        <f t="shared" si="73"/>
        <v>3</v>
      </c>
      <c r="P793" s="57">
        <f t="shared" si="74"/>
        <v>2</v>
      </c>
      <c r="Q793" s="48">
        <v>37682</v>
      </c>
      <c r="R793" s="178">
        <f t="shared" si="75"/>
        <v>37682</v>
      </c>
      <c r="S793" s="182">
        <v>21</v>
      </c>
      <c r="T793" s="180">
        <f t="shared" si="77"/>
        <v>10503.000000000004</v>
      </c>
      <c r="U793" s="181" t="str">
        <f t="shared" si="76"/>
        <v>0</v>
      </c>
    </row>
    <row r="794" spans="14:21">
      <c r="N794" s="57">
        <f t="shared" si="72"/>
        <v>2003</v>
      </c>
      <c r="O794" s="57">
        <f t="shared" si="73"/>
        <v>3</v>
      </c>
      <c r="P794" s="57">
        <f t="shared" si="74"/>
        <v>3</v>
      </c>
      <c r="Q794" s="48">
        <v>37683</v>
      </c>
      <c r="R794" s="178">
        <f t="shared" si="75"/>
        <v>37683</v>
      </c>
      <c r="S794" s="182">
        <v>23.1</v>
      </c>
      <c r="T794" s="180">
        <f t="shared" si="77"/>
        <v>10526.100000000004</v>
      </c>
      <c r="U794" s="181" t="str">
        <f t="shared" si="76"/>
        <v>0</v>
      </c>
    </row>
    <row r="795" spans="14:21">
      <c r="N795" s="57">
        <f t="shared" si="72"/>
        <v>2003</v>
      </c>
      <c r="O795" s="57">
        <f t="shared" si="73"/>
        <v>3</v>
      </c>
      <c r="P795" s="57">
        <f t="shared" si="74"/>
        <v>4</v>
      </c>
      <c r="Q795" s="48">
        <v>37684</v>
      </c>
      <c r="R795" s="178">
        <f t="shared" si="75"/>
        <v>37684</v>
      </c>
      <c r="S795" s="182">
        <v>20.9</v>
      </c>
      <c r="T795" s="180">
        <f t="shared" si="77"/>
        <v>10547.000000000004</v>
      </c>
      <c r="U795" s="181" t="str">
        <f t="shared" si="76"/>
        <v>0</v>
      </c>
    </row>
    <row r="796" spans="14:21">
      <c r="N796" s="57">
        <f t="shared" si="72"/>
        <v>2003</v>
      </c>
      <c r="O796" s="57">
        <f t="shared" si="73"/>
        <v>3</v>
      </c>
      <c r="P796" s="57">
        <f t="shared" si="74"/>
        <v>5</v>
      </c>
      <c r="Q796" s="48">
        <v>37685</v>
      </c>
      <c r="R796" s="178">
        <f t="shared" si="75"/>
        <v>37685</v>
      </c>
      <c r="S796" s="182">
        <v>18.399999999999999</v>
      </c>
      <c r="T796" s="180">
        <f t="shared" si="77"/>
        <v>10565.400000000003</v>
      </c>
      <c r="U796" s="181" t="str">
        <f t="shared" si="76"/>
        <v>0</v>
      </c>
    </row>
    <row r="797" spans="14:21">
      <c r="N797" s="57">
        <f t="shared" si="72"/>
        <v>2003</v>
      </c>
      <c r="O797" s="57">
        <f t="shared" si="73"/>
        <v>3</v>
      </c>
      <c r="P797" s="57">
        <f t="shared" si="74"/>
        <v>6</v>
      </c>
      <c r="Q797" s="48">
        <v>37686</v>
      </c>
      <c r="R797" s="178">
        <f t="shared" si="75"/>
        <v>37686</v>
      </c>
      <c r="S797" s="182">
        <v>19.2</v>
      </c>
      <c r="T797" s="180">
        <f t="shared" si="77"/>
        <v>10584.600000000004</v>
      </c>
      <c r="U797" s="181" t="str">
        <f t="shared" si="76"/>
        <v>0</v>
      </c>
    </row>
    <row r="798" spans="14:21">
      <c r="N798" s="57">
        <f t="shared" si="72"/>
        <v>2003</v>
      </c>
      <c r="O798" s="57">
        <f t="shared" si="73"/>
        <v>3</v>
      </c>
      <c r="P798" s="57">
        <f t="shared" si="74"/>
        <v>7</v>
      </c>
      <c r="Q798" s="48">
        <v>37687</v>
      </c>
      <c r="R798" s="178">
        <f t="shared" si="75"/>
        <v>37687</v>
      </c>
      <c r="S798" s="182">
        <v>16.7</v>
      </c>
      <c r="T798" s="180">
        <f t="shared" si="77"/>
        <v>10601.300000000005</v>
      </c>
      <c r="U798" s="181" t="str">
        <f t="shared" si="76"/>
        <v>0</v>
      </c>
    </row>
    <row r="799" spans="14:21">
      <c r="N799" s="57">
        <f t="shared" si="72"/>
        <v>2003</v>
      </c>
      <c r="O799" s="57">
        <f t="shared" si="73"/>
        <v>3</v>
      </c>
      <c r="P799" s="57">
        <f t="shared" si="74"/>
        <v>8</v>
      </c>
      <c r="Q799" s="48">
        <v>37688</v>
      </c>
      <c r="R799" s="178">
        <f t="shared" si="75"/>
        <v>37688</v>
      </c>
      <c r="S799" s="182">
        <v>16.899999999999999</v>
      </c>
      <c r="T799" s="180">
        <f t="shared" si="77"/>
        <v>10618.200000000004</v>
      </c>
      <c r="U799" s="181" t="str">
        <f t="shared" si="76"/>
        <v>0</v>
      </c>
    </row>
    <row r="800" spans="14:21">
      <c r="N800" s="57">
        <f t="shared" si="72"/>
        <v>2003</v>
      </c>
      <c r="O800" s="57">
        <f t="shared" si="73"/>
        <v>3</v>
      </c>
      <c r="P800" s="57">
        <f t="shared" si="74"/>
        <v>9</v>
      </c>
      <c r="Q800" s="48">
        <v>37689</v>
      </c>
      <c r="R800" s="178">
        <f t="shared" si="75"/>
        <v>37689</v>
      </c>
      <c r="S800" s="182">
        <v>14.4</v>
      </c>
      <c r="T800" s="180">
        <f t="shared" si="77"/>
        <v>10632.600000000004</v>
      </c>
      <c r="U800" s="181" t="str">
        <f t="shared" si="76"/>
        <v>0</v>
      </c>
    </row>
    <row r="801" spans="14:21">
      <c r="N801" s="57">
        <f t="shared" si="72"/>
        <v>2003</v>
      </c>
      <c r="O801" s="57">
        <f t="shared" si="73"/>
        <v>3</v>
      </c>
      <c r="P801" s="57">
        <f t="shared" si="74"/>
        <v>10</v>
      </c>
      <c r="Q801" s="48">
        <v>37690</v>
      </c>
      <c r="R801" s="178">
        <f t="shared" si="75"/>
        <v>37690</v>
      </c>
      <c r="S801" s="182">
        <v>12.3</v>
      </c>
      <c r="T801" s="180">
        <f t="shared" si="77"/>
        <v>10644.900000000003</v>
      </c>
      <c r="U801" s="181" t="str">
        <f t="shared" si="76"/>
        <v>0</v>
      </c>
    </row>
    <row r="802" spans="14:21">
      <c r="N802" s="57">
        <f t="shared" si="72"/>
        <v>2003</v>
      </c>
      <c r="O802" s="57">
        <f t="shared" si="73"/>
        <v>3</v>
      </c>
      <c r="P802" s="57">
        <f t="shared" si="74"/>
        <v>11</v>
      </c>
      <c r="Q802" s="48">
        <v>37691</v>
      </c>
      <c r="R802" s="178">
        <f t="shared" si="75"/>
        <v>37691</v>
      </c>
      <c r="S802" s="182">
        <v>13.1</v>
      </c>
      <c r="T802" s="180">
        <f t="shared" si="77"/>
        <v>10658.000000000004</v>
      </c>
      <c r="U802" s="181" t="str">
        <f t="shared" si="76"/>
        <v>0</v>
      </c>
    </row>
    <row r="803" spans="14:21">
      <c r="N803" s="57">
        <f t="shared" si="72"/>
        <v>2003</v>
      </c>
      <c r="O803" s="57">
        <f t="shared" si="73"/>
        <v>3</v>
      </c>
      <c r="P803" s="57">
        <f t="shared" si="74"/>
        <v>12</v>
      </c>
      <c r="Q803" s="48">
        <v>37692</v>
      </c>
      <c r="R803" s="178">
        <f t="shared" si="75"/>
        <v>37692</v>
      </c>
      <c r="S803" s="182">
        <v>18.100000000000001</v>
      </c>
      <c r="T803" s="180">
        <f t="shared" si="77"/>
        <v>10676.100000000004</v>
      </c>
      <c r="U803" s="181" t="str">
        <f t="shared" si="76"/>
        <v>0</v>
      </c>
    </row>
    <row r="804" spans="14:21">
      <c r="N804" s="57">
        <f t="shared" si="72"/>
        <v>2003</v>
      </c>
      <c r="O804" s="57">
        <f t="shared" si="73"/>
        <v>3</v>
      </c>
      <c r="P804" s="57">
        <f t="shared" si="74"/>
        <v>13</v>
      </c>
      <c r="Q804" s="48">
        <v>37693</v>
      </c>
      <c r="R804" s="178">
        <f t="shared" si="75"/>
        <v>37693</v>
      </c>
      <c r="S804" s="182">
        <v>20.7</v>
      </c>
      <c r="T804" s="180">
        <f t="shared" si="77"/>
        <v>10696.800000000005</v>
      </c>
      <c r="U804" s="181" t="str">
        <f t="shared" si="76"/>
        <v>0</v>
      </c>
    </row>
    <row r="805" spans="14:21">
      <c r="N805" s="57">
        <f t="shared" si="72"/>
        <v>2003</v>
      </c>
      <c r="O805" s="57">
        <f t="shared" si="73"/>
        <v>3</v>
      </c>
      <c r="P805" s="57">
        <f t="shared" si="74"/>
        <v>14</v>
      </c>
      <c r="Q805" s="48">
        <v>37694</v>
      </c>
      <c r="R805" s="178">
        <f t="shared" si="75"/>
        <v>37694</v>
      </c>
      <c r="S805" s="182">
        <v>19.7</v>
      </c>
      <c r="T805" s="180">
        <f t="shared" si="77"/>
        <v>10716.500000000005</v>
      </c>
      <c r="U805" s="181" t="str">
        <f t="shared" si="76"/>
        <v>0</v>
      </c>
    </row>
    <row r="806" spans="14:21">
      <c r="N806" s="57">
        <f t="shared" si="72"/>
        <v>2003</v>
      </c>
      <c r="O806" s="57">
        <f t="shared" si="73"/>
        <v>3</v>
      </c>
      <c r="P806" s="57">
        <f t="shared" si="74"/>
        <v>15</v>
      </c>
      <c r="Q806" s="48">
        <v>37695</v>
      </c>
      <c r="R806" s="178">
        <f t="shared" si="75"/>
        <v>37695</v>
      </c>
      <c r="S806" s="182">
        <v>20.5</v>
      </c>
      <c r="T806" s="180">
        <f t="shared" si="77"/>
        <v>10737.000000000005</v>
      </c>
      <c r="U806" s="181" t="str">
        <f t="shared" si="76"/>
        <v>0</v>
      </c>
    </row>
    <row r="807" spans="14:21">
      <c r="N807" s="57">
        <f t="shared" si="72"/>
        <v>2003</v>
      </c>
      <c r="O807" s="57">
        <f t="shared" si="73"/>
        <v>3</v>
      </c>
      <c r="P807" s="57">
        <f t="shared" si="74"/>
        <v>16</v>
      </c>
      <c r="Q807" s="48">
        <v>37696</v>
      </c>
      <c r="R807" s="178">
        <f t="shared" si="75"/>
        <v>37696</v>
      </c>
      <c r="S807" s="182">
        <v>18.3</v>
      </c>
      <c r="T807" s="180">
        <f t="shared" si="77"/>
        <v>10755.300000000005</v>
      </c>
      <c r="U807" s="181" t="str">
        <f t="shared" si="76"/>
        <v>0</v>
      </c>
    </row>
    <row r="808" spans="14:21">
      <c r="N808" s="57">
        <f t="shared" si="72"/>
        <v>2003</v>
      </c>
      <c r="O808" s="57">
        <f t="shared" si="73"/>
        <v>3</v>
      </c>
      <c r="P808" s="57">
        <f t="shared" si="74"/>
        <v>17</v>
      </c>
      <c r="Q808" s="48">
        <v>37697</v>
      </c>
      <c r="R808" s="178">
        <f t="shared" si="75"/>
        <v>37697</v>
      </c>
      <c r="S808" s="182">
        <v>17.3</v>
      </c>
      <c r="T808" s="180">
        <f t="shared" si="77"/>
        <v>10772.600000000004</v>
      </c>
      <c r="U808" s="181" t="str">
        <f t="shared" si="76"/>
        <v>0</v>
      </c>
    </row>
    <row r="809" spans="14:21">
      <c r="N809" s="57">
        <f t="shared" si="72"/>
        <v>2003</v>
      </c>
      <c r="O809" s="57">
        <f t="shared" si="73"/>
        <v>3</v>
      </c>
      <c r="P809" s="57">
        <f t="shared" si="74"/>
        <v>18</v>
      </c>
      <c r="Q809" s="48">
        <v>37698</v>
      </c>
      <c r="R809" s="178">
        <f t="shared" si="75"/>
        <v>37698</v>
      </c>
      <c r="S809" s="182">
        <v>15.7</v>
      </c>
      <c r="T809" s="180">
        <f t="shared" si="77"/>
        <v>10788.300000000005</v>
      </c>
      <c r="U809" s="181" t="str">
        <f t="shared" si="76"/>
        <v>0</v>
      </c>
    </row>
    <row r="810" spans="14:21">
      <c r="N810" s="57">
        <f t="shared" si="72"/>
        <v>2003</v>
      </c>
      <c r="O810" s="57">
        <f t="shared" si="73"/>
        <v>3</v>
      </c>
      <c r="P810" s="57">
        <f t="shared" si="74"/>
        <v>19</v>
      </c>
      <c r="Q810" s="48">
        <v>37699</v>
      </c>
      <c r="R810" s="178">
        <f t="shared" si="75"/>
        <v>37699</v>
      </c>
      <c r="S810" s="182">
        <v>17.899999999999999</v>
      </c>
      <c r="T810" s="180">
        <f t="shared" si="77"/>
        <v>10806.200000000004</v>
      </c>
      <c r="U810" s="181" t="str">
        <f t="shared" si="76"/>
        <v>0</v>
      </c>
    </row>
    <row r="811" spans="14:21">
      <c r="N811" s="57">
        <f t="shared" si="72"/>
        <v>2003</v>
      </c>
      <c r="O811" s="57">
        <f t="shared" si="73"/>
        <v>3</v>
      </c>
      <c r="P811" s="57">
        <f t="shared" si="74"/>
        <v>20</v>
      </c>
      <c r="Q811" s="48">
        <v>37700</v>
      </c>
      <c r="R811" s="178">
        <f t="shared" si="75"/>
        <v>37700</v>
      </c>
      <c r="S811" s="182">
        <v>18.3</v>
      </c>
      <c r="T811" s="180">
        <f t="shared" si="77"/>
        <v>10824.500000000004</v>
      </c>
      <c r="U811" s="181" t="str">
        <f t="shared" si="76"/>
        <v>0</v>
      </c>
    </row>
    <row r="812" spans="14:21">
      <c r="N812" s="57">
        <f t="shared" si="72"/>
        <v>2003</v>
      </c>
      <c r="O812" s="57">
        <f t="shared" si="73"/>
        <v>3</v>
      </c>
      <c r="P812" s="57">
        <f t="shared" si="74"/>
        <v>21</v>
      </c>
      <c r="Q812" s="48">
        <v>37701</v>
      </c>
      <c r="R812" s="178">
        <f t="shared" si="75"/>
        <v>37701</v>
      </c>
      <c r="S812" s="182">
        <v>21.2</v>
      </c>
      <c r="T812" s="180">
        <f t="shared" si="77"/>
        <v>10845.700000000004</v>
      </c>
      <c r="U812" s="181" t="str">
        <f t="shared" si="76"/>
        <v>0</v>
      </c>
    </row>
    <row r="813" spans="14:21">
      <c r="N813" s="57">
        <f t="shared" si="72"/>
        <v>2003</v>
      </c>
      <c r="O813" s="57">
        <f t="shared" si="73"/>
        <v>3</v>
      </c>
      <c r="P813" s="57">
        <f t="shared" si="74"/>
        <v>22</v>
      </c>
      <c r="Q813" s="48">
        <v>37702</v>
      </c>
      <c r="R813" s="178">
        <f t="shared" si="75"/>
        <v>37702</v>
      </c>
      <c r="S813" s="182">
        <v>17.600000000000001</v>
      </c>
      <c r="T813" s="180">
        <f t="shared" si="77"/>
        <v>10863.300000000005</v>
      </c>
      <c r="U813" s="181" t="str">
        <f t="shared" si="76"/>
        <v>0</v>
      </c>
    </row>
    <row r="814" spans="14:21">
      <c r="N814" s="57">
        <f t="shared" si="72"/>
        <v>2003</v>
      </c>
      <c r="O814" s="57">
        <f t="shared" si="73"/>
        <v>3</v>
      </c>
      <c r="P814" s="57">
        <f t="shared" si="74"/>
        <v>23</v>
      </c>
      <c r="Q814" s="48">
        <v>37703</v>
      </c>
      <c r="R814" s="178">
        <f t="shared" si="75"/>
        <v>37703</v>
      </c>
      <c r="S814" s="182">
        <v>15.6</v>
      </c>
      <c r="T814" s="180">
        <f t="shared" si="77"/>
        <v>10878.900000000005</v>
      </c>
      <c r="U814" s="181" t="str">
        <f t="shared" si="76"/>
        <v>0</v>
      </c>
    </row>
    <row r="815" spans="14:21">
      <c r="N815" s="57">
        <f t="shared" si="72"/>
        <v>2003</v>
      </c>
      <c r="O815" s="57">
        <f t="shared" si="73"/>
        <v>3</v>
      </c>
      <c r="P815" s="57">
        <f t="shared" si="74"/>
        <v>24</v>
      </c>
      <c r="Q815" s="48">
        <v>37704</v>
      </c>
      <c r="R815" s="178">
        <f t="shared" si="75"/>
        <v>37704</v>
      </c>
      <c r="S815" s="182">
        <v>9.6999999999999993</v>
      </c>
      <c r="T815" s="180">
        <f t="shared" si="77"/>
        <v>10888.600000000006</v>
      </c>
      <c r="U815" s="181" t="str">
        <f t="shared" si="76"/>
        <v>0</v>
      </c>
    </row>
    <row r="816" spans="14:21">
      <c r="N816" s="57">
        <f t="shared" si="72"/>
        <v>2003</v>
      </c>
      <c r="O816" s="57">
        <f t="shared" si="73"/>
        <v>3</v>
      </c>
      <c r="P816" s="57">
        <f t="shared" si="74"/>
        <v>25</v>
      </c>
      <c r="Q816" s="48">
        <v>37705</v>
      </c>
      <c r="R816" s="178">
        <f t="shared" si="75"/>
        <v>37705</v>
      </c>
      <c r="S816" s="182">
        <v>14.3</v>
      </c>
      <c r="T816" s="180">
        <f t="shared" si="77"/>
        <v>10902.900000000005</v>
      </c>
      <c r="U816" s="181" t="str">
        <f t="shared" si="76"/>
        <v>0</v>
      </c>
    </row>
    <row r="817" spans="14:21">
      <c r="N817" s="57">
        <f t="shared" si="72"/>
        <v>2003</v>
      </c>
      <c r="O817" s="57">
        <f t="shared" si="73"/>
        <v>3</v>
      </c>
      <c r="P817" s="57">
        <f t="shared" si="74"/>
        <v>26</v>
      </c>
      <c r="Q817" s="48">
        <v>37706</v>
      </c>
      <c r="R817" s="178">
        <f t="shared" si="75"/>
        <v>37706</v>
      </c>
      <c r="S817" s="182">
        <v>16.8</v>
      </c>
      <c r="T817" s="180">
        <f t="shared" si="77"/>
        <v>10919.700000000004</v>
      </c>
      <c r="U817" s="181" t="str">
        <f t="shared" si="76"/>
        <v>0</v>
      </c>
    </row>
    <row r="818" spans="14:21">
      <c r="N818" s="57">
        <f t="shared" si="72"/>
        <v>2003</v>
      </c>
      <c r="O818" s="57">
        <f t="shared" si="73"/>
        <v>3</v>
      </c>
      <c r="P818" s="57">
        <f t="shared" si="74"/>
        <v>27</v>
      </c>
      <c r="Q818" s="48">
        <v>37707</v>
      </c>
      <c r="R818" s="178">
        <f t="shared" si="75"/>
        <v>37707</v>
      </c>
      <c r="S818" s="182">
        <v>17.3</v>
      </c>
      <c r="T818" s="180">
        <f t="shared" si="77"/>
        <v>10937.000000000004</v>
      </c>
      <c r="U818" s="181" t="str">
        <f t="shared" si="76"/>
        <v>0</v>
      </c>
    </row>
    <row r="819" spans="14:21">
      <c r="N819" s="57">
        <f t="shared" si="72"/>
        <v>2003</v>
      </c>
      <c r="O819" s="57">
        <f t="shared" si="73"/>
        <v>3</v>
      </c>
      <c r="P819" s="57">
        <f t="shared" si="74"/>
        <v>28</v>
      </c>
      <c r="Q819" s="48">
        <v>37708</v>
      </c>
      <c r="R819" s="178">
        <f t="shared" si="75"/>
        <v>37708</v>
      </c>
      <c r="S819" s="182">
        <v>16.600000000000001</v>
      </c>
      <c r="T819" s="180">
        <f t="shared" si="77"/>
        <v>10953.600000000004</v>
      </c>
      <c r="U819" s="181" t="str">
        <f t="shared" si="76"/>
        <v>0</v>
      </c>
    </row>
    <row r="820" spans="14:21">
      <c r="N820" s="57">
        <f t="shared" si="72"/>
        <v>2003</v>
      </c>
      <c r="O820" s="57">
        <f t="shared" si="73"/>
        <v>3</v>
      </c>
      <c r="P820" s="57">
        <f t="shared" si="74"/>
        <v>29</v>
      </c>
      <c r="Q820" s="48">
        <v>37709</v>
      </c>
      <c r="R820" s="178">
        <f t="shared" si="75"/>
        <v>37709</v>
      </c>
      <c r="S820" s="182">
        <v>11.7</v>
      </c>
      <c r="T820" s="180">
        <f t="shared" si="77"/>
        <v>10965.300000000005</v>
      </c>
      <c r="U820" s="181" t="str">
        <f t="shared" si="76"/>
        <v>0</v>
      </c>
    </row>
    <row r="821" spans="14:21">
      <c r="N821" s="57">
        <f t="shared" si="72"/>
        <v>2003</v>
      </c>
      <c r="O821" s="57">
        <f t="shared" si="73"/>
        <v>3</v>
      </c>
      <c r="P821" s="57">
        <f t="shared" si="74"/>
        <v>30</v>
      </c>
      <c r="Q821" s="48">
        <v>37710</v>
      </c>
      <c r="R821" s="178">
        <f t="shared" si="75"/>
        <v>37710</v>
      </c>
      <c r="S821" s="182">
        <v>16.600000000000001</v>
      </c>
      <c r="T821" s="180">
        <f t="shared" si="77"/>
        <v>10981.900000000005</v>
      </c>
      <c r="U821" s="181" t="str">
        <f t="shared" si="76"/>
        <v>0</v>
      </c>
    </row>
    <row r="822" spans="14:21">
      <c r="N822" s="57">
        <f t="shared" si="72"/>
        <v>2003</v>
      </c>
      <c r="O822" s="57">
        <f t="shared" si="73"/>
        <v>3</v>
      </c>
      <c r="P822" s="57">
        <f t="shared" si="74"/>
        <v>31</v>
      </c>
      <c r="Q822" s="48">
        <v>37711</v>
      </c>
      <c r="R822" s="178">
        <f t="shared" si="75"/>
        <v>37711</v>
      </c>
      <c r="S822" s="182">
        <v>15.1</v>
      </c>
      <c r="T822" s="180">
        <f t="shared" si="77"/>
        <v>10997.000000000005</v>
      </c>
      <c r="U822" s="181" t="str">
        <f t="shared" si="76"/>
        <v>0</v>
      </c>
    </row>
    <row r="823" spans="14:21">
      <c r="N823" s="57">
        <f t="shared" si="72"/>
        <v>2003</v>
      </c>
      <c r="O823" s="57">
        <f t="shared" si="73"/>
        <v>4</v>
      </c>
      <c r="P823" s="57">
        <f t="shared" si="74"/>
        <v>1</v>
      </c>
      <c r="Q823" s="48">
        <v>37712</v>
      </c>
      <c r="R823" s="178">
        <f t="shared" si="75"/>
        <v>37712</v>
      </c>
      <c r="S823" s="182">
        <v>14.2</v>
      </c>
      <c r="T823" s="180">
        <f t="shared" si="77"/>
        <v>11011.200000000006</v>
      </c>
      <c r="U823" s="181" t="str">
        <f t="shared" si="76"/>
        <v>0</v>
      </c>
    </row>
    <row r="824" spans="14:21">
      <c r="N824" s="57">
        <f t="shared" si="72"/>
        <v>2003</v>
      </c>
      <c r="O824" s="57">
        <f t="shared" si="73"/>
        <v>4</v>
      </c>
      <c r="P824" s="57">
        <f t="shared" si="74"/>
        <v>2</v>
      </c>
      <c r="Q824" s="48">
        <v>37713</v>
      </c>
      <c r="R824" s="178">
        <f t="shared" si="75"/>
        <v>37713</v>
      </c>
      <c r="S824" s="182">
        <v>15.6</v>
      </c>
      <c r="T824" s="180">
        <f t="shared" si="77"/>
        <v>11026.800000000007</v>
      </c>
      <c r="U824" s="181" t="str">
        <f t="shared" si="76"/>
        <v>0</v>
      </c>
    </row>
    <row r="825" spans="14:21">
      <c r="N825" s="57">
        <f t="shared" si="72"/>
        <v>2003</v>
      </c>
      <c r="O825" s="57">
        <f t="shared" si="73"/>
        <v>4</v>
      </c>
      <c r="P825" s="57">
        <f t="shared" si="74"/>
        <v>3</v>
      </c>
      <c r="Q825" s="48">
        <v>37714</v>
      </c>
      <c r="R825" s="178">
        <f t="shared" si="75"/>
        <v>37714</v>
      </c>
      <c r="S825" s="182">
        <v>17.3</v>
      </c>
      <c r="T825" s="180">
        <f t="shared" si="77"/>
        <v>11044.100000000006</v>
      </c>
      <c r="U825" s="181" t="str">
        <f t="shared" si="76"/>
        <v>0</v>
      </c>
    </row>
    <row r="826" spans="14:21">
      <c r="N826" s="57">
        <f t="shared" si="72"/>
        <v>2003</v>
      </c>
      <c r="O826" s="57">
        <f t="shared" si="73"/>
        <v>4</v>
      </c>
      <c r="P826" s="57">
        <f t="shared" si="74"/>
        <v>4</v>
      </c>
      <c r="Q826" s="48">
        <v>37715</v>
      </c>
      <c r="R826" s="178">
        <f t="shared" si="75"/>
        <v>37715</v>
      </c>
      <c r="S826" s="182">
        <v>16.8</v>
      </c>
      <c r="T826" s="180">
        <f t="shared" si="77"/>
        <v>11060.900000000005</v>
      </c>
      <c r="U826" s="181" t="str">
        <f t="shared" si="76"/>
        <v>0</v>
      </c>
    </row>
    <row r="827" spans="14:21">
      <c r="N827" s="57">
        <f t="shared" si="72"/>
        <v>2003</v>
      </c>
      <c r="O827" s="57">
        <f t="shared" si="73"/>
        <v>4</v>
      </c>
      <c r="P827" s="57">
        <f t="shared" si="74"/>
        <v>5</v>
      </c>
      <c r="Q827" s="48">
        <v>37716</v>
      </c>
      <c r="R827" s="178">
        <f t="shared" si="75"/>
        <v>37716</v>
      </c>
      <c r="S827" s="182">
        <v>17.600000000000001</v>
      </c>
      <c r="T827" s="180">
        <f t="shared" si="77"/>
        <v>11078.500000000005</v>
      </c>
      <c r="U827" s="181" t="str">
        <f t="shared" si="76"/>
        <v>0</v>
      </c>
    </row>
    <row r="828" spans="14:21">
      <c r="N828" s="57">
        <f t="shared" si="72"/>
        <v>2003</v>
      </c>
      <c r="O828" s="57">
        <f t="shared" si="73"/>
        <v>4</v>
      </c>
      <c r="P828" s="57">
        <f t="shared" si="74"/>
        <v>6</v>
      </c>
      <c r="Q828" s="48">
        <v>37717</v>
      </c>
      <c r="R828" s="178">
        <f t="shared" si="75"/>
        <v>37717</v>
      </c>
      <c r="S828" s="182">
        <v>19.100000000000001</v>
      </c>
      <c r="T828" s="180">
        <f t="shared" si="77"/>
        <v>11097.600000000006</v>
      </c>
      <c r="U828" s="181" t="str">
        <f t="shared" si="76"/>
        <v>0</v>
      </c>
    </row>
    <row r="829" spans="14:21">
      <c r="N829" s="57">
        <f t="shared" si="72"/>
        <v>2003</v>
      </c>
      <c r="O829" s="57">
        <f t="shared" si="73"/>
        <v>4</v>
      </c>
      <c r="P829" s="57">
        <f t="shared" si="74"/>
        <v>7</v>
      </c>
      <c r="Q829" s="48">
        <v>37718</v>
      </c>
      <c r="R829" s="178">
        <f t="shared" si="75"/>
        <v>37718</v>
      </c>
      <c r="S829" s="182">
        <v>21.3</v>
      </c>
      <c r="T829" s="180">
        <f t="shared" si="77"/>
        <v>11118.900000000005</v>
      </c>
      <c r="U829" s="181" t="str">
        <f t="shared" si="76"/>
        <v>0</v>
      </c>
    </row>
    <row r="830" spans="14:21">
      <c r="N830" s="57">
        <f t="shared" si="72"/>
        <v>2003</v>
      </c>
      <c r="O830" s="57">
        <f t="shared" si="73"/>
        <v>4</v>
      </c>
      <c r="P830" s="57">
        <f t="shared" si="74"/>
        <v>8</v>
      </c>
      <c r="Q830" s="48">
        <v>37719</v>
      </c>
      <c r="R830" s="178">
        <f t="shared" si="75"/>
        <v>37719</v>
      </c>
      <c r="S830" s="182">
        <v>20.8</v>
      </c>
      <c r="T830" s="180">
        <f t="shared" si="77"/>
        <v>11139.700000000004</v>
      </c>
      <c r="U830" s="181" t="str">
        <f t="shared" si="76"/>
        <v>0</v>
      </c>
    </row>
    <row r="831" spans="14:21">
      <c r="N831" s="57">
        <f t="shared" si="72"/>
        <v>2003</v>
      </c>
      <c r="O831" s="57">
        <f t="shared" si="73"/>
        <v>4</v>
      </c>
      <c r="P831" s="57">
        <f t="shared" si="74"/>
        <v>9</v>
      </c>
      <c r="Q831" s="48">
        <v>37720</v>
      </c>
      <c r="R831" s="178">
        <f t="shared" si="75"/>
        <v>37720</v>
      </c>
      <c r="S831" s="182">
        <v>20</v>
      </c>
      <c r="T831" s="180">
        <f t="shared" si="77"/>
        <v>11159.700000000004</v>
      </c>
      <c r="U831" s="181" t="str">
        <f t="shared" si="76"/>
        <v>0</v>
      </c>
    </row>
    <row r="832" spans="14:21">
      <c r="N832" s="57">
        <f t="shared" si="72"/>
        <v>2003</v>
      </c>
      <c r="O832" s="57">
        <f t="shared" si="73"/>
        <v>4</v>
      </c>
      <c r="P832" s="57">
        <f t="shared" si="74"/>
        <v>10</v>
      </c>
      <c r="Q832" s="48">
        <v>37721</v>
      </c>
      <c r="R832" s="178">
        <f t="shared" si="75"/>
        <v>37721</v>
      </c>
      <c r="S832" s="182">
        <v>19.100000000000001</v>
      </c>
      <c r="T832" s="180">
        <f t="shared" si="77"/>
        <v>11178.800000000005</v>
      </c>
      <c r="U832" s="181" t="str">
        <f t="shared" si="76"/>
        <v>0</v>
      </c>
    </row>
    <row r="833" spans="14:21">
      <c r="N833" s="57">
        <f t="shared" si="72"/>
        <v>2003</v>
      </c>
      <c r="O833" s="57">
        <f t="shared" si="73"/>
        <v>4</v>
      </c>
      <c r="P833" s="57">
        <f t="shared" si="74"/>
        <v>11</v>
      </c>
      <c r="Q833" s="48">
        <v>37722</v>
      </c>
      <c r="R833" s="178">
        <f t="shared" si="75"/>
        <v>37722</v>
      </c>
      <c r="S833" s="182">
        <v>17.899999999999999</v>
      </c>
      <c r="T833" s="180">
        <f t="shared" si="77"/>
        <v>11196.700000000004</v>
      </c>
      <c r="U833" s="181" t="str">
        <f t="shared" si="76"/>
        <v>0</v>
      </c>
    </row>
    <row r="834" spans="14:21">
      <c r="N834" s="57">
        <f t="shared" si="72"/>
        <v>2003</v>
      </c>
      <c r="O834" s="57">
        <f t="shared" si="73"/>
        <v>4</v>
      </c>
      <c r="P834" s="57">
        <f t="shared" si="74"/>
        <v>12</v>
      </c>
      <c r="Q834" s="48">
        <v>37723</v>
      </c>
      <c r="R834" s="178">
        <f t="shared" si="75"/>
        <v>37723</v>
      </c>
      <c r="S834" s="182">
        <v>16.600000000000001</v>
      </c>
      <c r="T834" s="180">
        <f t="shared" si="77"/>
        <v>11213.300000000005</v>
      </c>
      <c r="U834" s="181" t="str">
        <f t="shared" si="76"/>
        <v>0</v>
      </c>
    </row>
    <row r="835" spans="14:21">
      <c r="N835" s="57">
        <f t="shared" ref="N835:N898" si="78">IF(Q835="","",YEAR(Q835))</f>
        <v>2003</v>
      </c>
      <c r="O835" s="57">
        <f t="shared" ref="O835:O898" si="79">IF(Q835="","",MONTH(Q835))</f>
        <v>4</v>
      </c>
      <c r="P835" s="57">
        <f t="shared" ref="P835:P898" si="80">DAY(Q835)</f>
        <v>13</v>
      </c>
      <c r="Q835" s="48">
        <v>37724</v>
      </c>
      <c r="R835" s="178">
        <f t="shared" ref="R835:R898" si="81">Q835</f>
        <v>37724</v>
      </c>
      <c r="S835" s="182">
        <v>14.4</v>
      </c>
      <c r="T835" s="180">
        <f t="shared" si="77"/>
        <v>11227.700000000004</v>
      </c>
      <c r="U835" s="181" t="str">
        <f t="shared" ref="U835:U898" si="82">IF(AND(R835&gt;=$E$7,R835&lt;=$E$9),S835,"0")</f>
        <v>0</v>
      </c>
    </row>
    <row r="836" spans="14:21">
      <c r="N836" s="57">
        <f t="shared" si="78"/>
        <v>2003</v>
      </c>
      <c r="O836" s="57">
        <f t="shared" si="79"/>
        <v>4</v>
      </c>
      <c r="P836" s="57">
        <f t="shared" si="80"/>
        <v>14</v>
      </c>
      <c r="Q836" s="48">
        <v>37725</v>
      </c>
      <c r="R836" s="178">
        <f t="shared" si="81"/>
        <v>37725</v>
      </c>
      <c r="S836" s="182">
        <v>12.6</v>
      </c>
      <c r="T836" s="180">
        <f t="shared" si="77"/>
        <v>11240.300000000005</v>
      </c>
      <c r="U836" s="181" t="str">
        <f t="shared" si="82"/>
        <v>0</v>
      </c>
    </row>
    <row r="837" spans="14:21">
      <c r="N837" s="57">
        <f t="shared" si="78"/>
        <v>2003</v>
      </c>
      <c r="O837" s="57">
        <f t="shared" si="79"/>
        <v>4</v>
      </c>
      <c r="P837" s="57">
        <f t="shared" si="80"/>
        <v>15</v>
      </c>
      <c r="Q837" s="48">
        <v>37726</v>
      </c>
      <c r="R837" s="178">
        <f t="shared" si="81"/>
        <v>37726</v>
      </c>
      <c r="S837" s="182">
        <v>10.8</v>
      </c>
      <c r="T837" s="180">
        <f t="shared" ref="T837:T900" si="83">T836+S837</f>
        <v>11251.100000000004</v>
      </c>
      <c r="U837" s="181" t="str">
        <f t="shared" si="82"/>
        <v>0</v>
      </c>
    </row>
    <row r="838" spans="14:21">
      <c r="N838" s="57">
        <f t="shared" si="78"/>
        <v>2003</v>
      </c>
      <c r="O838" s="57">
        <f t="shared" si="79"/>
        <v>4</v>
      </c>
      <c r="P838" s="57">
        <f t="shared" si="80"/>
        <v>16</v>
      </c>
      <c r="Q838" s="48">
        <v>37727</v>
      </c>
      <c r="R838" s="178">
        <f t="shared" si="81"/>
        <v>37727</v>
      </c>
      <c r="S838" s="182">
        <v>11.6</v>
      </c>
      <c r="T838" s="180">
        <f t="shared" si="83"/>
        <v>11262.700000000004</v>
      </c>
      <c r="U838" s="181" t="str">
        <f t="shared" si="82"/>
        <v>0</v>
      </c>
    </row>
    <row r="839" spans="14:21">
      <c r="N839" s="57">
        <f t="shared" si="78"/>
        <v>2003</v>
      </c>
      <c r="O839" s="57">
        <f t="shared" si="79"/>
        <v>4</v>
      </c>
      <c r="P839" s="57">
        <f t="shared" si="80"/>
        <v>17</v>
      </c>
      <c r="Q839" s="48">
        <v>37728</v>
      </c>
      <c r="R839" s="178">
        <f t="shared" si="81"/>
        <v>37728</v>
      </c>
      <c r="S839" s="182">
        <v>11.9</v>
      </c>
      <c r="T839" s="180">
        <f t="shared" si="83"/>
        <v>11274.600000000004</v>
      </c>
      <c r="U839" s="181" t="str">
        <f t="shared" si="82"/>
        <v>0</v>
      </c>
    </row>
    <row r="840" spans="14:21">
      <c r="N840" s="57">
        <f t="shared" si="78"/>
        <v>2003</v>
      </c>
      <c r="O840" s="57">
        <f t="shared" si="79"/>
        <v>4</v>
      </c>
      <c r="P840" s="57">
        <f t="shared" si="80"/>
        <v>18</v>
      </c>
      <c r="Q840" s="48">
        <v>37729</v>
      </c>
      <c r="R840" s="178">
        <f t="shared" si="81"/>
        <v>37729</v>
      </c>
      <c r="S840" s="182">
        <v>15.5</v>
      </c>
      <c r="T840" s="180">
        <f t="shared" si="83"/>
        <v>11290.100000000004</v>
      </c>
      <c r="U840" s="181" t="str">
        <f t="shared" si="82"/>
        <v>0</v>
      </c>
    </row>
    <row r="841" spans="14:21">
      <c r="N841" s="57">
        <f t="shared" si="78"/>
        <v>2003</v>
      </c>
      <c r="O841" s="57">
        <f t="shared" si="79"/>
        <v>4</v>
      </c>
      <c r="P841" s="57">
        <f t="shared" si="80"/>
        <v>19</v>
      </c>
      <c r="Q841" s="48">
        <v>37730</v>
      </c>
      <c r="R841" s="178">
        <f t="shared" si="81"/>
        <v>37730</v>
      </c>
      <c r="S841" s="182">
        <v>15.3</v>
      </c>
      <c r="T841" s="180">
        <f t="shared" si="83"/>
        <v>11305.400000000003</v>
      </c>
      <c r="U841" s="181" t="str">
        <f t="shared" si="82"/>
        <v>0</v>
      </c>
    </row>
    <row r="842" spans="14:21">
      <c r="N842" s="57">
        <f t="shared" si="78"/>
        <v>2003</v>
      </c>
      <c r="O842" s="57">
        <f t="shared" si="79"/>
        <v>4</v>
      </c>
      <c r="P842" s="57">
        <f t="shared" si="80"/>
        <v>20</v>
      </c>
      <c r="Q842" s="48">
        <v>37731</v>
      </c>
      <c r="R842" s="178">
        <f t="shared" si="81"/>
        <v>37731</v>
      </c>
      <c r="S842" s="182">
        <v>10.8</v>
      </c>
      <c r="T842" s="180">
        <f t="shared" si="83"/>
        <v>11316.200000000003</v>
      </c>
      <c r="U842" s="181" t="str">
        <f t="shared" si="82"/>
        <v>0</v>
      </c>
    </row>
    <row r="843" spans="14:21">
      <c r="N843" s="57">
        <f t="shared" si="78"/>
        <v>2003</v>
      </c>
      <c r="O843" s="57">
        <f t="shared" si="79"/>
        <v>4</v>
      </c>
      <c r="P843" s="57">
        <f t="shared" si="80"/>
        <v>21</v>
      </c>
      <c r="Q843" s="48">
        <v>37732</v>
      </c>
      <c r="R843" s="178">
        <f t="shared" si="81"/>
        <v>37732</v>
      </c>
      <c r="S843" s="182">
        <v>11.8</v>
      </c>
      <c r="T843" s="180">
        <f t="shared" si="83"/>
        <v>11328.000000000002</v>
      </c>
      <c r="U843" s="181" t="str">
        <f t="shared" si="82"/>
        <v>0</v>
      </c>
    </row>
    <row r="844" spans="14:21">
      <c r="N844" s="57">
        <f t="shared" si="78"/>
        <v>2003</v>
      </c>
      <c r="O844" s="57">
        <f t="shared" si="79"/>
        <v>4</v>
      </c>
      <c r="P844" s="57">
        <f t="shared" si="80"/>
        <v>22</v>
      </c>
      <c r="Q844" s="48">
        <v>37733</v>
      </c>
      <c r="R844" s="178">
        <f t="shared" si="81"/>
        <v>37733</v>
      </c>
      <c r="S844" s="182">
        <v>11.2</v>
      </c>
      <c r="T844" s="180">
        <f t="shared" si="83"/>
        <v>11339.200000000003</v>
      </c>
      <c r="U844" s="181" t="str">
        <f t="shared" si="82"/>
        <v>0</v>
      </c>
    </row>
    <row r="845" spans="14:21">
      <c r="N845" s="57">
        <f t="shared" si="78"/>
        <v>2003</v>
      </c>
      <c r="O845" s="57">
        <f t="shared" si="79"/>
        <v>4</v>
      </c>
      <c r="P845" s="57">
        <f t="shared" si="80"/>
        <v>23</v>
      </c>
      <c r="Q845" s="48">
        <v>37734</v>
      </c>
      <c r="R845" s="178">
        <f t="shared" si="81"/>
        <v>37734</v>
      </c>
      <c r="S845" s="182">
        <v>11.8</v>
      </c>
      <c r="T845" s="180">
        <f t="shared" si="83"/>
        <v>11351.000000000002</v>
      </c>
      <c r="U845" s="181" t="str">
        <f t="shared" si="82"/>
        <v>0</v>
      </c>
    </row>
    <row r="846" spans="14:21">
      <c r="N846" s="57">
        <f t="shared" si="78"/>
        <v>2003</v>
      </c>
      <c r="O846" s="57">
        <f t="shared" si="79"/>
        <v>4</v>
      </c>
      <c r="P846" s="57">
        <f t="shared" si="80"/>
        <v>24</v>
      </c>
      <c r="Q846" s="48">
        <v>37735</v>
      </c>
      <c r="R846" s="178">
        <f t="shared" si="81"/>
        <v>37735</v>
      </c>
      <c r="S846" s="182">
        <v>10</v>
      </c>
      <c r="T846" s="180">
        <f t="shared" si="83"/>
        <v>11361.000000000002</v>
      </c>
      <c r="U846" s="181" t="str">
        <f t="shared" si="82"/>
        <v>0</v>
      </c>
    </row>
    <row r="847" spans="14:21">
      <c r="N847" s="57">
        <f t="shared" si="78"/>
        <v>2003</v>
      </c>
      <c r="O847" s="57">
        <f t="shared" si="79"/>
        <v>4</v>
      </c>
      <c r="P847" s="57">
        <f t="shared" si="80"/>
        <v>25</v>
      </c>
      <c r="Q847" s="48">
        <v>37736</v>
      </c>
      <c r="R847" s="178">
        <f t="shared" si="81"/>
        <v>37736</v>
      </c>
      <c r="S847" s="182">
        <v>11</v>
      </c>
      <c r="T847" s="180">
        <f t="shared" si="83"/>
        <v>11372.000000000002</v>
      </c>
      <c r="U847" s="181" t="str">
        <f t="shared" si="82"/>
        <v>0</v>
      </c>
    </row>
    <row r="848" spans="14:21">
      <c r="N848" s="57">
        <f t="shared" si="78"/>
        <v>2003</v>
      </c>
      <c r="O848" s="57">
        <f t="shared" si="79"/>
        <v>4</v>
      </c>
      <c r="P848" s="57">
        <f t="shared" si="80"/>
        <v>26</v>
      </c>
      <c r="Q848" s="48">
        <v>37737</v>
      </c>
      <c r="R848" s="178">
        <f t="shared" si="81"/>
        <v>37737</v>
      </c>
      <c r="S848" s="182">
        <v>9.6</v>
      </c>
      <c r="T848" s="180">
        <f t="shared" si="83"/>
        <v>11381.600000000002</v>
      </c>
      <c r="U848" s="181" t="str">
        <f t="shared" si="82"/>
        <v>0</v>
      </c>
    </row>
    <row r="849" spans="14:21">
      <c r="N849" s="57">
        <f t="shared" si="78"/>
        <v>2003</v>
      </c>
      <c r="O849" s="57">
        <f t="shared" si="79"/>
        <v>4</v>
      </c>
      <c r="P849" s="57">
        <f t="shared" si="80"/>
        <v>27</v>
      </c>
      <c r="Q849" s="48">
        <v>37738</v>
      </c>
      <c r="R849" s="178">
        <f t="shared" si="81"/>
        <v>37738</v>
      </c>
      <c r="S849" s="182">
        <v>10.5</v>
      </c>
      <c r="T849" s="180">
        <f t="shared" si="83"/>
        <v>11392.100000000002</v>
      </c>
      <c r="U849" s="181" t="str">
        <f t="shared" si="82"/>
        <v>0</v>
      </c>
    </row>
    <row r="850" spans="14:21">
      <c r="N850" s="57">
        <f t="shared" si="78"/>
        <v>2003</v>
      </c>
      <c r="O850" s="57">
        <f t="shared" si="79"/>
        <v>4</v>
      </c>
      <c r="P850" s="57">
        <f t="shared" si="80"/>
        <v>28</v>
      </c>
      <c r="Q850" s="48">
        <v>37739</v>
      </c>
      <c r="R850" s="178">
        <f t="shared" si="81"/>
        <v>37739</v>
      </c>
      <c r="S850" s="182">
        <v>8.6999999999999993</v>
      </c>
      <c r="T850" s="180">
        <f t="shared" si="83"/>
        <v>11400.800000000003</v>
      </c>
      <c r="U850" s="181" t="str">
        <f t="shared" si="82"/>
        <v>0</v>
      </c>
    </row>
    <row r="851" spans="14:21">
      <c r="N851" s="57">
        <f t="shared" si="78"/>
        <v>2003</v>
      </c>
      <c r="O851" s="57">
        <f t="shared" si="79"/>
        <v>4</v>
      </c>
      <c r="P851" s="57">
        <f t="shared" si="80"/>
        <v>29</v>
      </c>
      <c r="Q851" s="48">
        <v>37740</v>
      </c>
      <c r="R851" s="178">
        <f t="shared" si="81"/>
        <v>37740</v>
      </c>
      <c r="S851" s="182">
        <v>8.6</v>
      </c>
      <c r="T851" s="180">
        <f t="shared" si="83"/>
        <v>11409.400000000003</v>
      </c>
      <c r="U851" s="181" t="str">
        <f t="shared" si="82"/>
        <v>0</v>
      </c>
    </row>
    <row r="852" spans="14:21">
      <c r="N852" s="57">
        <f t="shared" si="78"/>
        <v>2003</v>
      </c>
      <c r="O852" s="57">
        <f t="shared" si="79"/>
        <v>4</v>
      </c>
      <c r="P852" s="57">
        <f t="shared" si="80"/>
        <v>30</v>
      </c>
      <c r="Q852" s="48">
        <v>37741</v>
      </c>
      <c r="R852" s="178">
        <f t="shared" si="81"/>
        <v>37741</v>
      </c>
      <c r="S852" s="182">
        <v>9</v>
      </c>
      <c r="T852" s="180">
        <f t="shared" si="83"/>
        <v>11418.400000000003</v>
      </c>
      <c r="U852" s="181" t="str">
        <f t="shared" si="82"/>
        <v>0</v>
      </c>
    </row>
    <row r="853" spans="14:21">
      <c r="N853" s="57">
        <f t="shared" si="78"/>
        <v>2003</v>
      </c>
      <c r="O853" s="57">
        <f t="shared" si="79"/>
        <v>5</v>
      </c>
      <c r="P853" s="57">
        <f t="shared" si="80"/>
        <v>1</v>
      </c>
      <c r="Q853" s="48">
        <v>37742</v>
      </c>
      <c r="R853" s="178">
        <f t="shared" si="81"/>
        <v>37742</v>
      </c>
      <c r="S853" s="182">
        <v>10.8</v>
      </c>
      <c r="T853" s="180">
        <f t="shared" si="83"/>
        <v>11429.200000000003</v>
      </c>
      <c r="U853" s="181" t="str">
        <f t="shared" si="82"/>
        <v>0</v>
      </c>
    </row>
    <row r="854" spans="14:21">
      <c r="N854" s="57">
        <f t="shared" si="78"/>
        <v>2003</v>
      </c>
      <c r="O854" s="57">
        <f t="shared" si="79"/>
        <v>5</v>
      </c>
      <c r="P854" s="57">
        <f t="shared" si="80"/>
        <v>2</v>
      </c>
      <c r="Q854" s="48">
        <v>37743</v>
      </c>
      <c r="R854" s="178">
        <f t="shared" si="81"/>
        <v>37743</v>
      </c>
      <c r="S854" s="182">
        <v>7.8</v>
      </c>
      <c r="T854" s="180">
        <f t="shared" si="83"/>
        <v>11437.000000000002</v>
      </c>
      <c r="U854" s="181" t="str">
        <f t="shared" si="82"/>
        <v>0</v>
      </c>
    </row>
    <row r="855" spans="14:21">
      <c r="N855" s="57">
        <f t="shared" si="78"/>
        <v>2003</v>
      </c>
      <c r="O855" s="57">
        <f t="shared" si="79"/>
        <v>5</v>
      </c>
      <c r="P855" s="57">
        <f t="shared" si="80"/>
        <v>3</v>
      </c>
      <c r="Q855" s="48">
        <v>37744</v>
      </c>
      <c r="R855" s="178">
        <f t="shared" si="81"/>
        <v>37744</v>
      </c>
      <c r="S855" s="182">
        <v>12.3</v>
      </c>
      <c r="T855" s="180">
        <f t="shared" si="83"/>
        <v>11449.300000000001</v>
      </c>
      <c r="U855" s="181" t="str">
        <f t="shared" si="82"/>
        <v>0</v>
      </c>
    </row>
    <row r="856" spans="14:21">
      <c r="N856" s="57">
        <f t="shared" si="78"/>
        <v>2003</v>
      </c>
      <c r="O856" s="57">
        <f t="shared" si="79"/>
        <v>5</v>
      </c>
      <c r="P856" s="57">
        <f t="shared" si="80"/>
        <v>4</v>
      </c>
      <c r="Q856" s="48">
        <v>37745</v>
      </c>
      <c r="R856" s="178">
        <f t="shared" si="81"/>
        <v>37745</v>
      </c>
      <c r="S856" s="182">
        <v>6.7</v>
      </c>
      <c r="T856" s="180">
        <f t="shared" si="83"/>
        <v>11456.000000000002</v>
      </c>
      <c r="U856" s="181" t="str">
        <f t="shared" si="82"/>
        <v>0</v>
      </c>
    </row>
    <row r="857" spans="14:21">
      <c r="N857" s="57">
        <f t="shared" si="78"/>
        <v>2003</v>
      </c>
      <c r="O857" s="57">
        <f t="shared" si="79"/>
        <v>5</v>
      </c>
      <c r="P857" s="57">
        <f t="shared" si="80"/>
        <v>5</v>
      </c>
      <c r="Q857" s="48">
        <v>37746</v>
      </c>
      <c r="R857" s="178">
        <f t="shared" si="81"/>
        <v>37746</v>
      </c>
      <c r="S857" s="182">
        <v>5.0999999999999996</v>
      </c>
      <c r="T857" s="180">
        <f t="shared" si="83"/>
        <v>11461.100000000002</v>
      </c>
      <c r="U857" s="181" t="str">
        <f t="shared" si="82"/>
        <v>0</v>
      </c>
    </row>
    <row r="858" spans="14:21">
      <c r="N858" s="57">
        <f t="shared" si="78"/>
        <v>2003</v>
      </c>
      <c r="O858" s="57">
        <f t="shared" si="79"/>
        <v>5</v>
      </c>
      <c r="P858" s="57">
        <f t="shared" si="80"/>
        <v>6</v>
      </c>
      <c r="Q858" s="48">
        <v>37747</v>
      </c>
      <c r="R858" s="178">
        <f t="shared" si="81"/>
        <v>37747</v>
      </c>
      <c r="S858" s="182">
        <v>10.8</v>
      </c>
      <c r="T858" s="180">
        <f t="shared" si="83"/>
        <v>11471.900000000001</v>
      </c>
      <c r="U858" s="181" t="str">
        <f t="shared" si="82"/>
        <v>0</v>
      </c>
    </row>
    <row r="859" spans="14:21">
      <c r="N859" s="57">
        <f t="shared" si="78"/>
        <v>2003</v>
      </c>
      <c r="O859" s="57">
        <f t="shared" si="79"/>
        <v>5</v>
      </c>
      <c r="P859" s="57">
        <f t="shared" si="80"/>
        <v>7</v>
      </c>
      <c r="Q859" s="48">
        <v>37748</v>
      </c>
      <c r="R859" s="178">
        <f t="shared" si="81"/>
        <v>37748</v>
      </c>
      <c r="S859" s="182">
        <v>10.7</v>
      </c>
      <c r="T859" s="180">
        <f t="shared" si="83"/>
        <v>11482.600000000002</v>
      </c>
      <c r="U859" s="181" t="str">
        <f t="shared" si="82"/>
        <v>0</v>
      </c>
    </row>
    <row r="860" spans="14:21">
      <c r="N860" s="57">
        <f t="shared" si="78"/>
        <v>2003</v>
      </c>
      <c r="O860" s="57">
        <f t="shared" si="79"/>
        <v>5</v>
      </c>
      <c r="P860" s="57">
        <f t="shared" si="80"/>
        <v>8</v>
      </c>
      <c r="Q860" s="48">
        <v>37749</v>
      </c>
      <c r="R860" s="178">
        <f t="shared" si="81"/>
        <v>37749</v>
      </c>
      <c r="S860" s="182">
        <v>8.6</v>
      </c>
      <c r="T860" s="180">
        <f t="shared" si="83"/>
        <v>11491.200000000003</v>
      </c>
      <c r="U860" s="181" t="str">
        <f t="shared" si="82"/>
        <v>0</v>
      </c>
    </row>
    <row r="861" spans="14:21">
      <c r="N861" s="57">
        <f t="shared" si="78"/>
        <v>2003</v>
      </c>
      <c r="O861" s="57">
        <f t="shared" si="79"/>
        <v>5</v>
      </c>
      <c r="P861" s="57">
        <f t="shared" si="80"/>
        <v>9</v>
      </c>
      <c r="Q861" s="48">
        <v>37750</v>
      </c>
      <c r="R861" s="178">
        <f t="shared" si="81"/>
        <v>37750</v>
      </c>
      <c r="S861" s="182">
        <v>10.6</v>
      </c>
      <c r="T861" s="180">
        <f t="shared" si="83"/>
        <v>11501.800000000003</v>
      </c>
      <c r="U861" s="181" t="str">
        <f t="shared" si="82"/>
        <v>0</v>
      </c>
    </row>
    <row r="862" spans="14:21">
      <c r="N862" s="57">
        <f t="shared" si="78"/>
        <v>2003</v>
      </c>
      <c r="O862" s="57">
        <f t="shared" si="79"/>
        <v>5</v>
      </c>
      <c r="P862" s="57">
        <f t="shared" si="80"/>
        <v>10</v>
      </c>
      <c r="Q862" s="48">
        <v>37751</v>
      </c>
      <c r="R862" s="178">
        <f t="shared" si="81"/>
        <v>37751</v>
      </c>
      <c r="S862" s="182">
        <v>11</v>
      </c>
      <c r="T862" s="180">
        <f t="shared" si="83"/>
        <v>11512.800000000003</v>
      </c>
      <c r="U862" s="181" t="str">
        <f t="shared" si="82"/>
        <v>0</v>
      </c>
    </row>
    <row r="863" spans="14:21">
      <c r="N863" s="57">
        <f t="shared" si="78"/>
        <v>2003</v>
      </c>
      <c r="O863" s="57">
        <f t="shared" si="79"/>
        <v>5</v>
      </c>
      <c r="P863" s="57">
        <f t="shared" si="80"/>
        <v>11</v>
      </c>
      <c r="Q863" s="48">
        <v>37752</v>
      </c>
      <c r="R863" s="178">
        <f t="shared" si="81"/>
        <v>37752</v>
      </c>
      <c r="S863" s="182">
        <v>7.2</v>
      </c>
      <c r="T863" s="180">
        <f t="shared" si="83"/>
        <v>11520.000000000004</v>
      </c>
      <c r="U863" s="181" t="str">
        <f t="shared" si="82"/>
        <v>0</v>
      </c>
    </row>
    <row r="864" spans="14:21">
      <c r="N864" s="57">
        <f t="shared" si="78"/>
        <v>2003</v>
      </c>
      <c r="O864" s="57">
        <f t="shared" si="79"/>
        <v>5</v>
      </c>
      <c r="P864" s="57">
        <f t="shared" si="80"/>
        <v>12</v>
      </c>
      <c r="Q864" s="48">
        <v>37753</v>
      </c>
      <c r="R864" s="178">
        <f t="shared" si="81"/>
        <v>37753</v>
      </c>
      <c r="S864" s="182">
        <v>9.9</v>
      </c>
      <c r="T864" s="180">
        <f t="shared" si="83"/>
        <v>11529.900000000003</v>
      </c>
      <c r="U864" s="181" t="str">
        <f t="shared" si="82"/>
        <v>0</v>
      </c>
    </row>
    <row r="865" spans="14:21">
      <c r="N865" s="57">
        <f t="shared" si="78"/>
        <v>2003</v>
      </c>
      <c r="O865" s="57">
        <f t="shared" si="79"/>
        <v>5</v>
      </c>
      <c r="P865" s="57">
        <f t="shared" si="80"/>
        <v>13</v>
      </c>
      <c r="Q865" s="48">
        <v>37754</v>
      </c>
      <c r="R865" s="178">
        <f t="shared" si="81"/>
        <v>37754</v>
      </c>
      <c r="S865" s="182">
        <v>12.1</v>
      </c>
      <c r="T865" s="180">
        <f t="shared" si="83"/>
        <v>11542.000000000004</v>
      </c>
      <c r="U865" s="181" t="str">
        <f t="shared" si="82"/>
        <v>0</v>
      </c>
    </row>
    <row r="866" spans="14:21">
      <c r="N866" s="57">
        <f t="shared" si="78"/>
        <v>2003</v>
      </c>
      <c r="O866" s="57">
        <f t="shared" si="79"/>
        <v>5</v>
      </c>
      <c r="P866" s="57">
        <f t="shared" si="80"/>
        <v>14</v>
      </c>
      <c r="Q866" s="48">
        <v>37755</v>
      </c>
      <c r="R866" s="178">
        <f t="shared" si="81"/>
        <v>37755</v>
      </c>
      <c r="S866" s="182">
        <v>13.1</v>
      </c>
      <c r="T866" s="180">
        <f t="shared" si="83"/>
        <v>11555.100000000004</v>
      </c>
      <c r="U866" s="181" t="str">
        <f t="shared" si="82"/>
        <v>0</v>
      </c>
    </row>
    <row r="867" spans="14:21">
      <c r="N867" s="57">
        <f t="shared" si="78"/>
        <v>2003</v>
      </c>
      <c r="O867" s="57">
        <f t="shared" si="79"/>
        <v>5</v>
      </c>
      <c r="P867" s="57">
        <f t="shared" si="80"/>
        <v>15</v>
      </c>
      <c r="Q867" s="48">
        <v>37756</v>
      </c>
      <c r="R867" s="178">
        <f t="shared" si="81"/>
        <v>37756</v>
      </c>
      <c r="S867" s="182">
        <v>13.6</v>
      </c>
      <c r="T867" s="180">
        <f t="shared" si="83"/>
        <v>11568.700000000004</v>
      </c>
      <c r="U867" s="181" t="str">
        <f t="shared" si="82"/>
        <v>0</v>
      </c>
    </row>
    <row r="868" spans="14:21">
      <c r="N868" s="57">
        <f t="shared" si="78"/>
        <v>2003</v>
      </c>
      <c r="O868" s="57">
        <f t="shared" si="79"/>
        <v>5</v>
      </c>
      <c r="P868" s="57">
        <f t="shared" si="80"/>
        <v>16</v>
      </c>
      <c r="Q868" s="48">
        <v>37757</v>
      </c>
      <c r="R868" s="178">
        <f t="shared" si="81"/>
        <v>37757</v>
      </c>
      <c r="S868" s="182">
        <v>12.5</v>
      </c>
      <c r="T868" s="180">
        <f t="shared" si="83"/>
        <v>11581.200000000004</v>
      </c>
      <c r="U868" s="181" t="str">
        <f t="shared" si="82"/>
        <v>0</v>
      </c>
    </row>
    <row r="869" spans="14:21">
      <c r="N869" s="57">
        <f t="shared" si="78"/>
        <v>2003</v>
      </c>
      <c r="O869" s="57">
        <f t="shared" si="79"/>
        <v>5</v>
      </c>
      <c r="P869" s="57">
        <f t="shared" si="80"/>
        <v>17</v>
      </c>
      <c r="Q869" s="48">
        <v>37758</v>
      </c>
      <c r="R869" s="178">
        <f t="shared" si="81"/>
        <v>37758</v>
      </c>
      <c r="S869" s="182">
        <v>12.5</v>
      </c>
      <c r="T869" s="180">
        <f t="shared" si="83"/>
        <v>11593.700000000004</v>
      </c>
      <c r="U869" s="181" t="str">
        <f t="shared" si="82"/>
        <v>0</v>
      </c>
    </row>
    <row r="870" spans="14:21">
      <c r="N870" s="57">
        <f t="shared" si="78"/>
        <v>2003</v>
      </c>
      <c r="O870" s="57">
        <f t="shared" si="79"/>
        <v>5</v>
      </c>
      <c r="P870" s="57">
        <f t="shared" si="80"/>
        <v>18</v>
      </c>
      <c r="Q870" s="48">
        <v>37759</v>
      </c>
      <c r="R870" s="178">
        <f t="shared" si="81"/>
        <v>37759</v>
      </c>
      <c r="S870" s="182">
        <v>7.2</v>
      </c>
      <c r="T870" s="180">
        <f t="shared" si="83"/>
        <v>11600.900000000005</v>
      </c>
      <c r="U870" s="181" t="str">
        <f t="shared" si="82"/>
        <v>0</v>
      </c>
    </row>
    <row r="871" spans="14:21">
      <c r="N871" s="57">
        <f t="shared" si="78"/>
        <v>2003</v>
      </c>
      <c r="O871" s="57">
        <f t="shared" si="79"/>
        <v>5</v>
      </c>
      <c r="P871" s="57">
        <f t="shared" si="80"/>
        <v>19</v>
      </c>
      <c r="Q871" s="48">
        <v>37760</v>
      </c>
      <c r="R871" s="178">
        <f t="shared" si="81"/>
        <v>37760</v>
      </c>
      <c r="S871" s="182">
        <v>8.9</v>
      </c>
      <c r="T871" s="180">
        <f t="shared" si="83"/>
        <v>11609.800000000005</v>
      </c>
      <c r="U871" s="181" t="str">
        <f t="shared" si="82"/>
        <v>0</v>
      </c>
    </row>
    <row r="872" spans="14:21">
      <c r="N872" s="57">
        <f t="shared" si="78"/>
        <v>2003</v>
      </c>
      <c r="O872" s="57">
        <f t="shared" si="79"/>
        <v>5</v>
      </c>
      <c r="P872" s="57">
        <f t="shared" si="80"/>
        <v>20</v>
      </c>
      <c r="Q872" s="48">
        <v>37761</v>
      </c>
      <c r="R872" s="178">
        <f t="shared" si="81"/>
        <v>37761</v>
      </c>
      <c r="S872" s="182">
        <v>11</v>
      </c>
      <c r="T872" s="180">
        <f t="shared" si="83"/>
        <v>11620.800000000005</v>
      </c>
      <c r="U872" s="181" t="str">
        <f t="shared" si="82"/>
        <v>0</v>
      </c>
    </row>
    <row r="873" spans="14:21">
      <c r="N873" s="57">
        <f t="shared" si="78"/>
        <v>2003</v>
      </c>
      <c r="O873" s="57">
        <f t="shared" si="79"/>
        <v>5</v>
      </c>
      <c r="P873" s="57">
        <f t="shared" si="80"/>
        <v>21</v>
      </c>
      <c r="Q873" s="48">
        <v>37762</v>
      </c>
      <c r="R873" s="178">
        <f t="shared" si="81"/>
        <v>37762</v>
      </c>
      <c r="S873" s="182">
        <v>9.1999999999999993</v>
      </c>
      <c r="T873" s="180">
        <f t="shared" si="83"/>
        <v>11630.000000000005</v>
      </c>
      <c r="U873" s="181" t="str">
        <f t="shared" si="82"/>
        <v>0</v>
      </c>
    </row>
    <row r="874" spans="14:21">
      <c r="N874" s="57">
        <f t="shared" si="78"/>
        <v>2003</v>
      </c>
      <c r="O874" s="57">
        <f t="shared" si="79"/>
        <v>5</v>
      </c>
      <c r="P874" s="57">
        <f t="shared" si="80"/>
        <v>22</v>
      </c>
      <c r="Q874" s="48">
        <v>37763</v>
      </c>
      <c r="R874" s="178">
        <f t="shared" si="81"/>
        <v>37763</v>
      </c>
      <c r="S874" s="182">
        <v>8.1999999999999993</v>
      </c>
      <c r="T874" s="180">
        <f t="shared" si="83"/>
        <v>11638.200000000006</v>
      </c>
      <c r="U874" s="181" t="str">
        <f t="shared" si="82"/>
        <v>0</v>
      </c>
    </row>
    <row r="875" spans="14:21">
      <c r="N875" s="57">
        <f t="shared" si="78"/>
        <v>2003</v>
      </c>
      <c r="O875" s="57">
        <f t="shared" si="79"/>
        <v>5</v>
      </c>
      <c r="P875" s="57">
        <f t="shared" si="80"/>
        <v>23</v>
      </c>
      <c r="Q875" s="48">
        <v>37764</v>
      </c>
      <c r="R875" s="178">
        <f t="shared" si="81"/>
        <v>37764</v>
      </c>
      <c r="S875" s="182">
        <v>8.8000000000000007</v>
      </c>
      <c r="T875" s="180">
        <f t="shared" si="83"/>
        <v>11647.000000000005</v>
      </c>
      <c r="U875" s="181" t="str">
        <f t="shared" si="82"/>
        <v>0</v>
      </c>
    </row>
    <row r="876" spans="14:21">
      <c r="N876" s="57">
        <f t="shared" si="78"/>
        <v>2003</v>
      </c>
      <c r="O876" s="57">
        <f t="shared" si="79"/>
        <v>5</v>
      </c>
      <c r="P876" s="57">
        <f t="shared" si="80"/>
        <v>24</v>
      </c>
      <c r="Q876" s="48">
        <v>37765</v>
      </c>
      <c r="R876" s="178">
        <f t="shared" si="81"/>
        <v>37765</v>
      </c>
      <c r="S876" s="182">
        <v>7.6</v>
      </c>
      <c r="T876" s="180">
        <f t="shared" si="83"/>
        <v>11654.600000000006</v>
      </c>
      <c r="U876" s="181" t="str">
        <f t="shared" si="82"/>
        <v>0</v>
      </c>
    </row>
    <row r="877" spans="14:21">
      <c r="N877" s="57">
        <f t="shared" si="78"/>
        <v>2003</v>
      </c>
      <c r="O877" s="57">
        <f t="shared" si="79"/>
        <v>5</v>
      </c>
      <c r="P877" s="57">
        <f t="shared" si="80"/>
        <v>25</v>
      </c>
      <c r="Q877" s="48">
        <v>37766</v>
      </c>
      <c r="R877" s="178">
        <f t="shared" si="81"/>
        <v>37766</v>
      </c>
      <c r="S877" s="182">
        <v>6.2</v>
      </c>
      <c r="T877" s="180">
        <f t="shared" si="83"/>
        <v>11660.800000000007</v>
      </c>
      <c r="U877" s="181" t="str">
        <f t="shared" si="82"/>
        <v>0</v>
      </c>
    </row>
    <row r="878" spans="14:21">
      <c r="N878" s="57">
        <f t="shared" si="78"/>
        <v>2003</v>
      </c>
      <c r="O878" s="57">
        <f t="shared" si="79"/>
        <v>5</v>
      </c>
      <c r="P878" s="57">
        <f t="shared" si="80"/>
        <v>26</v>
      </c>
      <c r="Q878" s="48">
        <v>37767</v>
      </c>
      <c r="R878" s="178">
        <f t="shared" si="81"/>
        <v>37767</v>
      </c>
      <c r="S878" s="182">
        <v>8.9</v>
      </c>
      <c r="T878" s="180">
        <f t="shared" si="83"/>
        <v>11669.700000000006</v>
      </c>
      <c r="U878" s="181" t="str">
        <f t="shared" si="82"/>
        <v>0</v>
      </c>
    </row>
    <row r="879" spans="14:21">
      <c r="N879" s="57">
        <f t="shared" si="78"/>
        <v>2003</v>
      </c>
      <c r="O879" s="57">
        <f t="shared" si="79"/>
        <v>5</v>
      </c>
      <c r="P879" s="57">
        <f t="shared" si="80"/>
        <v>27</v>
      </c>
      <c r="Q879" s="48">
        <v>37768</v>
      </c>
      <c r="R879" s="178">
        <f t="shared" si="81"/>
        <v>37768</v>
      </c>
      <c r="S879" s="182">
        <v>8.4</v>
      </c>
      <c r="T879" s="180">
        <f t="shared" si="83"/>
        <v>11678.100000000006</v>
      </c>
      <c r="U879" s="181" t="str">
        <f t="shared" si="82"/>
        <v>0</v>
      </c>
    </row>
    <row r="880" spans="14:21">
      <c r="N880" s="57">
        <f t="shared" si="78"/>
        <v>2003</v>
      </c>
      <c r="O880" s="57">
        <f t="shared" si="79"/>
        <v>5</v>
      </c>
      <c r="P880" s="57">
        <f t="shared" si="80"/>
        <v>28</v>
      </c>
      <c r="Q880" s="48">
        <v>37769</v>
      </c>
      <c r="R880" s="178">
        <f t="shared" si="81"/>
        <v>37769</v>
      </c>
      <c r="S880" s="182">
        <v>6</v>
      </c>
      <c r="T880" s="180">
        <f t="shared" si="83"/>
        <v>11684.100000000006</v>
      </c>
      <c r="U880" s="181" t="str">
        <f t="shared" si="82"/>
        <v>0</v>
      </c>
    </row>
    <row r="881" spans="14:21">
      <c r="N881" s="57">
        <f t="shared" si="78"/>
        <v>2003</v>
      </c>
      <c r="O881" s="57">
        <f t="shared" si="79"/>
        <v>5</v>
      </c>
      <c r="P881" s="57">
        <f t="shared" si="80"/>
        <v>29</v>
      </c>
      <c r="Q881" s="48">
        <v>37770</v>
      </c>
      <c r="R881" s="178">
        <f t="shared" si="81"/>
        <v>37770</v>
      </c>
      <c r="S881" s="182">
        <v>5.6</v>
      </c>
      <c r="T881" s="180">
        <f t="shared" si="83"/>
        <v>11689.700000000006</v>
      </c>
      <c r="U881" s="181" t="str">
        <f t="shared" si="82"/>
        <v>0</v>
      </c>
    </row>
    <row r="882" spans="14:21">
      <c r="N882" s="57">
        <f t="shared" si="78"/>
        <v>2003</v>
      </c>
      <c r="O882" s="57">
        <f t="shared" si="79"/>
        <v>5</v>
      </c>
      <c r="P882" s="57">
        <f t="shared" si="80"/>
        <v>30</v>
      </c>
      <c r="Q882" s="48">
        <v>37771</v>
      </c>
      <c r="R882" s="178">
        <f t="shared" si="81"/>
        <v>37771</v>
      </c>
      <c r="S882" s="182">
        <v>4.4000000000000004</v>
      </c>
      <c r="T882" s="180">
        <f t="shared" si="83"/>
        <v>11694.100000000006</v>
      </c>
      <c r="U882" s="181" t="str">
        <f t="shared" si="82"/>
        <v>0</v>
      </c>
    </row>
    <row r="883" spans="14:21">
      <c r="N883" s="57">
        <f t="shared" si="78"/>
        <v>2003</v>
      </c>
      <c r="O883" s="57">
        <f t="shared" si="79"/>
        <v>5</v>
      </c>
      <c r="P883" s="57">
        <f t="shared" si="80"/>
        <v>31</v>
      </c>
      <c r="Q883" s="48">
        <v>37772</v>
      </c>
      <c r="R883" s="178">
        <f t="shared" si="81"/>
        <v>37772</v>
      </c>
      <c r="S883" s="182">
        <v>5.2</v>
      </c>
      <c r="T883" s="180">
        <f t="shared" si="83"/>
        <v>11699.300000000007</v>
      </c>
      <c r="U883" s="181" t="str">
        <f t="shared" si="82"/>
        <v>0</v>
      </c>
    </row>
    <row r="884" spans="14:21">
      <c r="N884" s="57">
        <f t="shared" si="78"/>
        <v>2003</v>
      </c>
      <c r="O884" s="57">
        <f t="shared" si="79"/>
        <v>6</v>
      </c>
      <c r="P884" s="57">
        <f t="shared" si="80"/>
        <v>1</v>
      </c>
      <c r="Q884" s="48">
        <v>37773</v>
      </c>
      <c r="R884" s="178">
        <f t="shared" si="81"/>
        <v>37773</v>
      </c>
      <c r="S884" s="182">
        <v>2</v>
      </c>
      <c r="T884" s="180">
        <f t="shared" si="83"/>
        <v>11701.300000000007</v>
      </c>
      <c r="U884" s="181" t="str">
        <f t="shared" si="82"/>
        <v>0</v>
      </c>
    </row>
    <row r="885" spans="14:21">
      <c r="N885" s="57">
        <f t="shared" si="78"/>
        <v>2003</v>
      </c>
      <c r="O885" s="57">
        <f t="shared" si="79"/>
        <v>6</v>
      </c>
      <c r="P885" s="57">
        <f t="shared" si="80"/>
        <v>2</v>
      </c>
      <c r="Q885" s="48">
        <v>37774</v>
      </c>
      <c r="R885" s="178">
        <f t="shared" si="81"/>
        <v>37774</v>
      </c>
      <c r="S885" s="182">
        <v>2</v>
      </c>
      <c r="T885" s="180">
        <f t="shared" si="83"/>
        <v>11703.300000000007</v>
      </c>
      <c r="U885" s="181" t="str">
        <f t="shared" si="82"/>
        <v>0</v>
      </c>
    </row>
    <row r="886" spans="14:21">
      <c r="N886" s="57">
        <f t="shared" si="78"/>
        <v>2003</v>
      </c>
      <c r="O886" s="57">
        <f t="shared" si="79"/>
        <v>6</v>
      </c>
      <c r="P886" s="57">
        <f t="shared" si="80"/>
        <v>3</v>
      </c>
      <c r="Q886" s="48">
        <v>37775</v>
      </c>
      <c r="R886" s="178">
        <f t="shared" si="81"/>
        <v>37775</v>
      </c>
      <c r="S886" s="182">
        <v>2</v>
      </c>
      <c r="T886" s="180">
        <f t="shared" si="83"/>
        <v>11705.300000000007</v>
      </c>
      <c r="U886" s="181" t="str">
        <f t="shared" si="82"/>
        <v>0</v>
      </c>
    </row>
    <row r="887" spans="14:21">
      <c r="N887" s="57">
        <f t="shared" si="78"/>
        <v>2003</v>
      </c>
      <c r="O887" s="57">
        <f t="shared" si="79"/>
        <v>6</v>
      </c>
      <c r="P887" s="57">
        <f t="shared" si="80"/>
        <v>4</v>
      </c>
      <c r="Q887" s="48">
        <v>37776</v>
      </c>
      <c r="R887" s="178">
        <f t="shared" si="81"/>
        <v>37776</v>
      </c>
      <c r="S887" s="182">
        <v>2</v>
      </c>
      <c r="T887" s="180">
        <f t="shared" si="83"/>
        <v>11707.300000000007</v>
      </c>
      <c r="U887" s="181" t="str">
        <f t="shared" si="82"/>
        <v>0</v>
      </c>
    </row>
    <row r="888" spans="14:21">
      <c r="N888" s="57">
        <f t="shared" si="78"/>
        <v>2003</v>
      </c>
      <c r="O888" s="57">
        <f t="shared" si="79"/>
        <v>6</v>
      </c>
      <c r="P888" s="57">
        <f t="shared" si="80"/>
        <v>5</v>
      </c>
      <c r="Q888" s="48">
        <v>37777</v>
      </c>
      <c r="R888" s="178">
        <f t="shared" si="81"/>
        <v>37777</v>
      </c>
      <c r="S888" s="182">
        <v>2</v>
      </c>
      <c r="T888" s="180">
        <f t="shared" si="83"/>
        <v>11709.300000000007</v>
      </c>
      <c r="U888" s="181" t="str">
        <f t="shared" si="82"/>
        <v>0</v>
      </c>
    </row>
    <row r="889" spans="14:21">
      <c r="N889" s="57">
        <f t="shared" si="78"/>
        <v>2003</v>
      </c>
      <c r="O889" s="57">
        <f t="shared" si="79"/>
        <v>6</v>
      </c>
      <c r="P889" s="57">
        <f t="shared" si="80"/>
        <v>6</v>
      </c>
      <c r="Q889" s="48">
        <v>37778</v>
      </c>
      <c r="R889" s="178">
        <f t="shared" si="81"/>
        <v>37778</v>
      </c>
      <c r="S889" s="182">
        <v>2</v>
      </c>
      <c r="T889" s="180">
        <f t="shared" si="83"/>
        <v>11711.300000000007</v>
      </c>
      <c r="U889" s="181" t="str">
        <f t="shared" si="82"/>
        <v>0</v>
      </c>
    </row>
    <row r="890" spans="14:21">
      <c r="N890" s="57">
        <f t="shared" si="78"/>
        <v>2003</v>
      </c>
      <c r="O890" s="57">
        <f t="shared" si="79"/>
        <v>6</v>
      </c>
      <c r="P890" s="57">
        <f t="shared" si="80"/>
        <v>7</v>
      </c>
      <c r="Q890" s="48">
        <v>37779</v>
      </c>
      <c r="R890" s="178">
        <f t="shared" si="81"/>
        <v>37779</v>
      </c>
      <c r="S890" s="182">
        <v>2</v>
      </c>
      <c r="T890" s="180">
        <f t="shared" si="83"/>
        <v>11713.300000000007</v>
      </c>
      <c r="U890" s="181" t="str">
        <f t="shared" si="82"/>
        <v>0</v>
      </c>
    </row>
    <row r="891" spans="14:21">
      <c r="N891" s="57">
        <f t="shared" si="78"/>
        <v>2003</v>
      </c>
      <c r="O891" s="57">
        <f t="shared" si="79"/>
        <v>6</v>
      </c>
      <c r="P891" s="57">
        <f t="shared" si="80"/>
        <v>8</v>
      </c>
      <c r="Q891" s="48">
        <v>37780</v>
      </c>
      <c r="R891" s="178">
        <f t="shared" si="81"/>
        <v>37780</v>
      </c>
      <c r="S891" s="182">
        <v>2</v>
      </c>
      <c r="T891" s="180">
        <f t="shared" si="83"/>
        <v>11715.300000000007</v>
      </c>
      <c r="U891" s="181" t="str">
        <f t="shared" si="82"/>
        <v>0</v>
      </c>
    </row>
    <row r="892" spans="14:21">
      <c r="N892" s="57">
        <f t="shared" si="78"/>
        <v>2003</v>
      </c>
      <c r="O892" s="57">
        <f t="shared" si="79"/>
        <v>6</v>
      </c>
      <c r="P892" s="57">
        <f t="shared" si="80"/>
        <v>9</v>
      </c>
      <c r="Q892" s="48">
        <v>37781</v>
      </c>
      <c r="R892" s="178">
        <f t="shared" si="81"/>
        <v>37781</v>
      </c>
      <c r="S892" s="182">
        <v>7.6</v>
      </c>
      <c r="T892" s="180">
        <f t="shared" si="83"/>
        <v>11722.900000000007</v>
      </c>
      <c r="U892" s="181" t="str">
        <f t="shared" si="82"/>
        <v>0</v>
      </c>
    </row>
    <row r="893" spans="14:21">
      <c r="N893" s="57">
        <f t="shared" si="78"/>
        <v>2003</v>
      </c>
      <c r="O893" s="57">
        <f t="shared" si="79"/>
        <v>6</v>
      </c>
      <c r="P893" s="57">
        <f t="shared" si="80"/>
        <v>10</v>
      </c>
      <c r="Q893" s="48">
        <v>37782</v>
      </c>
      <c r="R893" s="178">
        <f t="shared" si="81"/>
        <v>37782</v>
      </c>
      <c r="S893" s="182">
        <v>2</v>
      </c>
      <c r="T893" s="180">
        <f t="shared" si="83"/>
        <v>11724.900000000007</v>
      </c>
      <c r="U893" s="181" t="str">
        <f t="shared" si="82"/>
        <v>0</v>
      </c>
    </row>
    <row r="894" spans="14:21">
      <c r="N894" s="57">
        <f t="shared" si="78"/>
        <v>2003</v>
      </c>
      <c r="O894" s="57">
        <f t="shared" si="79"/>
        <v>6</v>
      </c>
      <c r="P894" s="57">
        <f t="shared" si="80"/>
        <v>11</v>
      </c>
      <c r="Q894" s="48">
        <v>37783</v>
      </c>
      <c r="R894" s="178">
        <f t="shared" si="81"/>
        <v>37783</v>
      </c>
      <c r="S894" s="182">
        <v>2</v>
      </c>
      <c r="T894" s="180">
        <f t="shared" si="83"/>
        <v>11726.900000000007</v>
      </c>
      <c r="U894" s="181" t="str">
        <f t="shared" si="82"/>
        <v>0</v>
      </c>
    </row>
    <row r="895" spans="14:21">
      <c r="N895" s="57">
        <f t="shared" si="78"/>
        <v>2003</v>
      </c>
      <c r="O895" s="57">
        <f t="shared" si="79"/>
        <v>6</v>
      </c>
      <c r="P895" s="57">
        <f t="shared" si="80"/>
        <v>12</v>
      </c>
      <c r="Q895" s="48">
        <v>37784</v>
      </c>
      <c r="R895" s="178">
        <f t="shared" si="81"/>
        <v>37784</v>
      </c>
      <c r="S895" s="182">
        <v>2</v>
      </c>
      <c r="T895" s="180">
        <f t="shared" si="83"/>
        <v>11728.900000000007</v>
      </c>
      <c r="U895" s="181" t="str">
        <f t="shared" si="82"/>
        <v>0</v>
      </c>
    </row>
    <row r="896" spans="14:21">
      <c r="N896" s="57">
        <f t="shared" si="78"/>
        <v>2003</v>
      </c>
      <c r="O896" s="57">
        <f t="shared" si="79"/>
        <v>6</v>
      </c>
      <c r="P896" s="57">
        <f t="shared" si="80"/>
        <v>13</v>
      </c>
      <c r="Q896" s="48">
        <v>37785</v>
      </c>
      <c r="R896" s="178">
        <f t="shared" si="81"/>
        <v>37785</v>
      </c>
      <c r="S896" s="182">
        <v>2</v>
      </c>
      <c r="T896" s="180">
        <f t="shared" si="83"/>
        <v>11730.900000000007</v>
      </c>
      <c r="U896" s="181" t="str">
        <f t="shared" si="82"/>
        <v>0</v>
      </c>
    </row>
    <row r="897" spans="14:21">
      <c r="N897" s="57">
        <f t="shared" si="78"/>
        <v>2003</v>
      </c>
      <c r="O897" s="57">
        <f t="shared" si="79"/>
        <v>6</v>
      </c>
      <c r="P897" s="57">
        <f t="shared" si="80"/>
        <v>14</v>
      </c>
      <c r="Q897" s="48">
        <v>37786</v>
      </c>
      <c r="R897" s="178">
        <f t="shared" si="81"/>
        <v>37786</v>
      </c>
      <c r="S897" s="182">
        <v>2</v>
      </c>
      <c r="T897" s="180">
        <f t="shared" si="83"/>
        <v>11732.900000000007</v>
      </c>
      <c r="U897" s="181" t="str">
        <f t="shared" si="82"/>
        <v>0</v>
      </c>
    </row>
    <row r="898" spans="14:21">
      <c r="N898" s="57">
        <f t="shared" si="78"/>
        <v>2003</v>
      </c>
      <c r="O898" s="57">
        <f t="shared" si="79"/>
        <v>6</v>
      </c>
      <c r="P898" s="57">
        <f t="shared" si="80"/>
        <v>15</v>
      </c>
      <c r="Q898" s="48">
        <v>37787</v>
      </c>
      <c r="R898" s="178">
        <f t="shared" si="81"/>
        <v>37787</v>
      </c>
      <c r="S898" s="182">
        <v>2</v>
      </c>
      <c r="T898" s="180">
        <f t="shared" si="83"/>
        <v>11734.900000000007</v>
      </c>
      <c r="U898" s="181" t="str">
        <f t="shared" si="82"/>
        <v>0</v>
      </c>
    </row>
    <row r="899" spans="14:21">
      <c r="N899" s="57">
        <f t="shared" ref="N899:N962" si="84">IF(Q899="","",YEAR(Q899))</f>
        <v>2003</v>
      </c>
      <c r="O899" s="57">
        <f t="shared" ref="O899:O962" si="85">IF(Q899="","",MONTH(Q899))</f>
        <v>6</v>
      </c>
      <c r="P899" s="57">
        <f t="shared" ref="P899:P962" si="86">DAY(Q899)</f>
        <v>16</v>
      </c>
      <c r="Q899" s="48">
        <v>37788</v>
      </c>
      <c r="R899" s="178">
        <f t="shared" ref="R899:R962" si="87">Q899</f>
        <v>37788</v>
      </c>
      <c r="S899" s="182">
        <v>2</v>
      </c>
      <c r="T899" s="180">
        <f t="shared" si="83"/>
        <v>11736.900000000007</v>
      </c>
      <c r="U899" s="181" t="str">
        <f t="shared" ref="U899:U962" si="88">IF(AND(R899&gt;=$E$7,R899&lt;=$E$9),S899,"0")</f>
        <v>0</v>
      </c>
    </row>
    <row r="900" spans="14:21">
      <c r="N900" s="57">
        <f t="shared" si="84"/>
        <v>2003</v>
      </c>
      <c r="O900" s="57">
        <f t="shared" si="85"/>
        <v>6</v>
      </c>
      <c r="P900" s="57">
        <f t="shared" si="86"/>
        <v>17</v>
      </c>
      <c r="Q900" s="48">
        <v>37789</v>
      </c>
      <c r="R900" s="178">
        <f t="shared" si="87"/>
        <v>37789</v>
      </c>
      <c r="S900" s="182">
        <v>2</v>
      </c>
      <c r="T900" s="180">
        <f t="shared" si="83"/>
        <v>11738.900000000007</v>
      </c>
      <c r="U900" s="181" t="str">
        <f t="shared" si="88"/>
        <v>0</v>
      </c>
    </row>
    <row r="901" spans="14:21">
      <c r="N901" s="57">
        <f t="shared" si="84"/>
        <v>2003</v>
      </c>
      <c r="O901" s="57">
        <f t="shared" si="85"/>
        <v>6</v>
      </c>
      <c r="P901" s="57">
        <f t="shared" si="86"/>
        <v>18</v>
      </c>
      <c r="Q901" s="48">
        <v>37790</v>
      </c>
      <c r="R901" s="178">
        <f t="shared" si="87"/>
        <v>37790</v>
      </c>
      <c r="S901" s="182">
        <v>2</v>
      </c>
      <c r="T901" s="180">
        <f t="shared" ref="T901:T964" si="89">T900+S901</f>
        <v>11740.900000000007</v>
      </c>
      <c r="U901" s="181" t="str">
        <f t="shared" si="88"/>
        <v>0</v>
      </c>
    </row>
    <row r="902" spans="14:21">
      <c r="N902" s="57">
        <f t="shared" si="84"/>
        <v>2003</v>
      </c>
      <c r="O902" s="57">
        <f t="shared" si="85"/>
        <v>6</v>
      </c>
      <c r="P902" s="57">
        <f t="shared" si="86"/>
        <v>19</v>
      </c>
      <c r="Q902" s="48">
        <v>37791</v>
      </c>
      <c r="R902" s="178">
        <f t="shared" si="87"/>
        <v>37791</v>
      </c>
      <c r="S902" s="182">
        <v>2</v>
      </c>
      <c r="T902" s="180">
        <f t="shared" si="89"/>
        <v>11742.900000000007</v>
      </c>
      <c r="U902" s="181" t="str">
        <f t="shared" si="88"/>
        <v>0</v>
      </c>
    </row>
    <row r="903" spans="14:21">
      <c r="N903" s="57">
        <f t="shared" si="84"/>
        <v>2003</v>
      </c>
      <c r="O903" s="57">
        <f t="shared" si="85"/>
        <v>6</v>
      </c>
      <c r="P903" s="57">
        <f t="shared" si="86"/>
        <v>20</v>
      </c>
      <c r="Q903" s="48">
        <v>37792</v>
      </c>
      <c r="R903" s="178">
        <f t="shared" si="87"/>
        <v>37792</v>
      </c>
      <c r="S903" s="182">
        <v>8.1999999999999993</v>
      </c>
      <c r="T903" s="180">
        <f t="shared" si="89"/>
        <v>11751.100000000008</v>
      </c>
      <c r="U903" s="181" t="str">
        <f t="shared" si="88"/>
        <v>0</v>
      </c>
    </row>
    <row r="904" spans="14:21">
      <c r="N904" s="57">
        <f t="shared" si="84"/>
        <v>2003</v>
      </c>
      <c r="O904" s="57">
        <f t="shared" si="85"/>
        <v>6</v>
      </c>
      <c r="P904" s="57">
        <f t="shared" si="86"/>
        <v>21</v>
      </c>
      <c r="Q904" s="48">
        <v>37793</v>
      </c>
      <c r="R904" s="178">
        <f t="shared" si="87"/>
        <v>37793</v>
      </c>
      <c r="S904" s="182">
        <v>8.1</v>
      </c>
      <c r="T904" s="180">
        <f t="shared" si="89"/>
        <v>11759.200000000008</v>
      </c>
      <c r="U904" s="181" t="str">
        <f t="shared" si="88"/>
        <v>0</v>
      </c>
    </row>
    <row r="905" spans="14:21">
      <c r="N905" s="57">
        <f t="shared" si="84"/>
        <v>2003</v>
      </c>
      <c r="O905" s="57">
        <f t="shared" si="85"/>
        <v>6</v>
      </c>
      <c r="P905" s="57">
        <f t="shared" si="86"/>
        <v>22</v>
      </c>
      <c r="Q905" s="48">
        <v>37794</v>
      </c>
      <c r="R905" s="178">
        <f t="shared" si="87"/>
        <v>37794</v>
      </c>
      <c r="S905" s="182">
        <v>2</v>
      </c>
      <c r="T905" s="180">
        <f t="shared" si="89"/>
        <v>11761.200000000008</v>
      </c>
      <c r="U905" s="181" t="str">
        <f t="shared" si="88"/>
        <v>0</v>
      </c>
    </row>
    <row r="906" spans="14:21">
      <c r="N906" s="57">
        <f t="shared" si="84"/>
        <v>2003</v>
      </c>
      <c r="O906" s="57">
        <f t="shared" si="85"/>
        <v>6</v>
      </c>
      <c r="P906" s="57">
        <f t="shared" si="86"/>
        <v>23</v>
      </c>
      <c r="Q906" s="48">
        <v>37795</v>
      </c>
      <c r="R906" s="178">
        <f t="shared" si="87"/>
        <v>37795</v>
      </c>
      <c r="S906" s="182">
        <v>2</v>
      </c>
      <c r="T906" s="180">
        <f t="shared" si="89"/>
        <v>11763.200000000008</v>
      </c>
      <c r="U906" s="181" t="str">
        <f t="shared" si="88"/>
        <v>0</v>
      </c>
    </row>
    <row r="907" spans="14:21">
      <c r="N907" s="57">
        <f t="shared" si="84"/>
        <v>2003</v>
      </c>
      <c r="O907" s="57">
        <f t="shared" si="85"/>
        <v>6</v>
      </c>
      <c r="P907" s="57">
        <f t="shared" si="86"/>
        <v>24</v>
      </c>
      <c r="Q907" s="48">
        <v>37796</v>
      </c>
      <c r="R907" s="178">
        <f t="shared" si="87"/>
        <v>37796</v>
      </c>
      <c r="S907" s="182">
        <v>2</v>
      </c>
      <c r="T907" s="180">
        <f t="shared" si="89"/>
        <v>11765.200000000008</v>
      </c>
      <c r="U907" s="181" t="str">
        <f t="shared" si="88"/>
        <v>0</v>
      </c>
    </row>
    <row r="908" spans="14:21">
      <c r="N908" s="57">
        <f t="shared" si="84"/>
        <v>2003</v>
      </c>
      <c r="O908" s="57">
        <f t="shared" si="85"/>
        <v>6</v>
      </c>
      <c r="P908" s="57">
        <f t="shared" si="86"/>
        <v>25</v>
      </c>
      <c r="Q908" s="48">
        <v>37797</v>
      </c>
      <c r="R908" s="178">
        <f t="shared" si="87"/>
        <v>37797</v>
      </c>
      <c r="S908" s="182">
        <v>7.5</v>
      </c>
      <c r="T908" s="180">
        <f t="shared" si="89"/>
        <v>11772.700000000008</v>
      </c>
      <c r="U908" s="181" t="str">
        <f t="shared" si="88"/>
        <v>0</v>
      </c>
    </row>
    <row r="909" spans="14:21">
      <c r="N909" s="57">
        <f t="shared" si="84"/>
        <v>2003</v>
      </c>
      <c r="O909" s="57">
        <f t="shared" si="85"/>
        <v>6</v>
      </c>
      <c r="P909" s="57">
        <f t="shared" si="86"/>
        <v>26</v>
      </c>
      <c r="Q909" s="48">
        <v>37798</v>
      </c>
      <c r="R909" s="178">
        <f t="shared" si="87"/>
        <v>37798</v>
      </c>
      <c r="S909" s="182">
        <v>2</v>
      </c>
      <c r="T909" s="180">
        <f t="shared" si="89"/>
        <v>11774.700000000008</v>
      </c>
      <c r="U909" s="181" t="str">
        <f t="shared" si="88"/>
        <v>0</v>
      </c>
    </row>
    <row r="910" spans="14:21">
      <c r="N910" s="57">
        <f t="shared" si="84"/>
        <v>2003</v>
      </c>
      <c r="O910" s="57">
        <f t="shared" si="85"/>
        <v>6</v>
      </c>
      <c r="P910" s="57">
        <f t="shared" si="86"/>
        <v>27</v>
      </c>
      <c r="Q910" s="48">
        <v>37799</v>
      </c>
      <c r="R910" s="178">
        <f t="shared" si="87"/>
        <v>37799</v>
      </c>
      <c r="S910" s="182">
        <v>2</v>
      </c>
      <c r="T910" s="180">
        <f t="shared" si="89"/>
        <v>11776.700000000008</v>
      </c>
      <c r="U910" s="181" t="str">
        <f t="shared" si="88"/>
        <v>0</v>
      </c>
    </row>
    <row r="911" spans="14:21">
      <c r="N911" s="57">
        <f t="shared" si="84"/>
        <v>2003</v>
      </c>
      <c r="O911" s="57">
        <f t="shared" si="85"/>
        <v>6</v>
      </c>
      <c r="P911" s="57">
        <f t="shared" si="86"/>
        <v>28</v>
      </c>
      <c r="Q911" s="48">
        <v>37800</v>
      </c>
      <c r="R911" s="178">
        <f t="shared" si="87"/>
        <v>37800</v>
      </c>
      <c r="S911" s="182">
        <v>2</v>
      </c>
      <c r="T911" s="180">
        <f t="shared" si="89"/>
        <v>11778.700000000008</v>
      </c>
      <c r="U911" s="181" t="str">
        <f t="shared" si="88"/>
        <v>0</v>
      </c>
    </row>
    <row r="912" spans="14:21">
      <c r="N912" s="57">
        <f t="shared" si="84"/>
        <v>2003</v>
      </c>
      <c r="O912" s="57">
        <f t="shared" si="85"/>
        <v>6</v>
      </c>
      <c r="P912" s="57">
        <f t="shared" si="86"/>
        <v>29</v>
      </c>
      <c r="Q912" s="48">
        <v>37801</v>
      </c>
      <c r="R912" s="178">
        <f t="shared" si="87"/>
        <v>37801</v>
      </c>
      <c r="S912" s="182">
        <v>2</v>
      </c>
      <c r="T912" s="180">
        <f t="shared" si="89"/>
        <v>11780.700000000008</v>
      </c>
      <c r="U912" s="181" t="str">
        <f t="shared" si="88"/>
        <v>0</v>
      </c>
    </row>
    <row r="913" spans="14:21">
      <c r="N913" s="57">
        <f t="shared" si="84"/>
        <v>2003</v>
      </c>
      <c r="O913" s="57">
        <f t="shared" si="85"/>
        <v>6</v>
      </c>
      <c r="P913" s="57">
        <f t="shared" si="86"/>
        <v>30</v>
      </c>
      <c r="Q913" s="48">
        <v>37802</v>
      </c>
      <c r="R913" s="178">
        <f t="shared" si="87"/>
        <v>37802</v>
      </c>
      <c r="S913" s="182">
        <v>2</v>
      </c>
      <c r="T913" s="180">
        <f t="shared" si="89"/>
        <v>11782.700000000008</v>
      </c>
      <c r="U913" s="181" t="str">
        <f t="shared" si="88"/>
        <v>0</v>
      </c>
    </row>
    <row r="914" spans="14:21">
      <c r="N914" s="57">
        <f t="shared" si="84"/>
        <v>2003</v>
      </c>
      <c r="O914" s="57">
        <f t="shared" si="85"/>
        <v>7</v>
      </c>
      <c r="P914" s="57">
        <f t="shared" si="86"/>
        <v>1</v>
      </c>
      <c r="Q914" s="48">
        <v>37803</v>
      </c>
      <c r="R914" s="178">
        <f t="shared" si="87"/>
        <v>37803</v>
      </c>
      <c r="S914" s="182">
        <v>2</v>
      </c>
      <c r="T914" s="180">
        <f t="shared" si="89"/>
        <v>11784.700000000008</v>
      </c>
      <c r="U914" s="181" t="str">
        <f t="shared" si="88"/>
        <v>0</v>
      </c>
    </row>
    <row r="915" spans="14:21">
      <c r="N915" s="57">
        <f t="shared" si="84"/>
        <v>2003</v>
      </c>
      <c r="O915" s="57">
        <f t="shared" si="85"/>
        <v>7</v>
      </c>
      <c r="P915" s="57">
        <f t="shared" si="86"/>
        <v>2</v>
      </c>
      <c r="Q915" s="48">
        <v>37804</v>
      </c>
      <c r="R915" s="178">
        <f t="shared" si="87"/>
        <v>37804</v>
      </c>
      <c r="S915" s="182">
        <v>2</v>
      </c>
      <c r="T915" s="180">
        <f t="shared" si="89"/>
        <v>11786.700000000008</v>
      </c>
      <c r="U915" s="181" t="str">
        <f t="shared" si="88"/>
        <v>0</v>
      </c>
    </row>
    <row r="916" spans="14:21">
      <c r="N916" s="57">
        <f t="shared" si="84"/>
        <v>2003</v>
      </c>
      <c r="O916" s="57">
        <f t="shared" si="85"/>
        <v>7</v>
      </c>
      <c r="P916" s="57">
        <f t="shared" si="86"/>
        <v>3</v>
      </c>
      <c r="Q916" s="48">
        <v>37805</v>
      </c>
      <c r="R916" s="178">
        <f t="shared" si="87"/>
        <v>37805</v>
      </c>
      <c r="S916" s="182">
        <v>2</v>
      </c>
      <c r="T916" s="180">
        <f t="shared" si="89"/>
        <v>11788.700000000008</v>
      </c>
      <c r="U916" s="181" t="str">
        <f t="shared" si="88"/>
        <v>0</v>
      </c>
    </row>
    <row r="917" spans="14:21">
      <c r="N917" s="57">
        <f t="shared" si="84"/>
        <v>2003</v>
      </c>
      <c r="O917" s="57">
        <f t="shared" si="85"/>
        <v>7</v>
      </c>
      <c r="P917" s="57">
        <f t="shared" si="86"/>
        <v>4</v>
      </c>
      <c r="Q917" s="48">
        <v>37806</v>
      </c>
      <c r="R917" s="178">
        <f t="shared" si="87"/>
        <v>37806</v>
      </c>
      <c r="S917" s="182">
        <v>2</v>
      </c>
      <c r="T917" s="180">
        <f t="shared" si="89"/>
        <v>11790.700000000008</v>
      </c>
      <c r="U917" s="181" t="str">
        <f t="shared" si="88"/>
        <v>0</v>
      </c>
    </row>
    <row r="918" spans="14:21">
      <c r="N918" s="57">
        <f t="shared" si="84"/>
        <v>2003</v>
      </c>
      <c r="O918" s="57">
        <f t="shared" si="85"/>
        <v>7</v>
      </c>
      <c r="P918" s="57">
        <f t="shared" si="86"/>
        <v>5</v>
      </c>
      <c r="Q918" s="48">
        <v>37807</v>
      </c>
      <c r="R918" s="178">
        <f t="shared" si="87"/>
        <v>37807</v>
      </c>
      <c r="S918" s="182">
        <v>2</v>
      </c>
      <c r="T918" s="180">
        <f t="shared" si="89"/>
        <v>11792.700000000008</v>
      </c>
      <c r="U918" s="181" t="str">
        <f t="shared" si="88"/>
        <v>0</v>
      </c>
    </row>
    <row r="919" spans="14:21">
      <c r="N919" s="57">
        <f t="shared" si="84"/>
        <v>2003</v>
      </c>
      <c r="O919" s="57">
        <f t="shared" si="85"/>
        <v>7</v>
      </c>
      <c r="P919" s="57">
        <f t="shared" si="86"/>
        <v>6</v>
      </c>
      <c r="Q919" s="48">
        <v>37808</v>
      </c>
      <c r="R919" s="178">
        <f t="shared" si="87"/>
        <v>37808</v>
      </c>
      <c r="S919" s="182">
        <v>2</v>
      </c>
      <c r="T919" s="180">
        <f t="shared" si="89"/>
        <v>11794.700000000008</v>
      </c>
      <c r="U919" s="181" t="str">
        <f t="shared" si="88"/>
        <v>0</v>
      </c>
    </row>
    <row r="920" spans="14:21">
      <c r="N920" s="57">
        <f t="shared" si="84"/>
        <v>2003</v>
      </c>
      <c r="O920" s="57">
        <f t="shared" si="85"/>
        <v>7</v>
      </c>
      <c r="P920" s="57">
        <f t="shared" si="86"/>
        <v>7</v>
      </c>
      <c r="Q920" s="48">
        <v>37809</v>
      </c>
      <c r="R920" s="178">
        <f t="shared" si="87"/>
        <v>37809</v>
      </c>
      <c r="S920" s="182">
        <v>2</v>
      </c>
      <c r="T920" s="180">
        <f t="shared" si="89"/>
        <v>11796.700000000008</v>
      </c>
      <c r="U920" s="181" t="str">
        <f t="shared" si="88"/>
        <v>0</v>
      </c>
    </row>
    <row r="921" spans="14:21">
      <c r="N921" s="57">
        <f t="shared" si="84"/>
        <v>2003</v>
      </c>
      <c r="O921" s="57">
        <f t="shared" si="85"/>
        <v>7</v>
      </c>
      <c r="P921" s="57">
        <f t="shared" si="86"/>
        <v>8</v>
      </c>
      <c r="Q921" s="48">
        <v>37810</v>
      </c>
      <c r="R921" s="178">
        <f t="shared" si="87"/>
        <v>37810</v>
      </c>
      <c r="S921" s="182">
        <v>2</v>
      </c>
      <c r="T921" s="180">
        <f t="shared" si="89"/>
        <v>11798.700000000008</v>
      </c>
      <c r="U921" s="181" t="str">
        <f t="shared" si="88"/>
        <v>0</v>
      </c>
    </row>
    <row r="922" spans="14:21">
      <c r="N922" s="57">
        <f t="shared" si="84"/>
        <v>2003</v>
      </c>
      <c r="O922" s="57">
        <f t="shared" si="85"/>
        <v>7</v>
      </c>
      <c r="P922" s="57">
        <f t="shared" si="86"/>
        <v>9</v>
      </c>
      <c r="Q922" s="48">
        <v>37811</v>
      </c>
      <c r="R922" s="178">
        <f t="shared" si="87"/>
        <v>37811</v>
      </c>
      <c r="S922" s="182">
        <v>2</v>
      </c>
      <c r="T922" s="180">
        <f t="shared" si="89"/>
        <v>11800.700000000008</v>
      </c>
      <c r="U922" s="181" t="str">
        <f t="shared" si="88"/>
        <v>0</v>
      </c>
    </row>
    <row r="923" spans="14:21">
      <c r="N923" s="57">
        <f t="shared" si="84"/>
        <v>2003</v>
      </c>
      <c r="O923" s="57">
        <f t="shared" si="85"/>
        <v>7</v>
      </c>
      <c r="P923" s="57">
        <f t="shared" si="86"/>
        <v>10</v>
      </c>
      <c r="Q923" s="48">
        <v>37812</v>
      </c>
      <c r="R923" s="178">
        <f t="shared" si="87"/>
        <v>37812</v>
      </c>
      <c r="S923" s="182">
        <v>2</v>
      </c>
      <c r="T923" s="180">
        <f t="shared" si="89"/>
        <v>11802.700000000008</v>
      </c>
      <c r="U923" s="181" t="str">
        <f t="shared" si="88"/>
        <v>0</v>
      </c>
    </row>
    <row r="924" spans="14:21">
      <c r="N924" s="57">
        <f t="shared" si="84"/>
        <v>2003</v>
      </c>
      <c r="O924" s="57">
        <f t="shared" si="85"/>
        <v>7</v>
      </c>
      <c r="P924" s="57">
        <f t="shared" si="86"/>
        <v>11</v>
      </c>
      <c r="Q924" s="48">
        <v>37813</v>
      </c>
      <c r="R924" s="178">
        <f t="shared" si="87"/>
        <v>37813</v>
      </c>
      <c r="S924" s="182">
        <v>2</v>
      </c>
      <c r="T924" s="180">
        <f t="shared" si="89"/>
        <v>11804.700000000008</v>
      </c>
      <c r="U924" s="181" t="str">
        <f t="shared" si="88"/>
        <v>0</v>
      </c>
    </row>
    <row r="925" spans="14:21">
      <c r="N925" s="57">
        <f t="shared" si="84"/>
        <v>2003</v>
      </c>
      <c r="O925" s="57">
        <f t="shared" si="85"/>
        <v>7</v>
      </c>
      <c r="P925" s="57">
        <f t="shared" si="86"/>
        <v>12</v>
      </c>
      <c r="Q925" s="48">
        <v>37814</v>
      </c>
      <c r="R925" s="178">
        <f t="shared" si="87"/>
        <v>37814</v>
      </c>
      <c r="S925" s="182">
        <v>2</v>
      </c>
      <c r="T925" s="180">
        <f t="shared" si="89"/>
        <v>11806.700000000008</v>
      </c>
      <c r="U925" s="181" t="str">
        <f t="shared" si="88"/>
        <v>0</v>
      </c>
    </row>
    <row r="926" spans="14:21">
      <c r="N926" s="57">
        <f t="shared" si="84"/>
        <v>2003</v>
      </c>
      <c r="O926" s="57">
        <f t="shared" si="85"/>
        <v>7</v>
      </c>
      <c r="P926" s="57">
        <f t="shared" si="86"/>
        <v>13</v>
      </c>
      <c r="Q926" s="48">
        <v>37815</v>
      </c>
      <c r="R926" s="178">
        <f t="shared" si="87"/>
        <v>37815</v>
      </c>
      <c r="S926" s="182">
        <v>2</v>
      </c>
      <c r="T926" s="180">
        <f t="shared" si="89"/>
        <v>11808.700000000008</v>
      </c>
      <c r="U926" s="181" t="str">
        <f t="shared" si="88"/>
        <v>0</v>
      </c>
    </row>
    <row r="927" spans="14:21">
      <c r="N927" s="57">
        <f t="shared" si="84"/>
        <v>2003</v>
      </c>
      <c r="O927" s="57">
        <f t="shared" si="85"/>
        <v>7</v>
      </c>
      <c r="P927" s="57">
        <f t="shared" si="86"/>
        <v>14</v>
      </c>
      <c r="Q927" s="48">
        <v>37816</v>
      </c>
      <c r="R927" s="178">
        <f t="shared" si="87"/>
        <v>37816</v>
      </c>
      <c r="S927" s="182">
        <v>2</v>
      </c>
      <c r="T927" s="180">
        <f t="shared" si="89"/>
        <v>11810.700000000008</v>
      </c>
      <c r="U927" s="181" t="str">
        <f t="shared" si="88"/>
        <v>0</v>
      </c>
    </row>
    <row r="928" spans="14:21">
      <c r="N928" s="57">
        <f t="shared" si="84"/>
        <v>2003</v>
      </c>
      <c r="O928" s="57">
        <f t="shared" si="85"/>
        <v>7</v>
      </c>
      <c r="P928" s="57">
        <f t="shared" si="86"/>
        <v>15</v>
      </c>
      <c r="Q928" s="48">
        <v>37817</v>
      </c>
      <c r="R928" s="178">
        <f t="shared" si="87"/>
        <v>37817</v>
      </c>
      <c r="S928" s="182">
        <v>2</v>
      </c>
      <c r="T928" s="180">
        <f t="shared" si="89"/>
        <v>11812.700000000008</v>
      </c>
      <c r="U928" s="181" t="str">
        <f t="shared" si="88"/>
        <v>0</v>
      </c>
    </row>
    <row r="929" spans="14:21">
      <c r="N929" s="57">
        <f t="shared" si="84"/>
        <v>2003</v>
      </c>
      <c r="O929" s="57">
        <f t="shared" si="85"/>
        <v>7</v>
      </c>
      <c r="P929" s="57">
        <f t="shared" si="86"/>
        <v>16</v>
      </c>
      <c r="Q929" s="48">
        <v>37818</v>
      </c>
      <c r="R929" s="178">
        <f t="shared" si="87"/>
        <v>37818</v>
      </c>
      <c r="S929" s="182">
        <v>2</v>
      </c>
      <c r="T929" s="180">
        <f t="shared" si="89"/>
        <v>11814.700000000008</v>
      </c>
      <c r="U929" s="181" t="str">
        <f t="shared" si="88"/>
        <v>0</v>
      </c>
    </row>
    <row r="930" spans="14:21">
      <c r="N930" s="57">
        <f t="shared" si="84"/>
        <v>2003</v>
      </c>
      <c r="O930" s="57">
        <f t="shared" si="85"/>
        <v>7</v>
      </c>
      <c r="P930" s="57">
        <f t="shared" si="86"/>
        <v>17</v>
      </c>
      <c r="Q930" s="48">
        <v>37819</v>
      </c>
      <c r="R930" s="178">
        <f t="shared" si="87"/>
        <v>37819</v>
      </c>
      <c r="S930" s="182">
        <v>2</v>
      </c>
      <c r="T930" s="180">
        <f t="shared" si="89"/>
        <v>11816.700000000008</v>
      </c>
      <c r="U930" s="181" t="str">
        <f t="shared" si="88"/>
        <v>0</v>
      </c>
    </row>
    <row r="931" spans="14:21">
      <c r="N931" s="57">
        <f t="shared" si="84"/>
        <v>2003</v>
      </c>
      <c r="O931" s="57">
        <f t="shared" si="85"/>
        <v>7</v>
      </c>
      <c r="P931" s="57">
        <f t="shared" si="86"/>
        <v>18</v>
      </c>
      <c r="Q931" s="48">
        <v>37820</v>
      </c>
      <c r="R931" s="178">
        <f t="shared" si="87"/>
        <v>37820</v>
      </c>
      <c r="S931" s="182">
        <v>2</v>
      </c>
      <c r="T931" s="180">
        <f t="shared" si="89"/>
        <v>11818.700000000008</v>
      </c>
      <c r="U931" s="181" t="str">
        <f t="shared" si="88"/>
        <v>0</v>
      </c>
    </row>
    <row r="932" spans="14:21">
      <c r="N932" s="57">
        <f t="shared" si="84"/>
        <v>2003</v>
      </c>
      <c r="O932" s="57">
        <f t="shared" si="85"/>
        <v>7</v>
      </c>
      <c r="P932" s="57">
        <f t="shared" si="86"/>
        <v>19</v>
      </c>
      <c r="Q932" s="48">
        <v>37821</v>
      </c>
      <c r="R932" s="178">
        <f t="shared" si="87"/>
        <v>37821</v>
      </c>
      <c r="S932" s="182">
        <v>2</v>
      </c>
      <c r="T932" s="180">
        <f t="shared" si="89"/>
        <v>11820.700000000008</v>
      </c>
      <c r="U932" s="181" t="str">
        <f t="shared" si="88"/>
        <v>0</v>
      </c>
    </row>
    <row r="933" spans="14:21">
      <c r="N933" s="57">
        <f t="shared" si="84"/>
        <v>2003</v>
      </c>
      <c r="O933" s="57">
        <f t="shared" si="85"/>
        <v>7</v>
      </c>
      <c r="P933" s="57">
        <f t="shared" si="86"/>
        <v>20</v>
      </c>
      <c r="Q933" s="48">
        <v>37822</v>
      </c>
      <c r="R933" s="178">
        <f t="shared" si="87"/>
        <v>37822</v>
      </c>
      <c r="S933" s="182">
        <v>2</v>
      </c>
      <c r="T933" s="180">
        <f t="shared" si="89"/>
        <v>11822.700000000008</v>
      </c>
      <c r="U933" s="181" t="str">
        <f t="shared" si="88"/>
        <v>0</v>
      </c>
    </row>
    <row r="934" spans="14:21">
      <c r="N934" s="57">
        <f t="shared" si="84"/>
        <v>2003</v>
      </c>
      <c r="O934" s="57">
        <f t="shared" si="85"/>
        <v>7</v>
      </c>
      <c r="P934" s="57">
        <f t="shared" si="86"/>
        <v>21</v>
      </c>
      <c r="Q934" s="48">
        <v>37823</v>
      </c>
      <c r="R934" s="178">
        <f t="shared" si="87"/>
        <v>37823</v>
      </c>
      <c r="S934" s="182">
        <v>2</v>
      </c>
      <c r="T934" s="180">
        <f t="shared" si="89"/>
        <v>11824.700000000008</v>
      </c>
      <c r="U934" s="181" t="str">
        <f t="shared" si="88"/>
        <v>0</v>
      </c>
    </row>
    <row r="935" spans="14:21">
      <c r="N935" s="57">
        <f t="shared" si="84"/>
        <v>2003</v>
      </c>
      <c r="O935" s="57">
        <f t="shared" si="85"/>
        <v>7</v>
      </c>
      <c r="P935" s="57">
        <f t="shared" si="86"/>
        <v>22</v>
      </c>
      <c r="Q935" s="48">
        <v>37824</v>
      </c>
      <c r="R935" s="178">
        <f t="shared" si="87"/>
        <v>37824</v>
      </c>
      <c r="S935" s="182">
        <v>2</v>
      </c>
      <c r="T935" s="180">
        <f t="shared" si="89"/>
        <v>11826.700000000008</v>
      </c>
      <c r="U935" s="181" t="str">
        <f t="shared" si="88"/>
        <v>0</v>
      </c>
    </row>
    <row r="936" spans="14:21">
      <c r="N936" s="57">
        <f t="shared" si="84"/>
        <v>2003</v>
      </c>
      <c r="O936" s="57">
        <f t="shared" si="85"/>
        <v>7</v>
      </c>
      <c r="P936" s="57">
        <f t="shared" si="86"/>
        <v>23</v>
      </c>
      <c r="Q936" s="48">
        <v>37825</v>
      </c>
      <c r="R936" s="178">
        <f t="shared" si="87"/>
        <v>37825</v>
      </c>
      <c r="S936" s="182">
        <v>2</v>
      </c>
      <c r="T936" s="180">
        <f t="shared" si="89"/>
        <v>11828.700000000008</v>
      </c>
      <c r="U936" s="181" t="str">
        <f t="shared" si="88"/>
        <v>0</v>
      </c>
    </row>
    <row r="937" spans="14:21">
      <c r="N937" s="57">
        <f t="shared" si="84"/>
        <v>2003</v>
      </c>
      <c r="O937" s="57">
        <f t="shared" si="85"/>
        <v>7</v>
      </c>
      <c r="P937" s="57">
        <f t="shared" si="86"/>
        <v>24</v>
      </c>
      <c r="Q937" s="48">
        <v>37826</v>
      </c>
      <c r="R937" s="178">
        <f t="shared" si="87"/>
        <v>37826</v>
      </c>
      <c r="S937" s="182">
        <v>2</v>
      </c>
      <c r="T937" s="180">
        <f t="shared" si="89"/>
        <v>11830.700000000008</v>
      </c>
      <c r="U937" s="181" t="str">
        <f t="shared" si="88"/>
        <v>0</v>
      </c>
    </row>
    <row r="938" spans="14:21">
      <c r="N938" s="57">
        <f t="shared" si="84"/>
        <v>2003</v>
      </c>
      <c r="O938" s="57">
        <f t="shared" si="85"/>
        <v>7</v>
      </c>
      <c r="P938" s="57">
        <f t="shared" si="86"/>
        <v>25</v>
      </c>
      <c r="Q938" s="48">
        <v>37827</v>
      </c>
      <c r="R938" s="178">
        <f t="shared" si="87"/>
        <v>37827</v>
      </c>
      <c r="S938" s="182">
        <v>2</v>
      </c>
      <c r="T938" s="180">
        <f t="shared" si="89"/>
        <v>11832.700000000008</v>
      </c>
      <c r="U938" s="181" t="str">
        <f t="shared" si="88"/>
        <v>0</v>
      </c>
    </row>
    <row r="939" spans="14:21">
      <c r="N939" s="57">
        <f t="shared" si="84"/>
        <v>2003</v>
      </c>
      <c r="O939" s="57">
        <f t="shared" si="85"/>
        <v>7</v>
      </c>
      <c r="P939" s="57">
        <f t="shared" si="86"/>
        <v>26</v>
      </c>
      <c r="Q939" s="48">
        <v>37828</v>
      </c>
      <c r="R939" s="178">
        <f t="shared" si="87"/>
        <v>37828</v>
      </c>
      <c r="S939" s="182">
        <v>2</v>
      </c>
      <c r="T939" s="180">
        <f t="shared" si="89"/>
        <v>11834.700000000008</v>
      </c>
      <c r="U939" s="181" t="str">
        <f t="shared" si="88"/>
        <v>0</v>
      </c>
    </row>
    <row r="940" spans="14:21">
      <c r="N940" s="57">
        <f t="shared" si="84"/>
        <v>2003</v>
      </c>
      <c r="O940" s="57">
        <f t="shared" si="85"/>
        <v>7</v>
      </c>
      <c r="P940" s="57">
        <f t="shared" si="86"/>
        <v>27</v>
      </c>
      <c r="Q940" s="48">
        <v>37829</v>
      </c>
      <c r="R940" s="178">
        <f t="shared" si="87"/>
        <v>37829</v>
      </c>
      <c r="S940" s="182">
        <v>2</v>
      </c>
      <c r="T940" s="180">
        <f t="shared" si="89"/>
        <v>11836.700000000008</v>
      </c>
      <c r="U940" s="181" t="str">
        <f t="shared" si="88"/>
        <v>0</v>
      </c>
    </row>
    <row r="941" spans="14:21">
      <c r="N941" s="57">
        <f t="shared" si="84"/>
        <v>2003</v>
      </c>
      <c r="O941" s="57">
        <f t="shared" si="85"/>
        <v>7</v>
      </c>
      <c r="P941" s="57">
        <f t="shared" si="86"/>
        <v>28</v>
      </c>
      <c r="Q941" s="48">
        <v>37830</v>
      </c>
      <c r="R941" s="178">
        <f t="shared" si="87"/>
        <v>37830</v>
      </c>
      <c r="S941" s="182">
        <v>2</v>
      </c>
      <c r="T941" s="180">
        <f t="shared" si="89"/>
        <v>11838.700000000008</v>
      </c>
      <c r="U941" s="181" t="str">
        <f t="shared" si="88"/>
        <v>0</v>
      </c>
    </row>
    <row r="942" spans="14:21">
      <c r="N942" s="57">
        <f t="shared" si="84"/>
        <v>2003</v>
      </c>
      <c r="O942" s="57">
        <f t="shared" si="85"/>
        <v>7</v>
      </c>
      <c r="P942" s="57">
        <f t="shared" si="86"/>
        <v>29</v>
      </c>
      <c r="Q942" s="48">
        <v>37831</v>
      </c>
      <c r="R942" s="178">
        <f t="shared" si="87"/>
        <v>37831</v>
      </c>
      <c r="S942" s="182">
        <v>2</v>
      </c>
      <c r="T942" s="180">
        <f t="shared" si="89"/>
        <v>11840.700000000008</v>
      </c>
      <c r="U942" s="181" t="str">
        <f t="shared" si="88"/>
        <v>0</v>
      </c>
    </row>
    <row r="943" spans="14:21">
      <c r="N943" s="57">
        <f t="shared" si="84"/>
        <v>2003</v>
      </c>
      <c r="O943" s="57">
        <f t="shared" si="85"/>
        <v>7</v>
      </c>
      <c r="P943" s="57">
        <f t="shared" si="86"/>
        <v>30</v>
      </c>
      <c r="Q943" s="48">
        <v>37832</v>
      </c>
      <c r="R943" s="178">
        <f t="shared" si="87"/>
        <v>37832</v>
      </c>
      <c r="S943" s="182">
        <v>2</v>
      </c>
      <c r="T943" s="180">
        <f t="shared" si="89"/>
        <v>11842.700000000008</v>
      </c>
      <c r="U943" s="181" t="str">
        <f t="shared" si="88"/>
        <v>0</v>
      </c>
    </row>
    <row r="944" spans="14:21">
      <c r="N944" s="57">
        <f t="shared" si="84"/>
        <v>2003</v>
      </c>
      <c r="O944" s="57">
        <f t="shared" si="85"/>
        <v>7</v>
      </c>
      <c r="P944" s="57">
        <f t="shared" si="86"/>
        <v>31</v>
      </c>
      <c r="Q944" s="48">
        <v>37833</v>
      </c>
      <c r="R944" s="178">
        <f t="shared" si="87"/>
        <v>37833</v>
      </c>
      <c r="S944" s="182">
        <v>2</v>
      </c>
      <c r="T944" s="180">
        <f t="shared" si="89"/>
        <v>11844.700000000008</v>
      </c>
      <c r="U944" s="181" t="str">
        <f t="shared" si="88"/>
        <v>0</v>
      </c>
    </row>
    <row r="945" spans="14:21">
      <c r="N945" s="57">
        <f t="shared" si="84"/>
        <v>2003</v>
      </c>
      <c r="O945" s="57">
        <f t="shared" si="85"/>
        <v>8</v>
      </c>
      <c r="P945" s="57">
        <f t="shared" si="86"/>
        <v>1</v>
      </c>
      <c r="Q945" s="48">
        <v>37834</v>
      </c>
      <c r="R945" s="178">
        <f t="shared" si="87"/>
        <v>37834</v>
      </c>
      <c r="S945" s="182">
        <v>2</v>
      </c>
      <c r="T945" s="180">
        <f t="shared" si="89"/>
        <v>11846.700000000008</v>
      </c>
      <c r="U945" s="181" t="str">
        <f t="shared" si="88"/>
        <v>0</v>
      </c>
    </row>
    <row r="946" spans="14:21">
      <c r="N946" s="57">
        <f t="shared" si="84"/>
        <v>2003</v>
      </c>
      <c r="O946" s="57">
        <f t="shared" si="85"/>
        <v>8</v>
      </c>
      <c r="P946" s="57">
        <f t="shared" si="86"/>
        <v>2</v>
      </c>
      <c r="Q946" s="48">
        <v>37835</v>
      </c>
      <c r="R946" s="178">
        <f t="shared" si="87"/>
        <v>37835</v>
      </c>
      <c r="S946" s="182">
        <v>2</v>
      </c>
      <c r="T946" s="180">
        <f t="shared" si="89"/>
        <v>11848.700000000008</v>
      </c>
      <c r="U946" s="181" t="str">
        <f t="shared" si="88"/>
        <v>0</v>
      </c>
    </row>
    <row r="947" spans="14:21">
      <c r="N947" s="57">
        <f t="shared" si="84"/>
        <v>2003</v>
      </c>
      <c r="O947" s="57">
        <f t="shared" si="85"/>
        <v>8</v>
      </c>
      <c r="P947" s="57">
        <f t="shared" si="86"/>
        <v>3</v>
      </c>
      <c r="Q947" s="48">
        <v>37836</v>
      </c>
      <c r="R947" s="178">
        <f t="shared" si="87"/>
        <v>37836</v>
      </c>
      <c r="S947" s="182">
        <v>2</v>
      </c>
      <c r="T947" s="180">
        <f t="shared" si="89"/>
        <v>11850.700000000008</v>
      </c>
      <c r="U947" s="181" t="str">
        <f t="shared" si="88"/>
        <v>0</v>
      </c>
    </row>
    <row r="948" spans="14:21">
      <c r="N948" s="57">
        <f t="shared" si="84"/>
        <v>2003</v>
      </c>
      <c r="O948" s="57">
        <f t="shared" si="85"/>
        <v>8</v>
      </c>
      <c r="P948" s="57">
        <f t="shared" si="86"/>
        <v>4</v>
      </c>
      <c r="Q948" s="48">
        <v>37837</v>
      </c>
      <c r="R948" s="178">
        <f t="shared" si="87"/>
        <v>37837</v>
      </c>
      <c r="S948" s="182">
        <v>2</v>
      </c>
      <c r="T948" s="180">
        <f t="shared" si="89"/>
        <v>11852.700000000008</v>
      </c>
      <c r="U948" s="181" t="str">
        <f t="shared" si="88"/>
        <v>0</v>
      </c>
    </row>
    <row r="949" spans="14:21">
      <c r="N949" s="57">
        <f t="shared" si="84"/>
        <v>2003</v>
      </c>
      <c r="O949" s="57">
        <f t="shared" si="85"/>
        <v>8</v>
      </c>
      <c r="P949" s="57">
        <f t="shared" si="86"/>
        <v>5</v>
      </c>
      <c r="Q949" s="48">
        <v>37838</v>
      </c>
      <c r="R949" s="178">
        <f t="shared" si="87"/>
        <v>37838</v>
      </c>
      <c r="S949" s="182">
        <v>2</v>
      </c>
      <c r="T949" s="180">
        <f t="shared" si="89"/>
        <v>11854.700000000008</v>
      </c>
      <c r="U949" s="181" t="str">
        <f t="shared" si="88"/>
        <v>0</v>
      </c>
    </row>
    <row r="950" spans="14:21">
      <c r="N950" s="57">
        <f t="shared" si="84"/>
        <v>2003</v>
      </c>
      <c r="O950" s="57">
        <f t="shared" si="85"/>
        <v>8</v>
      </c>
      <c r="P950" s="57">
        <f t="shared" si="86"/>
        <v>6</v>
      </c>
      <c r="Q950" s="48">
        <v>37839</v>
      </c>
      <c r="R950" s="178">
        <f t="shared" si="87"/>
        <v>37839</v>
      </c>
      <c r="S950" s="182">
        <v>2</v>
      </c>
      <c r="T950" s="180">
        <f t="shared" si="89"/>
        <v>11856.700000000008</v>
      </c>
      <c r="U950" s="181" t="str">
        <f t="shared" si="88"/>
        <v>0</v>
      </c>
    </row>
    <row r="951" spans="14:21">
      <c r="N951" s="57">
        <f t="shared" si="84"/>
        <v>2003</v>
      </c>
      <c r="O951" s="57">
        <f t="shared" si="85"/>
        <v>8</v>
      </c>
      <c r="P951" s="57">
        <f t="shared" si="86"/>
        <v>7</v>
      </c>
      <c r="Q951" s="48">
        <v>37840</v>
      </c>
      <c r="R951" s="178">
        <f t="shared" si="87"/>
        <v>37840</v>
      </c>
      <c r="S951" s="182">
        <v>2</v>
      </c>
      <c r="T951" s="180">
        <f t="shared" si="89"/>
        <v>11858.700000000008</v>
      </c>
      <c r="U951" s="181" t="str">
        <f t="shared" si="88"/>
        <v>0</v>
      </c>
    </row>
    <row r="952" spans="14:21">
      <c r="N952" s="57">
        <f t="shared" si="84"/>
        <v>2003</v>
      </c>
      <c r="O952" s="57">
        <f t="shared" si="85"/>
        <v>8</v>
      </c>
      <c r="P952" s="57">
        <f t="shared" si="86"/>
        <v>8</v>
      </c>
      <c r="Q952" s="48">
        <v>37841</v>
      </c>
      <c r="R952" s="178">
        <f t="shared" si="87"/>
        <v>37841</v>
      </c>
      <c r="S952" s="182">
        <v>2</v>
      </c>
      <c r="T952" s="180">
        <f t="shared" si="89"/>
        <v>11860.700000000008</v>
      </c>
      <c r="U952" s="181" t="str">
        <f t="shared" si="88"/>
        <v>0</v>
      </c>
    </row>
    <row r="953" spans="14:21">
      <c r="N953" s="57">
        <f t="shared" si="84"/>
        <v>2003</v>
      </c>
      <c r="O953" s="57">
        <f t="shared" si="85"/>
        <v>8</v>
      </c>
      <c r="P953" s="57">
        <f t="shared" si="86"/>
        <v>9</v>
      </c>
      <c r="Q953" s="48">
        <v>37842</v>
      </c>
      <c r="R953" s="178">
        <f t="shared" si="87"/>
        <v>37842</v>
      </c>
      <c r="S953" s="182">
        <v>2</v>
      </c>
      <c r="T953" s="180">
        <f t="shared" si="89"/>
        <v>11862.700000000008</v>
      </c>
      <c r="U953" s="181" t="str">
        <f t="shared" si="88"/>
        <v>0</v>
      </c>
    </row>
    <row r="954" spans="14:21">
      <c r="N954" s="57">
        <f t="shared" si="84"/>
        <v>2003</v>
      </c>
      <c r="O954" s="57">
        <f t="shared" si="85"/>
        <v>8</v>
      </c>
      <c r="P954" s="57">
        <f t="shared" si="86"/>
        <v>10</v>
      </c>
      <c r="Q954" s="48">
        <v>37843</v>
      </c>
      <c r="R954" s="178">
        <f t="shared" si="87"/>
        <v>37843</v>
      </c>
      <c r="S954" s="182">
        <v>2</v>
      </c>
      <c r="T954" s="180">
        <f t="shared" si="89"/>
        <v>11864.700000000008</v>
      </c>
      <c r="U954" s="181" t="str">
        <f t="shared" si="88"/>
        <v>0</v>
      </c>
    </row>
    <row r="955" spans="14:21">
      <c r="N955" s="57">
        <f t="shared" si="84"/>
        <v>2003</v>
      </c>
      <c r="O955" s="57">
        <f t="shared" si="85"/>
        <v>8</v>
      </c>
      <c r="P955" s="57">
        <f t="shared" si="86"/>
        <v>11</v>
      </c>
      <c r="Q955" s="48">
        <v>37844</v>
      </c>
      <c r="R955" s="178">
        <f t="shared" si="87"/>
        <v>37844</v>
      </c>
      <c r="S955" s="182">
        <v>2</v>
      </c>
      <c r="T955" s="180">
        <f t="shared" si="89"/>
        <v>11866.700000000008</v>
      </c>
      <c r="U955" s="181" t="str">
        <f t="shared" si="88"/>
        <v>0</v>
      </c>
    </row>
    <row r="956" spans="14:21">
      <c r="N956" s="57">
        <f t="shared" si="84"/>
        <v>2003</v>
      </c>
      <c r="O956" s="57">
        <f t="shared" si="85"/>
        <v>8</v>
      </c>
      <c r="P956" s="57">
        <f t="shared" si="86"/>
        <v>12</v>
      </c>
      <c r="Q956" s="48">
        <v>37845</v>
      </c>
      <c r="R956" s="178">
        <f t="shared" si="87"/>
        <v>37845</v>
      </c>
      <c r="S956" s="182">
        <v>2</v>
      </c>
      <c r="T956" s="180">
        <f t="shared" si="89"/>
        <v>11868.700000000008</v>
      </c>
      <c r="U956" s="181" t="str">
        <f t="shared" si="88"/>
        <v>0</v>
      </c>
    </row>
    <row r="957" spans="14:21">
      <c r="N957" s="57">
        <f t="shared" si="84"/>
        <v>2003</v>
      </c>
      <c r="O957" s="57">
        <f t="shared" si="85"/>
        <v>8</v>
      </c>
      <c r="P957" s="57">
        <f t="shared" si="86"/>
        <v>13</v>
      </c>
      <c r="Q957" s="48">
        <v>37846</v>
      </c>
      <c r="R957" s="178">
        <f t="shared" si="87"/>
        <v>37846</v>
      </c>
      <c r="S957" s="182">
        <v>2</v>
      </c>
      <c r="T957" s="180">
        <f t="shared" si="89"/>
        <v>11870.700000000008</v>
      </c>
      <c r="U957" s="181" t="str">
        <f t="shared" si="88"/>
        <v>0</v>
      </c>
    </row>
    <row r="958" spans="14:21">
      <c r="N958" s="57">
        <f t="shared" si="84"/>
        <v>2003</v>
      </c>
      <c r="O958" s="57">
        <f t="shared" si="85"/>
        <v>8</v>
      </c>
      <c r="P958" s="57">
        <f t="shared" si="86"/>
        <v>14</v>
      </c>
      <c r="Q958" s="48">
        <v>37847</v>
      </c>
      <c r="R958" s="178">
        <f t="shared" si="87"/>
        <v>37847</v>
      </c>
      <c r="S958" s="182">
        <v>2</v>
      </c>
      <c r="T958" s="180">
        <f t="shared" si="89"/>
        <v>11872.700000000008</v>
      </c>
      <c r="U958" s="181" t="str">
        <f t="shared" si="88"/>
        <v>0</v>
      </c>
    </row>
    <row r="959" spans="14:21">
      <c r="N959" s="57">
        <f t="shared" si="84"/>
        <v>2003</v>
      </c>
      <c r="O959" s="57">
        <f t="shared" si="85"/>
        <v>8</v>
      </c>
      <c r="P959" s="57">
        <f t="shared" si="86"/>
        <v>15</v>
      </c>
      <c r="Q959" s="48">
        <v>37848</v>
      </c>
      <c r="R959" s="178">
        <f t="shared" si="87"/>
        <v>37848</v>
      </c>
      <c r="S959" s="182">
        <v>2</v>
      </c>
      <c r="T959" s="180">
        <f t="shared" si="89"/>
        <v>11874.700000000008</v>
      </c>
      <c r="U959" s="181" t="str">
        <f t="shared" si="88"/>
        <v>0</v>
      </c>
    </row>
    <row r="960" spans="14:21">
      <c r="N960" s="57">
        <f t="shared" si="84"/>
        <v>2003</v>
      </c>
      <c r="O960" s="57">
        <f t="shared" si="85"/>
        <v>8</v>
      </c>
      <c r="P960" s="57">
        <f t="shared" si="86"/>
        <v>16</v>
      </c>
      <c r="Q960" s="48">
        <v>37849</v>
      </c>
      <c r="R960" s="178">
        <f t="shared" si="87"/>
        <v>37849</v>
      </c>
      <c r="S960" s="182">
        <v>2</v>
      </c>
      <c r="T960" s="180">
        <f t="shared" si="89"/>
        <v>11876.700000000008</v>
      </c>
      <c r="U960" s="181" t="str">
        <f t="shared" si="88"/>
        <v>0</v>
      </c>
    </row>
    <row r="961" spans="14:21">
      <c r="N961" s="57">
        <f t="shared" si="84"/>
        <v>2003</v>
      </c>
      <c r="O961" s="57">
        <f t="shared" si="85"/>
        <v>8</v>
      </c>
      <c r="P961" s="57">
        <f t="shared" si="86"/>
        <v>17</v>
      </c>
      <c r="Q961" s="48">
        <v>37850</v>
      </c>
      <c r="R961" s="178">
        <f t="shared" si="87"/>
        <v>37850</v>
      </c>
      <c r="S961" s="182">
        <v>2</v>
      </c>
      <c r="T961" s="180">
        <f t="shared" si="89"/>
        <v>11878.700000000008</v>
      </c>
      <c r="U961" s="181" t="str">
        <f t="shared" si="88"/>
        <v>0</v>
      </c>
    </row>
    <row r="962" spans="14:21">
      <c r="N962" s="57">
        <f t="shared" si="84"/>
        <v>2003</v>
      </c>
      <c r="O962" s="57">
        <f t="shared" si="85"/>
        <v>8</v>
      </c>
      <c r="P962" s="57">
        <f t="shared" si="86"/>
        <v>18</v>
      </c>
      <c r="Q962" s="48">
        <v>37851</v>
      </c>
      <c r="R962" s="178">
        <f t="shared" si="87"/>
        <v>37851</v>
      </c>
      <c r="S962" s="182">
        <v>2</v>
      </c>
      <c r="T962" s="180">
        <f t="shared" si="89"/>
        <v>11880.700000000008</v>
      </c>
      <c r="U962" s="181" t="str">
        <f t="shared" si="88"/>
        <v>0</v>
      </c>
    </row>
    <row r="963" spans="14:21">
      <c r="N963" s="57">
        <f t="shared" ref="N963:N1026" si="90">IF(Q963="","",YEAR(Q963))</f>
        <v>2003</v>
      </c>
      <c r="O963" s="57">
        <f t="shared" ref="O963:O1026" si="91">IF(Q963="","",MONTH(Q963))</f>
        <v>8</v>
      </c>
      <c r="P963" s="57">
        <f t="shared" ref="P963:P1026" si="92">DAY(Q963)</f>
        <v>19</v>
      </c>
      <c r="Q963" s="48">
        <v>37852</v>
      </c>
      <c r="R963" s="178">
        <f t="shared" ref="R963:R1026" si="93">Q963</f>
        <v>37852</v>
      </c>
      <c r="S963" s="182">
        <v>2</v>
      </c>
      <c r="T963" s="180">
        <f t="shared" si="89"/>
        <v>11882.700000000008</v>
      </c>
      <c r="U963" s="181" t="str">
        <f t="shared" ref="U963:U1026" si="94">IF(AND(R963&gt;=$E$7,R963&lt;=$E$9),S963,"0")</f>
        <v>0</v>
      </c>
    </row>
    <row r="964" spans="14:21">
      <c r="N964" s="57">
        <f t="shared" si="90"/>
        <v>2003</v>
      </c>
      <c r="O964" s="57">
        <f t="shared" si="91"/>
        <v>8</v>
      </c>
      <c r="P964" s="57">
        <f t="shared" si="92"/>
        <v>20</v>
      </c>
      <c r="Q964" s="48">
        <v>37853</v>
      </c>
      <c r="R964" s="178">
        <f t="shared" si="93"/>
        <v>37853</v>
      </c>
      <c r="S964" s="182">
        <v>2</v>
      </c>
      <c r="T964" s="180">
        <f t="shared" si="89"/>
        <v>11884.700000000008</v>
      </c>
      <c r="U964" s="181" t="str">
        <f t="shared" si="94"/>
        <v>0</v>
      </c>
    </row>
    <row r="965" spans="14:21">
      <c r="N965" s="57">
        <f t="shared" si="90"/>
        <v>2003</v>
      </c>
      <c r="O965" s="57">
        <f t="shared" si="91"/>
        <v>8</v>
      </c>
      <c r="P965" s="57">
        <f t="shared" si="92"/>
        <v>21</v>
      </c>
      <c r="Q965" s="48">
        <v>37854</v>
      </c>
      <c r="R965" s="178">
        <f t="shared" si="93"/>
        <v>37854</v>
      </c>
      <c r="S965" s="182">
        <v>2</v>
      </c>
      <c r="T965" s="180">
        <f t="shared" ref="T965:T1028" si="95">T964+S965</f>
        <v>11886.700000000008</v>
      </c>
      <c r="U965" s="181" t="str">
        <f t="shared" si="94"/>
        <v>0</v>
      </c>
    </row>
    <row r="966" spans="14:21">
      <c r="N966" s="57">
        <f t="shared" si="90"/>
        <v>2003</v>
      </c>
      <c r="O966" s="57">
        <f t="shared" si="91"/>
        <v>8</v>
      </c>
      <c r="P966" s="57">
        <f t="shared" si="92"/>
        <v>22</v>
      </c>
      <c r="Q966" s="48">
        <v>37855</v>
      </c>
      <c r="R966" s="178">
        <f t="shared" si="93"/>
        <v>37855</v>
      </c>
      <c r="S966" s="182">
        <v>2</v>
      </c>
      <c r="T966" s="180">
        <f t="shared" si="95"/>
        <v>11888.700000000008</v>
      </c>
      <c r="U966" s="181" t="str">
        <f t="shared" si="94"/>
        <v>0</v>
      </c>
    </row>
    <row r="967" spans="14:21">
      <c r="N967" s="57">
        <f t="shared" si="90"/>
        <v>2003</v>
      </c>
      <c r="O967" s="57">
        <f t="shared" si="91"/>
        <v>8</v>
      </c>
      <c r="P967" s="57">
        <f t="shared" si="92"/>
        <v>23</v>
      </c>
      <c r="Q967" s="48">
        <v>37856</v>
      </c>
      <c r="R967" s="178">
        <f t="shared" si="93"/>
        <v>37856</v>
      </c>
      <c r="S967" s="182">
        <v>2</v>
      </c>
      <c r="T967" s="180">
        <f t="shared" si="95"/>
        <v>11890.700000000008</v>
      </c>
      <c r="U967" s="181" t="str">
        <f t="shared" si="94"/>
        <v>0</v>
      </c>
    </row>
    <row r="968" spans="14:21">
      <c r="N968" s="57">
        <f t="shared" si="90"/>
        <v>2003</v>
      </c>
      <c r="O968" s="57">
        <f t="shared" si="91"/>
        <v>8</v>
      </c>
      <c r="P968" s="57">
        <f t="shared" si="92"/>
        <v>24</v>
      </c>
      <c r="Q968" s="48">
        <v>37857</v>
      </c>
      <c r="R968" s="178">
        <f t="shared" si="93"/>
        <v>37857</v>
      </c>
      <c r="S968" s="182">
        <v>2</v>
      </c>
      <c r="T968" s="180">
        <f t="shared" si="95"/>
        <v>11892.700000000008</v>
      </c>
      <c r="U968" s="181" t="str">
        <f t="shared" si="94"/>
        <v>0</v>
      </c>
    </row>
    <row r="969" spans="14:21">
      <c r="N969" s="57">
        <f t="shared" si="90"/>
        <v>2003</v>
      </c>
      <c r="O969" s="57">
        <f t="shared" si="91"/>
        <v>8</v>
      </c>
      <c r="P969" s="57">
        <f t="shared" si="92"/>
        <v>25</v>
      </c>
      <c r="Q969" s="48">
        <v>37858</v>
      </c>
      <c r="R969" s="178">
        <f t="shared" si="93"/>
        <v>37858</v>
      </c>
      <c r="S969" s="182">
        <v>2</v>
      </c>
      <c r="T969" s="180">
        <f t="shared" si="95"/>
        <v>11894.700000000008</v>
      </c>
      <c r="U969" s="181" t="str">
        <f t="shared" si="94"/>
        <v>0</v>
      </c>
    </row>
    <row r="970" spans="14:21">
      <c r="N970" s="57">
        <f t="shared" si="90"/>
        <v>2003</v>
      </c>
      <c r="O970" s="57">
        <f t="shared" si="91"/>
        <v>8</v>
      </c>
      <c r="P970" s="57">
        <f t="shared" si="92"/>
        <v>26</v>
      </c>
      <c r="Q970" s="48">
        <v>37859</v>
      </c>
      <c r="R970" s="178">
        <f t="shared" si="93"/>
        <v>37859</v>
      </c>
      <c r="S970" s="182">
        <v>2</v>
      </c>
      <c r="T970" s="180">
        <f t="shared" si="95"/>
        <v>11896.700000000008</v>
      </c>
      <c r="U970" s="181" t="str">
        <f t="shared" si="94"/>
        <v>0</v>
      </c>
    </row>
    <row r="971" spans="14:21">
      <c r="N971" s="57">
        <f t="shared" si="90"/>
        <v>2003</v>
      </c>
      <c r="O971" s="57">
        <f t="shared" si="91"/>
        <v>8</v>
      </c>
      <c r="P971" s="57">
        <f t="shared" si="92"/>
        <v>27</v>
      </c>
      <c r="Q971" s="48">
        <v>37860</v>
      </c>
      <c r="R971" s="178">
        <f t="shared" si="93"/>
        <v>37860</v>
      </c>
      <c r="S971" s="182">
        <v>8.4</v>
      </c>
      <c r="T971" s="180">
        <f t="shared" si="95"/>
        <v>11905.100000000008</v>
      </c>
      <c r="U971" s="181" t="str">
        <f t="shared" si="94"/>
        <v>0</v>
      </c>
    </row>
    <row r="972" spans="14:21">
      <c r="N972" s="57">
        <f t="shared" si="90"/>
        <v>2003</v>
      </c>
      <c r="O972" s="57">
        <f t="shared" si="91"/>
        <v>8</v>
      </c>
      <c r="P972" s="57">
        <f t="shared" si="92"/>
        <v>28</v>
      </c>
      <c r="Q972" s="48">
        <v>37861</v>
      </c>
      <c r="R972" s="178">
        <f t="shared" si="93"/>
        <v>37861</v>
      </c>
      <c r="S972" s="182">
        <v>7.2</v>
      </c>
      <c r="T972" s="180">
        <f t="shared" si="95"/>
        <v>11912.300000000008</v>
      </c>
      <c r="U972" s="181" t="str">
        <f t="shared" si="94"/>
        <v>0</v>
      </c>
    </row>
    <row r="973" spans="14:21">
      <c r="N973" s="57">
        <f t="shared" si="90"/>
        <v>2003</v>
      </c>
      <c r="O973" s="57">
        <f t="shared" si="91"/>
        <v>8</v>
      </c>
      <c r="P973" s="57">
        <f t="shared" si="92"/>
        <v>29</v>
      </c>
      <c r="Q973" s="48">
        <v>37862</v>
      </c>
      <c r="R973" s="178">
        <f t="shared" si="93"/>
        <v>37862</v>
      </c>
      <c r="S973" s="182">
        <v>8.1</v>
      </c>
      <c r="T973" s="180">
        <f t="shared" si="95"/>
        <v>11920.400000000009</v>
      </c>
      <c r="U973" s="181" t="str">
        <f t="shared" si="94"/>
        <v>0</v>
      </c>
    </row>
    <row r="974" spans="14:21">
      <c r="N974" s="57">
        <f t="shared" si="90"/>
        <v>2003</v>
      </c>
      <c r="O974" s="57">
        <f t="shared" si="91"/>
        <v>8</v>
      </c>
      <c r="P974" s="57">
        <f t="shared" si="92"/>
        <v>30</v>
      </c>
      <c r="Q974" s="48">
        <v>37863</v>
      </c>
      <c r="R974" s="178">
        <f t="shared" si="93"/>
        <v>37863</v>
      </c>
      <c r="S974" s="182">
        <v>9.6</v>
      </c>
      <c r="T974" s="180">
        <f t="shared" si="95"/>
        <v>11930.000000000009</v>
      </c>
      <c r="U974" s="181" t="str">
        <f t="shared" si="94"/>
        <v>0</v>
      </c>
    </row>
    <row r="975" spans="14:21">
      <c r="N975" s="57">
        <f t="shared" si="90"/>
        <v>2003</v>
      </c>
      <c r="O975" s="57">
        <f t="shared" si="91"/>
        <v>8</v>
      </c>
      <c r="P975" s="57">
        <f t="shared" si="92"/>
        <v>31</v>
      </c>
      <c r="Q975" s="48">
        <v>37864</v>
      </c>
      <c r="R975" s="178">
        <f t="shared" si="93"/>
        <v>37864</v>
      </c>
      <c r="S975" s="182">
        <v>9.3000000000000007</v>
      </c>
      <c r="T975" s="180">
        <f t="shared" si="95"/>
        <v>11939.300000000008</v>
      </c>
      <c r="U975" s="181" t="str">
        <f t="shared" si="94"/>
        <v>0</v>
      </c>
    </row>
    <row r="976" spans="14:21">
      <c r="N976" s="57">
        <f t="shared" si="90"/>
        <v>2003</v>
      </c>
      <c r="O976" s="57">
        <f t="shared" si="91"/>
        <v>9</v>
      </c>
      <c r="P976" s="57">
        <f t="shared" si="92"/>
        <v>1</v>
      </c>
      <c r="Q976" s="48">
        <v>37865</v>
      </c>
      <c r="R976" s="178">
        <f t="shared" si="93"/>
        <v>37865</v>
      </c>
      <c r="S976" s="182">
        <v>8.9</v>
      </c>
      <c r="T976" s="180">
        <f t="shared" si="95"/>
        <v>11948.200000000008</v>
      </c>
      <c r="U976" s="181" t="str">
        <f t="shared" si="94"/>
        <v>0</v>
      </c>
    </row>
    <row r="977" spans="14:21">
      <c r="N977" s="57">
        <f t="shared" si="90"/>
        <v>2003</v>
      </c>
      <c r="O977" s="57">
        <f t="shared" si="91"/>
        <v>9</v>
      </c>
      <c r="P977" s="57">
        <f t="shared" si="92"/>
        <v>2</v>
      </c>
      <c r="Q977" s="48">
        <v>37866</v>
      </c>
      <c r="R977" s="178">
        <f t="shared" si="93"/>
        <v>37866</v>
      </c>
      <c r="S977" s="182">
        <v>8.1999999999999993</v>
      </c>
      <c r="T977" s="180">
        <f t="shared" si="95"/>
        <v>11956.400000000009</v>
      </c>
      <c r="U977" s="181" t="str">
        <f t="shared" si="94"/>
        <v>0</v>
      </c>
    </row>
    <row r="978" spans="14:21">
      <c r="N978" s="57">
        <f t="shared" si="90"/>
        <v>2003</v>
      </c>
      <c r="O978" s="57">
        <f t="shared" si="91"/>
        <v>9</v>
      </c>
      <c r="P978" s="57">
        <f t="shared" si="92"/>
        <v>3</v>
      </c>
      <c r="Q978" s="48">
        <v>37867</v>
      </c>
      <c r="R978" s="178">
        <f t="shared" si="93"/>
        <v>37867</v>
      </c>
      <c r="S978" s="182">
        <v>8.1</v>
      </c>
      <c r="T978" s="180">
        <f t="shared" si="95"/>
        <v>11964.500000000009</v>
      </c>
      <c r="U978" s="181" t="str">
        <f t="shared" si="94"/>
        <v>0</v>
      </c>
    </row>
    <row r="979" spans="14:21">
      <c r="N979" s="57">
        <f t="shared" si="90"/>
        <v>2003</v>
      </c>
      <c r="O979" s="57">
        <f t="shared" si="91"/>
        <v>9</v>
      </c>
      <c r="P979" s="57">
        <f t="shared" si="92"/>
        <v>4</v>
      </c>
      <c r="Q979" s="48">
        <v>37868</v>
      </c>
      <c r="R979" s="178">
        <f t="shared" si="93"/>
        <v>37868</v>
      </c>
      <c r="S979" s="182">
        <v>7.5</v>
      </c>
      <c r="T979" s="180">
        <f t="shared" si="95"/>
        <v>11972.000000000009</v>
      </c>
      <c r="U979" s="181" t="str">
        <f t="shared" si="94"/>
        <v>0</v>
      </c>
    </row>
    <row r="980" spans="14:21">
      <c r="N980" s="57">
        <f t="shared" si="90"/>
        <v>2003</v>
      </c>
      <c r="O980" s="57">
        <f t="shared" si="91"/>
        <v>9</v>
      </c>
      <c r="P980" s="57">
        <f t="shared" si="92"/>
        <v>5</v>
      </c>
      <c r="Q980" s="48">
        <v>37869</v>
      </c>
      <c r="R980" s="178">
        <f t="shared" si="93"/>
        <v>37869</v>
      </c>
      <c r="S980" s="182">
        <v>6.1</v>
      </c>
      <c r="T980" s="180">
        <f t="shared" si="95"/>
        <v>11978.100000000009</v>
      </c>
      <c r="U980" s="181" t="str">
        <f t="shared" si="94"/>
        <v>0</v>
      </c>
    </row>
    <row r="981" spans="14:21">
      <c r="N981" s="57">
        <f t="shared" si="90"/>
        <v>2003</v>
      </c>
      <c r="O981" s="57">
        <f t="shared" si="91"/>
        <v>9</v>
      </c>
      <c r="P981" s="57">
        <f t="shared" si="92"/>
        <v>6</v>
      </c>
      <c r="Q981" s="48">
        <v>37870</v>
      </c>
      <c r="R981" s="178">
        <f t="shared" si="93"/>
        <v>37870</v>
      </c>
      <c r="S981" s="182">
        <v>2.2000000000000002</v>
      </c>
      <c r="T981" s="180">
        <f t="shared" si="95"/>
        <v>11980.30000000001</v>
      </c>
      <c r="U981" s="181" t="str">
        <f t="shared" si="94"/>
        <v>0</v>
      </c>
    </row>
    <row r="982" spans="14:21">
      <c r="N982" s="57">
        <f t="shared" si="90"/>
        <v>2003</v>
      </c>
      <c r="O982" s="57">
        <f t="shared" si="91"/>
        <v>9</v>
      </c>
      <c r="P982" s="57">
        <f t="shared" si="92"/>
        <v>7</v>
      </c>
      <c r="Q982" s="48">
        <v>37871</v>
      </c>
      <c r="R982" s="178">
        <f t="shared" si="93"/>
        <v>37871</v>
      </c>
      <c r="S982" s="182">
        <v>4.8</v>
      </c>
      <c r="T982" s="180">
        <f t="shared" si="95"/>
        <v>11985.100000000009</v>
      </c>
      <c r="U982" s="181" t="str">
        <f t="shared" si="94"/>
        <v>0</v>
      </c>
    </row>
    <row r="983" spans="14:21">
      <c r="N983" s="57">
        <f t="shared" si="90"/>
        <v>2003</v>
      </c>
      <c r="O983" s="57">
        <f t="shared" si="91"/>
        <v>9</v>
      </c>
      <c r="P983" s="57">
        <f t="shared" si="92"/>
        <v>8</v>
      </c>
      <c r="Q983" s="48">
        <v>37872</v>
      </c>
      <c r="R983" s="178">
        <f t="shared" si="93"/>
        <v>37872</v>
      </c>
      <c r="S983" s="182">
        <v>4.5999999999999996</v>
      </c>
      <c r="T983" s="180">
        <f t="shared" si="95"/>
        <v>11989.70000000001</v>
      </c>
      <c r="U983" s="181" t="str">
        <f t="shared" si="94"/>
        <v>0</v>
      </c>
    </row>
    <row r="984" spans="14:21">
      <c r="N984" s="57">
        <f t="shared" si="90"/>
        <v>2003</v>
      </c>
      <c r="O984" s="57">
        <f t="shared" si="91"/>
        <v>9</v>
      </c>
      <c r="P984" s="57">
        <f t="shared" si="92"/>
        <v>9</v>
      </c>
      <c r="Q984" s="48">
        <v>37873</v>
      </c>
      <c r="R984" s="178">
        <f t="shared" si="93"/>
        <v>37873</v>
      </c>
      <c r="S984" s="182">
        <v>7.4</v>
      </c>
      <c r="T984" s="180">
        <f t="shared" si="95"/>
        <v>11997.100000000009</v>
      </c>
      <c r="U984" s="181" t="str">
        <f t="shared" si="94"/>
        <v>0</v>
      </c>
    </row>
    <row r="985" spans="14:21">
      <c r="N985" s="57">
        <f t="shared" si="90"/>
        <v>2003</v>
      </c>
      <c r="O985" s="57">
        <f t="shared" si="91"/>
        <v>9</v>
      </c>
      <c r="P985" s="57">
        <f t="shared" si="92"/>
        <v>10</v>
      </c>
      <c r="Q985" s="48">
        <v>37874</v>
      </c>
      <c r="R985" s="178">
        <f t="shared" si="93"/>
        <v>37874</v>
      </c>
      <c r="S985" s="182">
        <v>8.4</v>
      </c>
      <c r="T985" s="180">
        <f t="shared" si="95"/>
        <v>12005.500000000009</v>
      </c>
      <c r="U985" s="181" t="str">
        <f t="shared" si="94"/>
        <v>0</v>
      </c>
    </row>
    <row r="986" spans="14:21">
      <c r="N986" s="57">
        <f t="shared" si="90"/>
        <v>2003</v>
      </c>
      <c r="O986" s="57">
        <f t="shared" si="91"/>
        <v>9</v>
      </c>
      <c r="P986" s="57">
        <f t="shared" si="92"/>
        <v>11</v>
      </c>
      <c r="Q986" s="48">
        <v>37875</v>
      </c>
      <c r="R986" s="178">
        <f t="shared" si="93"/>
        <v>37875</v>
      </c>
      <c r="S986" s="182">
        <v>9.1999999999999993</v>
      </c>
      <c r="T986" s="180">
        <f t="shared" si="95"/>
        <v>12014.70000000001</v>
      </c>
      <c r="U986" s="181" t="str">
        <f t="shared" si="94"/>
        <v>0</v>
      </c>
    </row>
    <row r="987" spans="14:21">
      <c r="N987" s="57">
        <f t="shared" si="90"/>
        <v>2003</v>
      </c>
      <c r="O987" s="57">
        <f t="shared" si="91"/>
        <v>9</v>
      </c>
      <c r="P987" s="57">
        <f t="shared" si="92"/>
        <v>12</v>
      </c>
      <c r="Q987" s="48">
        <v>37876</v>
      </c>
      <c r="R987" s="178">
        <f t="shared" si="93"/>
        <v>37876</v>
      </c>
      <c r="S987" s="182">
        <v>8.1</v>
      </c>
      <c r="T987" s="180">
        <f t="shared" si="95"/>
        <v>12022.80000000001</v>
      </c>
      <c r="U987" s="181" t="str">
        <f t="shared" si="94"/>
        <v>0</v>
      </c>
    </row>
    <row r="988" spans="14:21">
      <c r="N988" s="57">
        <f t="shared" si="90"/>
        <v>2003</v>
      </c>
      <c r="O988" s="57">
        <f t="shared" si="91"/>
        <v>9</v>
      </c>
      <c r="P988" s="57">
        <f t="shared" si="92"/>
        <v>13</v>
      </c>
      <c r="Q988" s="48">
        <v>37877</v>
      </c>
      <c r="R988" s="178">
        <f t="shared" si="93"/>
        <v>37877</v>
      </c>
      <c r="S988" s="182">
        <v>8.3000000000000007</v>
      </c>
      <c r="T988" s="180">
        <f t="shared" si="95"/>
        <v>12031.100000000009</v>
      </c>
      <c r="U988" s="181" t="str">
        <f t="shared" si="94"/>
        <v>0</v>
      </c>
    </row>
    <row r="989" spans="14:21">
      <c r="N989" s="57">
        <f t="shared" si="90"/>
        <v>2003</v>
      </c>
      <c r="O989" s="57">
        <f t="shared" si="91"/>
        <v>9</v>
      </c>
      <c r="P989" s="57">
        <f t="shared" si="92"/>
        <v>14</v>
      </c>
      <c r="Q989" s="48">
        <v>37878</v>
      </c>
      <c r="R989" s="178">
        <f t="shared" si="93"/>
        <v>37878</v>
      </c>
      <c r="S989" s="182">
        <v>8.6</v>
      </c>
      <c r="T989" s="180">
        <f t="shared" si="95"/>
        <v>12039.70000000001</v>
      </c>
      <c r="U989" s="181" t="str">
        <f t="shared" si="94"/>
        <v>0</v>
      </c>
    </row>
    <row r="990" spans="14:21">
      <c r="N990" s="57">
        <f t="shared" si="90"/>
        <v>2003</v>
      </c>
      <c r="O990" s="57">
        <f t="shared" si="91"/>
        <v>9</v>
      </c>
      <c r="P990" s="57">
        <f t="shared" si="92"/>
        <v>15</v>
      </c>
      <c r="Q990" s="48">
        <v>37879</v>
      </c>
      <c r="R990" s="178">
        <f t="shared" si="93"/>
        <v>37879</v>
      </c>
      <c r="S990" s="182">
        <v>6.9</v>
      </c>
      <c r="T990" s="180">
        <f t="shared" si="95"/>
        <v>12046.600000000009</v>
      </c>
      <c r="U990" s="181" t="str">
        <f t="shared" si="94"/>
        <v>0</v>
      </c>
    </row>
    <row r="991" spans="14:21">
      <c r="N991" s="57">
        <f t="shared" si="90"/>
        <v>2003</v>
      </c>
      <c r="O991" s="57">
        <f t="shared" si="91"/>
        <v>9</v>
      </c>
      <c r="P991" s="57">
        <f t="shared" si="92"/>
        <v>16</v>
      </c>
      <c r="Q991" s="48">
        <v>37880</v>
      </c>
      <c r="R991" s="178">
        <f t="shared" si="93"/>
        <v>37880</v>
      </c>
      <c r="S991" s="182">
        <v>5.6</v>
      </c>
      <c r="T991" s="180">
        <f t="shared" si="95"/>
        <v>12052.20000000001</v>
      </c>
      <c r="U991" s="181" t="str">
        <f t="shared" si="94"/>
        <v>0</v>
      </c>
    </row>
    <row r="992" spans="14:21">
      <c r="N992" s="57">
        <f t="shared" si="90"/>
        <v>2003</v>
      </c>
      <c r="O992" s="57">
        <f t="shared" si="91"/>
        <v>9</v>
      </c>
      <c r="P992" s="57">
        <f t="shared" si="92"/>
        <v>17</v>
      </c>
      <c r="Q992" s="48">
        <v>37881</v>
      </c>
      <c r="R992" s="178">
        <f t="shared" si="93"/>
        <v>37881</v>
      </c>
      <c r="S992" s="182">
        <v>5</v>
      </c>
      <c r="T992" s="180">
        <f t="shared" si="95"/>
        <v>12057.20000000001</v>
      </c>
      <c r="U992" s="181" t="str">
        <f t="shared" si="94"/>
        <v>0</v>
      </c>
    </row>
    <row r="993" spans="14:21">
      <c r="N993" s="57">
        <f t="shared" si="90"/>
        <v>2003</v>
      </c>
      <c r="O993" s="57">
        <f t="shared" si="91"/>
        <v>9</v>
      </c>
      <c r="P993" s="57">
        <f t="shared" si="92"/>
        <v>18</v>
      </c>
      <c r="Q993" s="48">
        <v>37882</v>
      </c>
      <c r="R993" s="178">
        <f t="shared" si="93"/>
        <v>37882</v>
      </c>
      <c r="S993" s="182">
        <v>2</v>
      </c>
      <c r="T993" s="180">
        <f t="shared" si="95"/>
        <v>12059.20000000001</v>
      </c>
      <c r="U993" s="181" t="str">
        <f t="shared" si="94"/>
        <v>0</v>
      </c>
    </row>
    <row r="994" spans="14:21">
      <c r="N994" s="57">
        <f t="shared" si="90"/>
        <v>2003</v>
      </c>
      <c r="O994" s="57">
        <f t="shared" si="91"/>
        <v>9</v>
      </c>
      <c r="P994" s="57">
        <f t="shared" si="92"/>
        <v>19</v>
      </c>
      <c r="Q994" s="48">
        <v>37883</v>
      </c>
      <c r="R994" s="178">
        <f t="shared" si="93"/>
        <v>37883</v>
      </c>
      <c r="S994" s="182">
        <v>5.2</v>
      </c>
      <c r="T994" s="180">
        <f t="shared" si="95"/>
        <v>12064.400000000011</v>
      </c>
      <c r="U994" s="181" t="str">
        <f t="shared" si="94"/>
        <v>0</v>
      </c>
    </row>
    <row r="995" spans="14:21">
      <c r="N995" s="57">
        <f t="shared" si="90"/>
        <v>2003</v>
      </c>
      <c r="O995" s="57">
        <f t="shared" si="91"/>
        <v>9</v>
      </c>
      <c r="P995" s="57">
        <f t="shared" si="92"/>
        <v>20</v>
      </c>
      <c r="Q995" s="48">
        <v>37884</v>
      </c>
      <c r="R995" s="178">
        <f t="shared" si="93"/>
        <v>37884</v>
      </c>
      <c r="S995" s="182">
        <v>3.4</v>
      </c>
      <c r="T995" s="180">
        <f t="shared" si="95"/>
        <v>12067.80000000001</v>
      </c>
      <c r="U995" s="181" t="str">
        <f t="shared" si="94"/>
        <v>0</v>
      </c>
    </row>
    <row r="996" spans="14:21">
      <c r="N996" s="57">
        <f t="shared" si="90"/>
        <v>2003</v>
      </c>
      <c r="O996" s="57">
        <f t="shared" si="91"/>
        <v>9</v>
      </c>
      <c r="P996" s="57">
        <f t="shared" si="92"/>
        <v>21</v>
      </c>
      <c r="Q996" s="48">
        <v>37885</v>
      </c>
      <c r="R996" s="178">
        <f t="shared" si="93"/>
        <v>37885</v>
      </c>
      <c r="S996" s="182">
        <v>6.6</v>
      </c>
      <c r="T996" s="180">
        <f t="shared" si="95"/>
        <v>12074.400000000011</v>
      </c>
      <c r="U996" s="181" t="str">
        <f t="shared" si="94"/>
        <v>0</v>
      </c>
    </row>
    <row r="997" spans="14:21">
      <c r="N997" s="57">
        <f t="shared" si="90"/>
        <v>2003</v>
      </c>
      <c r="O997" s="57">
        <f t="shared" si="91"/>
        <v>9</v>
      </c>
      <c r="P997" s="57">
        <f t="shared" si="92"/>
        <v>22</v>
      </c>
      <c r="Q997" s="48">
        <v>37886</v>
      </c>
      <c r="R997" s="178">
        <f t="shared" si="93"/>
        <v>37886</v>
      </c>
      <c r="S997" s="182">
        <v>2</v>
      </c>
      <c r="T997" s="180">
        <f t="shared" si="95"/>
        <v>12076.400000000011</v>
      </c>
      <c r="U997" s="181" t="str">
        <f t="shared" si="94"/>
        <v>0</v>
      </c>
    </row>
    <row r="998" spans="14:21">
      <c r="N998" s="57">
        <f t="shared" si="90"/>
        <v>2003</v>
      </c>
      <c r="O998" s="57">
        <f t="shared" si="91"/>
        <v>9</v>
      </c>
      <c r="P998" s="57">
        <f t="shared" si="92"/>
        <v>23</v>
      </c>
      <c r="Q998" s="48">
        <v>37887</v>
      </c>
      <c r="R998" s="178">
        <f t="shared" si="93"/>
        <v>37887</v>
      </c>
      <c r="S998" s="182">
        <v>11.1</v>
      </c>
      <c r="T998" s="180">
        <f t="shared" si="95"/>
        <v>12087.500000000011</v>
      </c>
      <c r="U998" s="181" t="str">
        <f t="shared" si="94"/>
        <v>0</v>
      </c>
    </row>
    <row r="999" spans="14:21">
      <c r="N999" s="57">
        <f t="shared" si="90"/>
        <v>2003</v>
      </c>
      <c r="O999" s="57">
        <f t="shared" si="91"/>
        <v>9</v>
      </c>
      <c r="P999" s="57">
        <f t="shared" si="92"/>
        <v>24</v>
      </c>
      <c r="Q999" s="48">
        <v>37888</v>
      </c>
      <c r="R999" s="178">
        <f t="shared" si="93"/>
        <v>37888</v>
      </c>
      <c r="S999" s="182">
        <v>11.6</v>
      </c>
      <c r="T999" s="180">
        <f t="shared" si="95"/>
        <v>12099.100000000011</v>
      </c>
      <c r="U999" s="181" t="str">
        <f t="shared" si="94"/>
        <v>0</v>
      </c>
    </row>
    <row r="1000" spans="14:21">
      <c r="N1000" s="57">
        <f t="shared" si="90"/>
        <v>2003</v>
      </c>
      <c r="O1000" s="57">
        <f t="shared" si="91"/>
        <v>9</v>
      </c>
      <c r="P1000" s="57">
        <f t="shared" si="92"/>
        <v>25</v>
      </c>
      <c r="Q1000" s="48">
        <v>37889</v>
      </c>
      <c r="R1000" s="178">
        <f t="shared" si="93"/>
        <v>37889</v>
      </c>
      <c r="S1000" s="182">
        <v>9</v>
      </c>
      <c r="T1000" s="180">
        <f t="shared" si="95"/>
        <v>12108.100000000011</v>
      </c>
      <c r="U1000" s="181" t="str">
        <f t="shared" si="94"/>
        <v>0</v>
      </c>
    </row>
    <row r="1001" spans="14:21">
      <c r="N1001" s="57">
        <f t="shared" si="90"/>
        <v>2003</v>
      </c>
      <c r="O1001" s="57">
        <f t="shared" si="91"/>
        <v>9</v>
      </c>
      <c r="P1001" s="57">
        <f t="shared" si="92"/>
        <v>26</v>
      </c>
      <c r="Q1001" s="48">
        <v>37890</v>
      </c>
      <c r="R1001" s="178">
        <f t="shared" si="93"/>
        <v>37890</v>
      </c>
      <c r="S1001" s="182">
        <v>6.8</v>
      </c>
      <c r="T1001" s="180">
        <f t="shared" si="95"/>
        <v>12114.900000000011</v>
      </c>
      <c r="U1001" s="181" t="str">
        <f t="shared" si="94"/>
        <v>0</v>
      </c>
    </row>
    <row r="1002" spans="14:21">
      <c r="N1002" s="57">
        <f t="shared" si="90"/>
        <v>2003</v>
      </c>
      <c r="O1002" s="57">
        <f t="shared" si="91"/>
        <v>9</v>
      </c>
      <c r="P1002" s="57">
        <f t="shared" si="92"/>
        <v>27</v>
      </c>
      <c r="Q1002" s="48">
        <v>37891</v>
      </c>
      <c r="R1002" s="178">
        <f t="shared" si="93"/>
        <v>37891</v>
      </c>
      <c r="S1002" s="182">
        <v>11.2</v>
      </c>
      <c r="T1002" s="180">
        <f t="shared" si="95"/>
        <v>12126.100000000011</v>
      </c>
      <c r="U1002" s="181" t="str">
        <f t="shared" si="94"/>
        <v>0</v>
      </c>
    </row>
    <row r="1003" spans="14:21">
      <c r="N1003" s="57">
        <f t="shared" si="90"/>
        <v>2003</v>
      </c>
      <c r="O1003" s="57">
        <f t="shared" si="91"/>
        <v>9</v>
      </c>
      <c r="P1003" s="57">
        <f t="shared" si="92"/>
        <v>28</v>
      </c>
      <c r="Q1003" s="48">
        <v>37892</v>
      </c>
      <c r="R1003" s="178">
        <f t="shared" si="93"/>
        <v>37892</v>
      </c>
      <c r="S1003" s="182">
        <v>9.3000000000000007</v>
      </c>
      <c r="T1003" s="180">
        <f t="shared" si="95"/>
        <v>12135.400000000011</v>
      </c>
      <c r="U1003" s="181" t="str">
        <f t="shared" si="94"/>
        <v>0</v>
      </c>
    </row>
    <row r="1004" spans="14:21">
      <c r="N1004" s="57">
        <f t="shared" si="90"/>
        <v>2003</v>
      </c>
      <c r="O1004" s="57">
        <f t="shared" si="91"/>
        <v>9</v>
      </c>
      <c r="P1004" s="57">
        <f t="shared" si="92"/>
        <v>29</v>
      </c>
      <c r="Q1004" s="48">
        <v>37893</v>
      </c>
      <c r="R1004" s="178">
        <f t="shared" si="93"/>
        <v>37893</v>
      </c>
      <c r="S1004" s="182">
        <v>13.6</v>
      </c>
      <c r="T1004" s="180">
        <f t="shared" si="95"/>
        <v>12149.000000000011</v>
      </c>
      <c r="U1004" s="181" t="str">
        <f t="shared" si="94"/>
        <v>0</v>
      </c>
    </row>
    <row r="1005" spans="14:21">
      <c r="N1005" s="57">
        <f t="shared" si="90"/>
        <v>2003</v>
      </c>
      <c r="O1005" s="57">
        <f t="shared" si="91"/>
        <v>9</v>
      </c>
      <c r="P1005" s="57">
        <f t="shared" si="92"/>
        <v>30</v>
      </c>
      <c r="Q1005" s="48">
        <v>37894</v>
      </c>
      <c r="R1005" s="178">
        <f t="shared" si="93"/>
        <v>37894</v>
      </c>
      <c r="S1005" s="182">
        <v>14.2</v>
      </c>
      <c r="T1005" s="180">
        <f t="shared" si="95"/>
        <v>12163.200000000012</v>
      </c>
      <c r="U1005" s="181" t="str">
        <f t="shared" si="94"/>
        <v>0</v>
      </c>
    </row>
    <row r="1006" spans="14:21">
      <c r="N1006" s="57">
        <f t="shared" si="90"/>
        <v>2003</v>
      </c>
      <c r="O1006" s="57">
        <f t="shared" si="91"/>
        <v>10</v>
      </c>
      <c r="P1006" s="57">
        <f t="shared" si="92"/>
        <v>1</v>
      </c>
      <c r="Q1006" s="48">
        <v>37895</v>
      </c>
      <c r="R1006" s="178">
        <f t="shared" si="93"/>
        <v>37895</v>
      </c>
      <c r="S1006" s="182">
        <v>11.5</v>
      </c>
      <c r="T1006" s="180">
        <f t="shared" si="95"/>
        <v>12174.700000000012</v>
      </c>
      <c r="U1006" s="181" t="str">
        <f t="shared" si="94"/>
        <v>0</v>
      </c>
    </row>
    <row r="1007" spans="14:21">
      <c r="N1007" s="57">
        <f t="shared" si="90"/>
        <v>2003</v>
      </c>
      <c r="O1007" s="57">
        <f t="shared" si="91"/>
        <v>10</v>
      </c>
      <c r="P1007" s="57">
        <f t="shared" si="92"/>
        <v>2</v>
      </c>
      <c r="Q1007" s="48">
        <v>37896</v>
      </c>
      <c r="R1007" s="178">
        <f t="shared" si="93"/>
        <v>37896</v>
      </c>
      <c r="S1007" s="182">
        <v>10.8</v>
      </c>
      <c r="T1007" s="180">
        <f t="shared" si="95"/>
        <v>12185.500000000011</v>
      </c>
      <c r="U1007" s="181" t="str">
        <f t="shared" si="94"/>
        <v>0</v>
      </c>
    </row>
    <row r="1008" spans="14:21">
      <c r="N1008" s="57">
        <f t="shared" si="90"/>
        <v>2003</v>
      </c>
      <c r="O1008" s="57">
        <f t="shared" si="91"/>
        <v>10</v>
      </c>
      <c r="P1008" s="57">
        <f t="shared" si="92"/>
        <v>3</v>
      </c>
      <c r="Q1008" s="48">
        <v>37897</v>
      </c>
      <c r="R1008" s="178">
        <f t="shared" si="93"/>
        <v>37897</v>
      </c>
      <c r="S1008" s="182">
        <v>10.3</v>
      </c>
      <c r="T1008" s="180">
        <f t="shared" si="95"/>
        <v>12195.80000000001</v>
      </c>
      <c r="U1008" s="181" t="str">
        <f t="shared" si="94"/>
        <v>0</v>
      </c>
    </row>
    <row r="1009" spans="14:21">
      <c r="N1009" s="57">
        <f t="shared" si="90"/>
        <v>2003</v>
      </c>
      <c r="O1009" s="57">
        <f t="shared" si="91"/>
        <v>10</v>
      </c>
      <c r="P1009" s="57">
        <f t="shared" si="92"/>
        <v>4</v>
      </c>
      <c r="Q1009" s="48">
        <v>37898</v>
      </c>
      <c r="R1009" s="178">
        <f t="shared" si="93"/>
        <v>37898</v>
      </c>
      <c r="S1009" s="182">
        <v>12.2</v>
      </c>
      <c r="T1009" s="180">
        <f t="shared" si="95"/>
        <v>12208.000000000011</v>
      </c>
      <c r="U1009" s="181" t="str">
        <f t="shared" si="94"/>
        <v>0</v>
      </c>
    </row>
    <row r="1010" spans="14:21">
      <c r="N1010" s="57">
        <f t="shared" si="90"/>
        <v>2003</v>
      </c>
      <c r="O1010" s="57">
        <f t="shared" si="91"/>
        <v>10</v>
      </c>
      <c r="P1010" s="57">
        <f t="shared" si="92"/>
        <v>5</v>
      </c>
      <c r="Q1010" s="48">
        <v>37899</v>
      </c>
      <c r="R1010" s="178">
        <f t="shared" si="93"/>
        <v>37899</v>
      </c>
      <c r="S1010" s="182">
        <v>14.7</v>
      </c>
      <c r="T1010" s="180">
        <f t="shared" si="95"/>
        <v>12222.700000000012</v>
      </c>
      <c r="U1010" s="181" t="str">
        <f t="shared" si="94"/>
        <v>0</v>
      </c>
    </row>
    <row r="1011" spans="14:21">
      <c r="N1011" s="57">
        <f t="shared" si="90"/>
        <v>2003</v>
      </c>
      <c r="O1011" s="57">
        <f t="shared" si="91"/>
        <v>10</v>
      </c>
      <c r="P1011" s="57">
        <f t="shared" si="92"/>
        <v>6</v>
      </c>
      <c r="Q1011" s="48">
        <v>37900</v>
      </c>
      <c r="R1011" s="178">
        <f t="shared" si="93"/>
        <v>37900</v>
      </c>
      <c r="S1011" s="182">
        <v>14.3</v>
      </c>
      <c r="T1011" s="180">
        <f t="shared" si="95"/>
        <v>12237.000000000011</v>
      </c>
      <c r="U1011" s="181" t="str">
        <f t="shared" si="94"/>
        <v>0</v>
      </c>
    </row>
    <row r="1012" spans="14:21">
      <c r="N1012" s="57">
        <f t="shared" si="90"/>
        <v>2003</v>
      </c>
      <c r="O1012" s="57">
        <f t="shared" si="91"/>
        <v>10</v>
      </c>
      <c r="P1012" s="57">
        <f t="shared" si="92"/>
        <v>7</v>
      </c>
      <c r="Q1012" s="48">
        <v>37901</v>
      </c>
      <c r="R1012" s="178">
        <f t="shared" si="93"/>
        <v>37901</v>
      </c>
      <c r="S1012" s="182">
        <v>14.8</v>
      </c>
      <c r="T1012" s="180">
        <f t="shared" si="95"/>
        <v>12251.80000000001</v>
      </c>
      <c r="U1012" s="181" t="str">
        <f t="shared" si="94"/>
        <v>0</v>
      </c>
    </row>
    <row r="1013" spans="14:21">
      <c r="N1013" s="57">
        <f t="shared" si="90"/>
        <v>2003</v>
      </c>
      <c r="O1013" s="57">
        <f t="shared" si="91"/>
        <v>10</v>
      </c>
      <c r="P1013" s="57">
        <f t="shared" si="92"/>
        <v>8</v>
      </c>
      <c r="Q1013" s="48">
        <v>37902</v>
      </c>
      <c r="R1013" s="178">
        <f t="shared" si="93"/>
        <v>37902</v>
      </c>
      <c r="S1013" s="182">
        <v>14</v>
      </c>
      <c r="T1013" s="180">
        <f t="shared" si="95"/>
        <v>12265.80000000001</v>
      </c>
      <c r="U1013" s="181" t="str">
        <f t="shared" si="94"/>
        <v>0</v>
      </c>
    </row>
    <row r="1014" spans="14:21">
      <c r="N1014" s="57">
        <f t="shared" si="90"/>
        <v>2003</v>
      </c>
      <c r="O1014" s="57">
        <f t="shared" si="91"/>
        <v>10</v>
      </c>
      <c r="P1014" s="57">
        <f t="shared" si="92"/>
        <v>9</v>
      </c>
      <c r="Q1014" s="48">
        <v>37903</v>
      </c>
      <c r="R1014" s="178">
        <f t="shared" si="93"/>
        <v>37903</v>
      </c>
      <c r="S1014" s="182">
        <v>11.1</v>
      </c>
      <c r="T1014" s="180">
        <f t="shared" si="95"/>
        <v>12276.900000000011</v>
      </c>
      <c r="U1014" s="181" t="str">
        <f t="shared" si="94"/>
        <v>0</v>
      </c>
    </row>
    <row r="1015" spans="14:21">
      <c r="N1015" s="57">
        <f t="shared" si="90"/>
        <v>2003</v>
      </c>
      <c r="O1015" s="57">
        <f t="shared" si="91"/>
        <v>10</v>
      </c>
      <c r="P1015" s="57">
        <f t="shared" si="92"/>
        <v>10</v>
      </c>
      <c r="Q1015" s="48">
        <v>37904</v>
      </c>
      <c r="R1015" s="178">
        <f t="shared" si="93"/>
        <v>37904</v>
      </c>
      <c r="S1015" s="182">
        <v>9.1999999999999993</v>
      </c>
      <c r="T1015" s="180">
        <f t="shared" si="95"/>
        <v>12286.100000000011</v>
      </c>
      <c r="U1015" s="181" t="str">
        <f t="shared" si="94"/>
        <v>0</v>
      </c>
    </row>
    <row r="1016" spans="14:21">
      <c r="N1016" s="57">
        <f t="shared" si="90"/>
        <v>2003</v>
      </c>
      <c r="O1016" s="57">
        <f t="shared" si="91"/>
        <v>10</v>
      </c>
      <c r="P1016" s="57">
        <f t="shared" si="92"/>
        <v>11</v>
      </c>
      <c r="Q1016" s="48">
        <v>37905</v>
      </c>
      <c r="R1016" s="178">
        <f t="shared" si="93"/>
        <v>37905</v>
      </c>
      <c r="S1016" s="182">
        <v>11.2</v>
      </c>
      <c r="T1016" s="180">
        <f t="shared" si="95"/>
        <v>12297.300000000012</v>
      </c>
      <c r="U1016" s="181" t="str">
        <f t="shared" si="94"/>
        <v>0</v>
      </c>
    </row>
    <row r="1017" spans="14:21">
      <c r="N1017" s="57">
        <f t="shared" si="90"/>
        <v>2003</v>
      </c>
      <c r="O1017" s="57">
        <f t="shared" si="91"/>
        <v>10</v>
      </c>
      <c r="P1017" s="57">
        <f t="shared" si="92"/>
        <v>12</v>
      </c>
      <c r="Q1017" s="48">
        <v>37906</v>
      </c>
      <c r="R1017" s="178">
        <f t="shared" si="93"/>
        <v>37906</v>
      </c>
      <c r="S1017" s="182">
        <v>14.8</v>
      </c>
      <c r="T1017" s="180">
        <f t="shared" si="95"/>
        <v>12312.100000000011</v>
      </c>
      <c r="U1017" s="181" t="str">
        <f t="shared" si="94"/>
        <v>0</v>
      </c>
    </row>
    <row r="1018" spans="14:21">
      <c r="N1018" s="57">
        <f t="shared" si="90"/>
        <v>2003</v>
      </c>
      <c r="O1018" s="57">
        <f t="shared" si="91"/>
        <v>10</v>
      </c>
      <c r="P1018" s="57">
        <f t="shared" si="92"/>
        <v>13</v>
      </c>
      <c r="Q1018" s="48">
        <v>37907</v>
      </c>
      <c r="R1018" s="178">
        <f t="shared" si="93"/>
        <v>37907</v>
      </c>
      <c r="S1018" s="182">
        <v>14.4</v>
      </c>
      <c r="T1018" s="180">
        <f t="shared" si="95"/>
        <v>12326.500000000011</v>
      </c>
      <c r="U1018" s="181" t="str">
        <f t="shared" si="94"/>
        <v>0</v>
      </c>
    </row>
    <row r="1019" spans="14:21">
      <c r="N1019" s="57">
        <f t="shared" si="90"/>
        <v>2003</v>
      </c>
      <c r="O1019" s="57">
        <f t="shared" si="91"/>
        <v>10</v>
      </c>
      <c r="P1019" s="57">
        <f t="shared" si="92"/>
        <v>14</v>
      </c>
      <c r="Q1019" s="48">
        <v>37908</v>
      </c>
      <c r="R1019" s="178">
        <f t="shared" si="93"/>
        <v>37908</v>
      </c>
      <c r="S1019" s="182">
        <v>13.6</v>
      </c>
      <c r="T1019" s="180">
        <f t="shared" si="95"/>
        <v>12340.100000000011</v>
      </c>
      <c r="U1019" s="181" t="str">
        <f t="shared" si="94"/>
        <v>0</v>
      </c>
    </row>
    <row r="1020" spans="14:21">
      <c r="N1020" s="57">
        <f t="shared" si="90"/>
        <v>2003</v>
      </c>
      <c r="O1020" s="57">
        <f t="shared" si="91"/>
        <v>10</v>
      </c>
      <c r="P1020" s="57">
        <f t="shared" si="92"/>
        <v>15</v>
      </c>
      <c r="Q1020" s="48">
        <v>37909</v>
      </c>
      <c r="R1020" s="178">
        <f t="shared" si="93"/>
        <v>37909</v>
      </c>
      <c r="S1020" s="182">
        <v>18</v>
      </c>
      <c r="T1020" s="180">
        <f t="shared" si="95"/>
        <v>12358.100000000011</v>
      </c>
      <c r="U1020" s="181" t="str">
        <f t="shared" si="94"/>
        <v>0</v>
      </c>
    </row>
    <row r="1021" spans="14:21">
      <c r="N1021" s="57">
        <f t="shared" si="90"/>
        <v>2003</v>
      </c>
      <c r="O1021" s="57">
        <f t="shared" si="91"/>
        <v>10</v>
      </c>
      <c r="P1021" s="57">
        <f t="shared" si="92"/>
        <v>16</v>
      </c>
      <c r="Q1021" s="48">
        <v>37910</v>
      </c>
      <c r="R1021" s="178">
        <f t="shared" si="93"/>
        <v>37910</v>
      </c>
      <c r="S1021" s="182">
        <v>17.3</v>
      </c>
      <c r="T1021" s="180">
        <f t="shared" si="95"/>
        <v>12375.400000000011</v>
      </c>
      <c r="U1021" s="181" t="str">
        <f t="shared" si="94"/>
        <v>0</v>
      </c>
    </row>
    <row r="1022" spans="14:21">
      <c r="N1022" s="57">
        <f t="shared" si="90"/>
        <v>2003</v>
      </c>
      <c r="O1022" s="57">
        <f t="shared" si="91"/>
        <v>10</v>
      </c>
      <c r="P1022" s="57">
        <f t="shared" si="92"/>
        <v>17</v>
      </c>
      <c r="Q1022" s="48">
        <v>37911</v>
      </c>
      <c r="R1022" s="178">
        <f t="shared" si="93"/>
        <v>37911</v>
      </c>
      <c r="S1022" s="182">
        <v>18</v>
      </c>
      <c r="T1022" s="180">
        <f t="shared" si="95"/>
        <v>12393.400000000011</v>
      </c>
      <c r="U1022" s="181" t="str">
        <f t="shared" si="94"/>
        <v>0</v>
      </c>
    </row>
    <row r="1023" spans="14:21">
      <c r="N1023" s="57">
        <f t="shared" si="90"/>
        <v>2003</v>
      </c>
      <c r="O1023" s="57">
        <f t="shared" si="91"/>
        <v>10</v>
      </c>
      <c r="P1023" s="57">
        <f t="shared" si="92"/>
        <v>18</v>
      </c>
      <c r="Q1023" s="48">
        <v>37912</v>
      </c>
      <c r="R1023" s="178">
        <f t="shared" si="93"/>
        <v>37912</v>
      </c>
      <c r="S1023" s="182">
        <v>16.7</v>
      </c>
      <c r="T1023" s="180">
        <f t="shared" si="95"/>
        <v>12410.100000000011</v>
      </c>
      <c r="U1023" s="181" t="str">
        <f t="shared" si="94"/>
        <v>0</v>
      </c>
    </row>
    <row r="1024" spans="14:21">
      <c r="N1024" s="57">
        <f t="shared" si="90"/>
        <v>2003</v>
      </c>
      <c r="O1024" s="57">
        <f t="shared" si="91"/>
        <v>10</v>
      </c>
      <c r="P1024" s="57">
        <f t="shared" si="92"/>
        <v>19</v>
      </c>
      <c r="Q1024" s="48">
        <v>37913</v>
      </c>
      <c r="R1024" s="178">
        <f t="shared" si="93"/>
        <v>37913</v>
      </c>
      <c r="S1024" s="182">
        <v>15.2</v>
      </c>
      <c r="T1024" s="180">
        <f t="shared" si="95"/>
        <v>12425.300000000012</v>
      </c>
      <c r="U1024" s="181" t="str">
        <f t="shared" si="94"/>
        <v>0</v>
      </c>
    </row>
    <row r="1025" spans="14:21">
      <c r="N1025" s="57">
        <f t="shared" si="90"/>
        <v>2003</v>
      </c>
      <c r="O1025" s="57">
        <f t="shared" si="91"/>
        <v>10</v>
      </c>
      <c r="P1025" s="57">
        <f t="shared" si="92"/>
        <v>20</v>
      </c>
      <c r="Q1025" s="48">
        <v>37914</v>
      </c>
      <c r="R1025" s="178">
        <f t="shared" si="93"/>
        <v>37914</v>
      </c>
      <c r="S1025" s="182">
        <v>15.3</v>
      </c>
      <c r="T1025" s="180">
        <f t="shared" si="95"/>
        <v>12440.600000000011</v>
      </c>
      <c r="U1025" s="181" t="str">
        <f t="shared" si="94"/>
        <v>0</v>
      </c>
    </row>
    <row r="1026" spans="14:21">
      <c r="N1026" s="57">
        <f t="shared" si="90"/>
        <v>2003</v>
      </c>
      <c r="O1026" s="57">
        <f t="shared" si="91"/>
        <v>10</v>
      </c>
      <c r="P1026" s="57">
        <f t="shared" si="92"/>
        <v>21</v>
      </c>
      <c r="Q1026" s="48">
        <v>37915</v>
      </c>
      <c r="R1026" s="178">
        <f t="shared" si="93"/>
        <v>37915</v>
      </c>
      <c r="S1026" s="182">
        <v>15.9</v>
      </c>
      <c r="T1026" s="180">
        <f t="shared" si="95"/>
        <v>12456.500000000011</v>
      </c>
      <c r="U1026" s="181" t="str">
        <f t="shared" si="94"/>
        <v>0</v>
      </c>
    </row>
    <row r="1027" spans="14:21">
      <c r="N1027" s="57">
        <f t="shared" ref="N1027:N1090" si="96">IF(Q1027="","",YEAR(Q1027))</f>
        <v>2003</v>
      </c>
      <c r="O1027" s="57">
        <f t="shared" ref="O1027:O1090" si="97">IF(Q1027="","",MONTH(Q1027))</f>
        <v>10</v>
      </c>
      <c r="P1027" s="57">
        <f t="shared" ref="P1027:P1090" si="98">DAY(Q1027)</f>
        <v>22</v>
      </c>
      <c r="Q1027" s="48">
        <v>37916</v>
      </c>
      <c r="R1027" s="178">
        <f t="shared" ref="R1027:R1090" si="99">Q1027</f>
        <v>37916</v>
      </c>
      <c r="S1027" s="182">
        <v>17.399999999999999</v>
      </c>
      <c r="T1027" s="180">
        <f t="shared" si="95"/>
        <v>12473.900000000011</v>
      </c>
      <c r="U1027" s="181" t="str">
        <f t="shared" ref="U1027:U1090" si="100">IF(AND(R1027&gt;=$E$7,R1027&lt;=$E$9),S1027,"0")</f>
        <v>0</v>
      </c>
    </row>
    <row r="1028" spans="14:21">
      <c r="N1028" s="57">
        <f t="shared" si="96"/>
        <v>2003</v>
      </c>
      <c r="O1028" s="57">
        <f t="shared" si="97"/>
        <v>10</v>
      </c>
      <c r="P1028" s="57">
        <f t="shared" si="98"/>
        <v>23</v>
      </c>
      <c r="Q1028" s="48">
        <v>37917</v>
      </c>
      <c r="R1028" s="178">
        <f t="shared" si="99"/>
        <v>37917</v>
      </c>
      <c r="S1028" s="182">
        <v>21.8</v>
      </c>
      <c r="T1028" s="180">
        <f t="shared" si="95"/>
        <v>12495.70000000001</v>
      </c>
      <c r="U1028" s="181" t="str">
        <f t="shared" si="100"/>
        <v>0</v>
      </c>
    </row>
    <row r="1029" spans="14:21">
      <c r="N1029" s="57">
        <f t="shared" si="96"/>
        <v>2003</v>
      </c>
      <c r="O1029" s="57">
        <f t="shared" si="97"/>
        <v>10</v>
      </c>
      <c r="P1029" s="57">
        <f t="shared" si="98"/>
        <v>24</v>
      </c>
      <c r="Q1029" s="48">
        <v>37918</v>
      </c>
      <c r="R1029" s="178">
        <f t="shared" si="99"/>
        <v>37918</v>
      </c>
      <c r="S1029" s="182">
        <v>21.8</v>
      </c>
      <c r="T1029" s="180">
        <f t="shared" ref="T1029:T1092" si="101">T1028+S1029</f>
        <v>12517.500000000009</v>
      </c>
      <c r="U1029" s="181" t="str">
        <f t="shared" si="100"/>
        <v>0</v>
      </c>
    </row>
    <row r="1030" spans="14:21">
      <c r="N1030" s="57">
        <f t="shared" si="96"/>
        <v>2003</v>
      </c>
      <c r="O1030" s="57">
        <f t="shared" si="97"/>
        <v>10</v>
      </c>
      <c r="P1030" s="57">
        <f t="shared" si="98"/>
        <v>25</v>
      </c>
      <c r="Q1030" s="48">
        <v>37919</v>
      </c>
      <c r="R1030" s="178">
        <f t="shared" si="99"/>
        <v>37919</v>
      </c>
      <c r="S1030" s="182">
        <v>16.399999999999999</v>
      </c>
      <c r="T1030" s="180">
        <f t="shared" si="101"/>
        <v>12533.900000000009</v>
      </c>
      <c r="U1030" s="181" t="str">
        <f t="shared" si="100"/>
        <v>0</v>
      </c>
    </row>
    <row r="1031" spans="14:21">
      <c r="N1031" s="57">
        <f t="shared" si="96"/>
        <v>2003</v>
      </c>
      <c r="O1031" s="57">
        <f t="shared" si="97"/>
        <v>10</v>
      </c>
      <c r="P1031" s="57">
        <f t="shared" si="98"/>
        <v>26</v>
      </c>
      <c r="Q1031" s="48">
        <v>37920</v>
      </c>
      <c r="R1031" s="178">
        <f t="shared" si="99"/>
        <v>37920</v>
      </c>
      <c r="S1031" s="182">
        <v>20.6</v>
      </c>
      <c r="T1031" s="180">
        <f t="shared" si="101"/>
        <v>12554.500000000009</v>
      </c>
      <c r="U1031" s="181" t="str">
        <f t="shared" si="100"/>
        <v>0</v>
      </c>
    </row>
    <row r="1032" spans="14:21">
      <c r="N1032" s="57">
        <f t="shared" si="96"/>
        <v>2003</v>
      </c>
      <c r="O1032" s="57">
        <f t="shared" si="97"/>
        <v>10</v>
      </c>
      <c r="P1032" s="57">
        <f t="shared" si="98"/>
        <v>27</v>
      </c>
      <c r="Q1032" s="48">
        <v>37921</v>
      </c>
      <c r="R1032" s="178">
        <f t="shared" si="99"/>
        <v>37921</v>
      </c>
      <c r="S1032" s="182">
        <v>19.100000000000001</v>
      </c>
      <c r="T1032" s="180">
        <f t="shared" si="101"/>
        <v>12573.600000000009</v>
      </c>
      <c r="U1032" s="181" t="str">
        <f t="shared" si="100"/>
        <v>0</v>
      </c>
    </row>
    <row r="1033" spans="14:21">
      <c r="N1033" s="57">
        <f t="shared" si="96"/>
        <v>2003</v>
      </c>
      <c r="O1033" s="57">
        <f t="shared" si="97"/>
        <v>10</v>
      </c>
      <c r="P1033" s="57">
        <f t="shared" si="98"/>
        <v>28</v>
      </c>
      <c r="Q1033" s="48">
        <v>37922</v>
      </c>
      <c r="R1033" s="178">
        <f t="shared" si="99"/>
        <v>37922</v>
      </c>
      <c r="S1033" s="182">
        <v>18.3</v>
      </c>
      <c r="T1033" s="180">
        <f t="shared" si="101"/>
        <v>12591.900000000009</v>
      </c>
      <c r="U1033" s="181" t="str">
        <f t="shared" si="100"/>
        <v>0</v>
      </c>
    </row>
    <row r="1034" spans="14:21">
      <c r="N1034" s="57">
        <f t="shared" si="96"/>
        <v>2003</v>
      </c>
      <c r="O1034" s="57">
        <f t="shared" si="97"/>
        <v>10</v>
      </c>
      <c r="P1034" s="57">
        <f t="shared" si="98"/>
        <v>29</v>
      </c>
      <c r="Q1034" s="48">
        <v>37923</v>
      </c>
      <c r="R1034" s="178">
        <f t="shared" si="99"/>
        <v>37923</v>
      </c>
      <c r="S1034" s="182">
        <v>18.2</v>
      </c>
      <c r="T1034" s="180">
        <f t="shared" si="101"/>
        <v>12610.100000000009</v>
      </c>
      <c r="U1034" s="181" t="str">
        <f t="shared" si="100"/>
        <v>0</v>
      </c>
    </row>
    <row r="1035" spans="14:21">
      <c r="N1035" s="57">
        <f t="shared" si="96"/>
        <v>2003</v>
      </c>
      <c r="O1035" s="57">
        <f t="shared" si="97"/>
        <v>10</v>
      </c>
      <c r="P1035" s="57">
        <f t="shared" si="98"/>
        <v>30</v>
      </c>
      <c r="Q1035" s="48">
        <v>37924</v>
      </c>
      <c r="R1035" s="178">
        <f t="shared" si="99"/>
        <v>37924</v>
      </c>
      <c r="S1035" s="182">
        <v>15.8</v>
      </c>
      <c r="T1035" s="180">
        <f t="shared" si="101"/>
        <v>12625.900000000009</v>
      </c>
      <c r="U1035" s="181" t="str">
        <f t="shared" si="100"/>
        <v>0</v>
      </c>
    </row>
    <row r="1036" spans="14:21">
      <c r="N1036" s="57">
        <f t="shared" si="96"/>
        <v>2003</v>
      </c>
      <c r="O1036" s="57">
        <f t="shared" si="97"/>
        <v>10</v>
      </c>
      <c r="P1036" s="57">
        <f t="shared" si="98"/>
        <v>31</v>
      </c>
      <c r="Q1036" s="48">
        <v>37925</v>
      </c>
      <c r="R1036" s="178">
        <f t="shared" si="99"/>
        <v>37925</v>
      </c>
      <c r="S1036" s="182">
        <v>15.4</v>
      </c>
      <c r="T1036" s="180">
        <f t="shared" si="101"/>
        <v>12641.300000000008</v>
      </c>
      <c r="U1036" s="181" t="str">
        <f t="shared" si="100"/>
        <v>0</v>
      </c>
    </row>
    <row r="1037" spans="14:21">
      <c r="N1037" s="57">
        <f t="shared" si="96"/>
        <v>2003</v>
      </c>
      <c r="O1037" s="57">
        <f t="shared" si="97"/>
        <v>11</v>
      </c>
      <c r="P1037" s="57">
        <f t="shared" si="98"/>
        <v>1</v>
      </c>
      <c r="Q1037" s="48">
        <v>37926</v>
      </c>
      <c r="R1037" s="178">
        <f t="shared" si="99"/>
        <v>37926</v>
      </c>
      <c r="S1037" s="182">
        <v>12.8</v>
      </c>
      <c r="T1037" s="180">
        <f t="shared" si="101"/>
        <v>12654.100000000008</v>
      </c>
      <c r="U1037" s="181" t="str">
        <f t="shared" si="100"/>
        <v>0</v>
      </c>
    </row>
    <row r="1038" spans="14:21">
      <c r="N1038" s="57">
        <f t="shared" si="96"/>
        <v>2003</v>
      </c>
      <c r="O1038" s="57">
        <f t="shared" si="97"/>
        <v>11</v>
      </c>
      <c r="P1038" s="57">
        <f t="shared" si="98"/>
        <v>2</v>
      </c>
      <c r="Q1038" s="48">
        <v>37927</v>
      </c>
      <c r="R1038" s="178">
        <f t="shared" si="99"/>
        <v>37927</v>
      </c>
      <c r="S1038" s="182">
        <v>12</v>
      </c>
      <c r="T1038" s="180">
        <f t="shared" si="101"/>
        <v>12666.100000000008</v>
      </c>
      <c r="U1038" s="181" t="str">
        <f t="shared" si="100"/>
        <v>0</v>
      </c>
    </row>
    <row r="1039" spans="14:21">
      <c r="N1039" s="57">
        <f t="shared" si="96"/>
        <v>2003</v>
      </c>
      <c r="O1039" s="57">
        <f t="shared" si="97"/>
        <v>11</v>
      </c>
      <c r="P1039" s="57">
        <f t="shared" si="98"/>
        <v>3</v>
      </c>
      <c r="Q1039" s="48">
        <v>37928</v>
      </c>
      <c r="R1039" s="178">
        <f t="shared" si="99"/>
        <v>37928</v>
      </c>
      <c r="S1039" s="182">
        <v>11.4</v>
      </c>
      <c r="T1039" s="180">
        <f t="shared" si="101"/>
        <v>12677.500000000007</v>
      </c>
      <c r="U1039" s="181" t="str">
        <f t="shared" si="100"/>
        <v>0</v>
      </c>
    </row>
    <row r="1040" spans="14:21">
      <c r="N1040" s="57">
        <f t="shared" si="96"/>
        <v>2003</v>
      </c>
      <c r="O1040" s="57">
        <f t="shared" si="97"/>
        <v>11</v>
      </c>
      <c r="P1040" s="57">
        <f t="shared" si="98"/>
        <v>4</v>
      </c>
      <c r="Q1040" s="48">
        <v>37929</v>
      </c>
      <c r="R1040" s="178">
        <f t="shared" si="99"/>
        <v>37929</v>
      </c>
      <c r="S1040" s="182">
        <v>12.6</v>
      </c>
      <c r="T1040" s="180">
        <f t="shared" si="101"/>
        <v>12690.100000000008</v>
      </c>
      <c r="U1040" s="181" t="str">
        <f t="shared" si="100"/>
        <v>0</v>
      </c>
    </row>
    <row r="1041" spans="14:21">
      <c r="N1041" s="57">
        <f t="shared" si="96"/>
        <v>2003</v>
      </c>
      <c r="O1041" s="57">
        <f t="shared" si="97"/>
        <v>11</v>
      </c>
      <c r="P1041" s="57">
        <f t="shared" si="98"/>
        <v>5</v>
      </c>
      <c r="Q1041" s="48">
        <v>37930</v>
      </c>
      <c r="R1041" s="178">
        <f t="shared" si="99"/>
        <v>37930</v>
      </c>
      <c r="S1041" s="182">
        <v>14.7</v>
      </c>
      <c r="T1041" s="180">
        <f t="shared" si="101"/>
        <v>12704.800000000008</v>
      </c>
      <c r="U1041" s="181" t="str">
        <f t="shared" si="100"/>
        <v>0</v>
      </c>
    </row>
    <row r="1042" spans="14:21">
      <c r="N1042" s="57">
        <f t="shared" si="96"/>
        <v>2003</v>
      </c>
      <c r="O1042" s="57">
        <f t="shared" si="97"/>
        <v>11</v>
      </c>
      <c r="P1042" s="57">
        <f t="shared" si="98"/>
        <v>6</v>
      </c>
      <c r="Q1042" s="48">
        <v>37931</v>
      </c>
      <c r="R1042" s="178">
        <f t="shared" si="99"/>
        <v>37931</v>
      </c>
      <c r="S1042" s="182">
        <v>15.6</v>
      </c>
      <c r="T1042" s="180">
        <f t="shared" si="101"/>
        <v>12720.400000000009</v>
      </c>
      <c r="U1042" s="181" t="str">
        <f t="shared" si="100"/>
        <v>0</v>
      </c>
    </row>
    <row r="1043" spans="14:21">
      <c r="N1043" s="57">
        <f t="shared" si="96"/>
        <v>2003</v>
      </c>
      <c r="O1043" s="57">
        <f t="shared" si="97"/>
        <v>11</v>
      </c>
      <c r="P1043" s="57">
        <f t="shared" si="98"/>
        <v>7</v>
      </c>
      <c r="Q1043" s="48">
        <v>37932</v>
      </c>
      <c r="R1043" s="178">
        <f t="shared" si="99"/>
        <v>37932</v>
      </c>
      <c r="S1043" s="182">
        <v>15.7</v>
      </c>
      <c r="T1043" s="180">
        <f t="shared" si="101"/>
        <v>12736.100000000009</v>
      </c>
      <c r="U1043" s="181" t="str">
        <f t="shared" si="100"/>
        <v>0</v>
      </c>
    </row>
    <row r="1044" spans="14:21">
      <c r="N1044" s="57">
        <f t="shared" si="96"/>
        <v>2003</v>
      </c>
      <c r="O1044" s="57">
        <f t="shared" si="97"/>
        <v>11</v>
      </c>
      <c r="P1044" s="57">
        <f t="shared" si="98"/>
        <v>8</v>
      </c>
      <c r="Q1044" s="48">
        <v>37933</v>
      </c>
      <c r="R1044" s="178">
        <f t="shared" si="99"/>
        <v>37933</v>
      </c>
      <c r="S1044" s="182">
        <v>15.8</v>
      </c>
      <c r="T1044" s="180">
        <f t="shared" si="101"/>
        <v>12751.900000000009</v>
      </c>
      <c r="U1044" s="181" t="str">
        <f t="shared" si="100"/>
        <v>0</v>
      </c>
    </row>
    <row r="1045" spans="14:21">
      <c r="N1045" s="57">
        <f t="shared" si="96"/>
        <v>2003</v>
      </c>
      <c r="O1045" s="57">
        <f t="shared" si="97"/>
        <v>11</v>
      </c>
      <c r="P1045" s="57">
        <f t="shared" si="98"/>
        <v>9</v>
      </c>
      <c r="Q1045" s="48">
        <v>37934</v>
      </c>
      <c r="R1045" s="178">
        <f t="shared" si="99"/>
        <v>37934</v>
      </c>
      <c r="S1045" s="182">
        <v>17.5</v>
      </c>
      <c r="T1045" s="180">
        <f t="shared" si="101"/>
        <v>12769.400000000009</v>
      </c>
      <c r="U1045" s="181" t="str">
        <f t="shared" si="100"/>
        <v>0</v>
      </c>
    </row>
    <row r="1046" spans="14:21">
      <c r="N1046" s="57">
        <f t="shared" si="96"/>
        <v>2003</v>
      </c>
      <c r="O1046" s="57">
        <f t="shared" si="97"/>
        <v>11</v>
      </c>
      <c r="P1046" s="57">
        <f t="shared" si="98"/>
        <v>10</v>
      </c>
      <c r="Q1046" s="48">
        <v>37935</v>
      </c>
      <c r="R1046" s="178">
        <f t="shared" si="99"/>
        <v>37935</v>
      </c>
      <c r="S1046" s="182">
        <v>19.399999999999999</v>
      </c>
      <c r="T1046" s="180">
        <f t="shared" si="101"/>
        <v>12788.800000000008</v>
      </c>
      <c r="U1046" s="181" t="str">
        <f t="shared" si="100"/>
        <v>0</v>
      </c>
    </row>
    <row r="1047" spans="14:21">
      <c r="N1047" s="57">
        <f t="shared" si="96"/>
        <v>2003</v>
      </c>
      <c r="O1047" s="57">
        <f t="shared" si="97"/>
        <v>11</v>
      </c>
      <c r="P1047" s="57">
        <f t="shared" si="98"/>
        <v>11</v>
      </c>
      <c r="Q1047" s="48">
        <v>37936</v>
      </c>
      <c r="R1047" s="178">
        <f t="shared" si="99"/>
        <v>37936</v>
      </c>
      <c r="S1047" s="182">
        <v>17.600000000000001</v>
      </c>
      <c r="T1047" s="180">
        <f t="shared" si="101"/>
        <v>12806.400000000009</v>
      </c>
      <c r="U1047" s="181" t="str">
        <f t="shared" si="100"/>
        <v>0</v>
      </c>
    </row>
    <row r="1048" spans="14:21">
      <c r="N1048" s="57">
        <f t="shared" si="96"/>
        <v>2003</v>
      </c>
      <c r="O1048" s="57">
        <f t="shared" si="97"/>
        <v>11</v>
      </c>
      <c r="P1048" s="57">
        <f t="shared" si="98"/>
        <v>12</v>
      </c>
      <c r="Q1048" s="48">
        <v>37937</v>
      </c>
      <c r="R1048" s="178">
        <f t="shared" si="99"/>
        <v>37937</v>
      </c>
      <c r="S1048" s="182">
        <v>19.600000000000001</v>
      </c>
      <c r="T1048" s="180">
        <f t="shared" si="101"/>
        <v>12826.000000000009</v>
      </c>
      <c r="U1048" s="181" t="str">
        <f t="shared" si="100"/>
        <v>0</v>
      </c>
    </row>
    <row r="1049" spans="14:21">
      <c r="N1049" s="57">
        <f t="shared" si="96"/>
        <v>2003</v>
      </c>
      <c r="O1049" s="57">
        <f t="shared" si="97"/>
        <v>11</v>
      </c>
      <c r="P1049" s="57">
        <f t="shared" si="98"/>
        <v>13</v>
      </c>
      <c r="Q1049" s="48">
        <v>37938</v>
      </c>
      <c r="R1049" s="178">
        <f t="shared" si="99"/>
        <v>37938</v>
      </c>
      <c r="S1049" s="182">
        <v>19.600000000000001</v>
      </c>
      <c r="T1049" s="180">
        <f t="shared" si="101"/>
        <v>12845.600000000009</v>
      </c>
      <c r="U1049" s="181" t="str">
        <f t="shared" si="100"/>
        <v>0</v>
      </c>
    </row>
    <row r="1050" spans="14:21">
      <c r="N1050" s="57">
        <f t="shared" si="96"/>
        <v>2003</v>
      </c>
      <c r="O1050" s="57">
        <f t="shared" si="97"/>
        <v>11</v>
      </c>
      <c r="P1050" s="57">
        <f t="shared" si="98"/>
        <v>14</v>
      </c>
      <c r="Q1050" s="48">
        <v>37939</v>
      </c>
      <c r="R1050" s="178">
        <f t="shared" si="99"/>
        <v>37939</v>
      </c>
      <c r="S1050" s="182">
        <v>17.3</v>
      </c>
      <c r="T1050" s="180">
        <f t="shared" si="101"/>
        <v>12862.900000000009</v>
      </c>
      <c r="U1050" s="181" t="str">
        <f t="shared" si="100"/>
        <v>0</v>
      </c>
    </row>
    <row r="1051" spans="14:21">
      <c r="N1051" s="57">
        <f t="shared" si="96"/>
        <v>2003</v>
      </c>
      <c r="O1051" s="57">
        <f t="shared" si="97"/>
        <v>11</v>
      </c>
      <c r="P1051" s="57">
        <f t="shared" si="98"/>
        <v>15</v>
      </c>
      <c r="Q1051" s="48">
        <v>37940</v>
      </c>
      <c r="R1051" s="178">
        <f t="shared" si="99"/>
        <v>37940</v>
      </c>
      <c r="S1051" s="182">
        <v>13.9</v>
      </c>
      <c r="T1051" s="180">
        <f t="shared" si="101"/>
        <v>12876.800000000008</v>
      </c>
      <c r="U1051" s="181" t="str">
        <f t="shared" si="100"/>
        <v>0</v>
      </c>
    </row>
    <row r="1052" spans="14:21">
      <c r="N1052" s="57">
        <f t="shared" si="96"/>
        <v>2003</v>
      </c>
      <c r="O1052" s="57">
        <f t="shared" si="97"/>
        <v>11</v>
      </c>
      <c r="P1052" s="57">
        <f t="shared" si="98"/>
        <v>16</v>
      </c>
      <c r="Q1052" s="48">
        <v>37941</v>
      </c>
      <c r="R1052" s="178">
        <f t="shared" si="99"/>
        <v>37941</v>
      </c>
      <c r="S1052" s="182">
        <v>15.2</v>
      </c>
      <c r="T1052" s="180">
        <f t="shared" si="101"/>
        <v>12892.000000000009</v>
      </c>
      <c r="U1052" s="181" t="str">
        <f t="shared" si="100"/>
        <v>0</v>
      </c>
    </row>
    <row r="1053" spans="14:21">
      <c r="N1053" s="57">
        <f t="shared" si="96"/>
        <v>2003</v>
      </c>
      <c r="O1053" s="57">
        <f t="shared" si="97"/>
        <v>11</v>
      </c>
      <c r="P1053" s="57">
        <f t="shared" si="98"/>
        <v>17</v>
      </c>
      <c r="Q1053" s="48">
        <v>37942</v>
      </c>
      <c r="R1053" s="178">
        <f t="shared" si="99"/>
        <v>37942</v>
      </c>
      <c r="S1053" s="182">
        <v>15.6</v>
      </c>
      <c r="T1053" s="180">
        <f t="shared" si="101"/>
        <v>12907.600000000009</v>
      </c>
      <c r="U1053" s="181" t="str">
        <f t="shared" si="100"/>
        <v>0</v>
      </c>
    </row>
    <row r="1054" spans="14:21">
      <c r="N1054" s="57">
        <f t="shared" si="96"/>
        <v>2003</v>
      </c>
      <c r="O1054" s="57">
        <f t="shared" si="97"/>
        <v>11</v>
      </c>
      <c r="P1054" s="57">
        <f t="shared" si="98"/>
        <v>18</v>
      </c>
      <c r="Q1054" s="48">
        <v>37943</v>
      </c>
      <c r="R1054" s="178">
        <f t="shared" si="99"/>
        <v>37943</v>
      </c>
      <c r="S1054" s="182">
        <v>11.2</v>
      </c>
      <c r="T1054" s="180">
        <f t="shared" si="101"/>
        <v>12918.80000000001</v>
      </c>
      <c r="U1054" s="181" t="str">
        <f t="shared" si="100"/>
        <v>0</v>
      </c>
    </row>
    <row r="1055" spans="14:21">
      <c r="N1055" s="57">
        <f t="shared" si="96"/>
        <v>2003</v>
      </c>
      <c r="O1055" s="57">
        <f t="shared" si="97"/>
        <v>11</v>
      </c>
      <c r="P1055" s="57">
        <f t="shared" si="98"/>
        <v>19</v>
      </c>
      <c r="Q1055" s="48">
        <v>37944</v>
      </c>
      <c r="R1055" s="178">
        <f t="shared" si="99"/>
        <v>37944</v>
      </c>
      <c r="S1055" s="182">
        <v>12.1</v>
      </c>
      <c r="T1055" s="180">
        <f t="shared" si="101"/>
        <v>12930.900000000011</v>
      </c>
      <c r="U1055" s="181" t="str">
        <f t="shared" si="100"/>
        <v>0</v>
      </c>
    </row>
    <row r="1056" spans="14:21">
      <c r="N1056" s="57">
        <f t="shared" si="96"/>
        <v>2003</v>
      </c>
      <c r="O1056" s="57">
        <f t="shared" si="97"/>
        <v>11</v>
      </c>
      <c r="P1056" s="57">
        <f t="shared" si="98"/>
        <v>20</v>
      </c>
      <c r="Q1056" s="48">
        <v>37945</v>
      </c>
      <c r="R1056" s="178">
        <f t="shared" si="99"/>
        <v>37945</v>
      </c>
      <c r="S1056" s="182">
        <v>12.1</v>
      </c>
      <c r="T1056" s="180">
        <f t="shared" si="101"/>
        <v>12943.000000000011</v>
      </c>
      <c r="U1056" s="181" t="str">
        <f t="shared" si="100"/>
        <v>0</v>
      </c>
    </row>
    <row r="1057" spans="14:21">
      <c r="N1057" s="57">
        <f t="shared" si="96"/>
        <v>2003</v>
      </c>
      <c r="O1057" s="57">
        <f t="shared" si="97"/>
        <v>11</v>
      </c>
      <c r="P1057" s="57">
        <f t="shared" si="98"/>
        <v>21</v>
      </c>
      <c r="Q1057" s="48">
        <v>37946</v>
      </c>
      <c r="R1057" s="178">
        <f t="shared" si="99"/>
        <v>37946</v>
      </c>
      <c r="S1057" s="182">
        <v>12.9</v>
      </c>
      <c r="T1057" s="180">
        <f t="shared" si="101"/>
        <v>12955.900000000011</v>
      </c>
      <c r="U1057" s="181" t="str">
        <f t="shared" si="100"/>
        <v>0</v>
      </c>
    </row>
    <row r="1058" spans="14:21">
      <c r="N1058" s="57">
        <f t="shared" si="96"/>
        <v>2003</v>
      </c>
      <c r="O1058" s="57">
        <f t="shared" si="97"/>
        <v>11</v>
      </c>
      <c r="P1058" s="57">
        <f t="shared" si="98"/>
        <v>22</v>
      </c>
      <c r="Q1058" s="48">
        <v>37947</v>
      </c>
      <c r="R1058" s="178">
        <f t="shared" si="99"/>
        <v>37947</v>
      </c>
      <c r="S1058" s="182">
        <v>11.8</v>
      </c>
      <c r="T1058" s="180">
        <f t="shared" si="101"/>
        <v>12967.70000000001</v>
      </c>
      <c r="U1058" s="181" t="str">
        <f t="shared" si="100"/>
        <v>0</v>
      </c>
    </row>
    <row r="1059" spans="14:21">
      <c r="N1059" s="57">
        <f t="shared" si="96"/>
        <v>2003</v>
      </c>
      <c r="O1059" s="57">
        <f t="shared" si="97"/>
        <v>11</v>
      </c>
      <c r="P1059" s="57">
        <f t="shared" si="98"/>
        <v>23</v>
      </c>
      <c r="Q1059" s="48">
        <v>37948</v>
      </c>
      <c r="R1059" s="178">
        <f t="shared" si="99"/>
        <v>37948</v>
      </c>
      <c r="S1059" s="182">
        <v>12.7</v>
      </c>
      <c r="T1059" s="180">
        <f t="shared" si="101"/>
        <v>12980.400000000011</v>
      </c>
      <c r="U1059" s="181" t="str">
        <f t="shared" si="100"/>
        <v>0</v>
      </c>
    </row>
    <row r="1060" spans="14:21">
      <c r="N1060" s="57">
        <f t="shared" si="96"/>
        <v>2003</v>
      </c>
      <c r="O1060" s="57">
        <f t="shared" si="97"/>
        <v>11</v>
      </c>
      <c r="P1060" s="57">
        <f t="shared" si="98"/>
        <v>24</v>
      </c>
      <c r="Q1060" s="48">
        <v>37949</v>
      </c>
      <c r="R1060" s="178">
        <f t="shared" si="99"/>
        <v>37949</v>
      </c>
      <c r="S1060" s="182">
        <v>16.2</v>
      </c>
      <c r="T1060" s="180">
        <f t="shared" si="101"/>
        <v>12996.600000000011</v>
      </c>
      <c r="U1060" s="181" t="str">
        <f t="shared" si="100"/>
        <v>0</v>
      </c>
    </row>
    <row r="1061" spans="14:21">
      <c r="N1061" s="57">
        <f t="shared" si="96"/>
        <v>2003</v>
      </c>
      <c r="O1061" s="57">
        <f t="shared" si="97"/>
        <v>11</v>
      </c>
      <c r="P1061" s="57">
        <f t="shared" si="98"/>
        <v>25</v>
      </c>
      <c r="Q1061" s="48">
        <v>37950</v>
      </c>
      <c r="R1061" s="178">
        <f t="shared" si="99"/>
        <v>37950</v>
      </c>
      <c r="S1061" s="182">
        <v>15.5</v>
      </c>
      <c r="T1061" s="180">
        <f t="shared" si="101"/>
        <v>13012.100000000011</v>
      </c>
      <c r="U1061" s="181" t="str">
        <f t="shared" si="100"/>
        <v>0</v>
      </c>
    </row>
    <row r="1062" spans="14:21">
      <c r="N1062" s="57">
        <f t="shared" si="96"/>
        <v>2003</v>
      </c>
      <c r="O1062" s="57">
        <f t="shared" si="97"/>
        <v>11</v>
      </c>
      <c r="P1062" s="57">
        <f t="shared" si="98"/>
        <v>26</v>
      </c>
      <c r="Q1062" s="48">
        <v>37951</v>
      </c>
      <c r="R1062" s="178">
        <f t="shared" si="99"/>
        <v>37951</v>
      </c>
      <c r="S1062" s="182">
        <v>12.8</v>
      </c>
      <c r="T1062" s="180">
        <f t="shared" si="101"/>
        <v>13024.900000000011</v>
      </c>
      <c r="U1062" s="181" t="str">
        <f t="shared" si="100"/>
        <v>0</v>
      </c>
    </row>
    <row r="1063" spans="14:21">
      <c r="N1063" s="57">
        <f t="shared" si="96"/>
        <v>2003</v>
      </c>
      <c r="O1063" s="57">
        <f t="shared" si="97"/>
        <v>11</v>
      </c>
      <c r="P1063" s="57">
        <f t="shared" si="98"/>
        <v>27</v>
      </c>
      <c r="Q1063" s="48">
        <v>37952</v>
      </c>
      <c r="R1063" s="178">
        <f t="shared" si="99"/>
        <v>37952</v>
      </c>
      <c r="S1063" s="182">
        <v>14.3</v>
      </c>
      <c r="T1063" s="180">
        <f t="shared" si="101"/>
        <v>13039.20000000001</v>
      </c>
      <c r="U1063" s="181" t="str">
        <f t="shared" si="100"/>
        <v>0</v>
      </c>
    </row>
    <row r="1064" spans="14:21">
      <c r="N1064" s="57">
        <f t="shared" si="96"/>
        <v>2003</v>
      </c>
      <c r="O1064" s="57">
        <f t="shared" si="97"/>
        <v>11</v>
      </c>
      <c r="P1064" s="57">
        <f t="shared" si="98"/>
        <v>28</v>
      </c>
      <c r="Q1064" s="48">
        <v>37953</v>
      </c>
      <c r="R1064" s="178">
        <f t="shared" si="99"/>
        <v>37953</v>
      </c>
      <c r="S1064" s="182">
        <v>17.100000000000001</v>
      </c>
      <c r="T1064" s="180">
        <f t="shared" si="101"/>
        <v>13056.30000000001</v>
      </c>
      <c r="U1064" s="181" t="str">
        <f t="shared" si="100"/>
        <v>0</v>
      </c>
    </row>
    <row r="1065" spans="14:21">
      <c r="N1065" s="57">
        <f t="shared" si="96"/>
        <v>2003</v>
      </c>
      <c r="O1065" s="57">
        <f t="shared" si="97"/>
        <v>11</v>
      </c>
      <c r="P1065" s="57">
        <f t="shared" si="98"/>
        <v>29</v>
      </c>
      <c r="Q1065" s="48">
        <v>37954</v>
      </c>
      <c r="R1065" s="178">
        <f t="shared" si="99"/>
        <v>37954</v>
      </c>
      <c r="S1065" s="182">
        <v>17.2</v>
      </c>
      <c r="T1065" s="180">
        <f t="shared" si="101"/>
        <v>13073.500000000011</v>
      </c>
      <c r="U1065" s="181" t="str">
        <f t="shared" si="100"/>
        <v>0</v>
      </c>
    </row>
    <row r="1066" spans="14:21">
      <c r="N1066" s="57">
        <f t="shared" si="96"/>
        <v>2003</v>
      </c>
      <c r="O1066" s="57">
        <f t="shared" si="97"/>
        <v>11</v>
      </c>
      <c r="P1066" s="57">
        <f t="shared" si="98"/>
        <v>30</v>
      </c>
      <c r="Q1066" s="48">
        <v>37955</v>
      </c>
      <c r="R1066" s="178">
        <f t="shared" si="99"/>
        <v>37955</v>
      </c>
      <c r="S1066" s="182">
        <v>14</v>
      </c>
      <c r="T1066" s="180">
        <f t="shared" si="101"/>
        <v>13087.500000000011</v>
      </c>
      <c r="U1066" s="181" t="str">
        <f t="shared" si="100"/>
        <v>0</v>
      </c>
    </row>
    <row r="1067" spans="14:21">
      <c r="N1067" s="57">
        <f t="shared" si="96"/>
        <v>2003</v>
      </c>
      <c r="O1067" s="57">
        <f t="shared" si="97"/>
        <v>12</v>
      </c>
      <c r="P1067" s="57">
        <f t="shared" si="98"/>
        <v>1</v>
      </c>
      <c r="Q1067" s="48">
        <v>37956</v>
      </c>
      <c r="R1067" s="178">
        <f t="shared" si="99"/>
        <v>37956</v>
      </c>
      <c r="S1067" s="182">
        <v>15.8</v>
      </c>
      <c r="T1067" s="180">
        <f t="shared" si="101"/>
        <v>13103.30000000001</v>
      </c>
      <c r="U1067" s="181" t="str">
        <f t="shared" si="100"/>
        <v>0</v>
      </c>
    </row>
    <row r="1068" spans="14:21">
      <c r="N1068" s="57">
        <f t="shared" si="96"/>
        <v>2003</v>
      </c>
      <c r="O1068" s="57">
        <f t="shared" si="97"/>
        <v>12</v>
      </c>
      <c r="P1068" s="57">
        <f t="shared" si="98"/>
        <v>2</v>
      </c>
      <c r="Q1068" s="48">
        <v>37957</v>
      </c>
      <c r="R1068" s="178">
        <f t="shared" si="99"/>
        <v>37957</v>
      </c>
      <c r="S1068" s="182">
        <v>15</v>
      </c>
      <c r="T1068" s="180">
        <f t="shared" si="101"/>
        <v>13118.30000000001</v>
      </c>
      <c r="U1068" s="181" t="str">
        <f t="shared" si="100"/>
        <v>0</v>
      </c>
    </row>
    <row r="1069" spans="14:21">
      <c r="N1069" s="57">
        <f t="shared" si="96"/>
        <v>2003</v>
      </c>
      <c r="O1069" s="57">
        <f t="shared" si="97"/>
        <v>12</v>
      </c>
      <c r="P1069" s="57">
        <f t="shared" si="98"/>
        <v>3</v>
      </c>
      <c r="Q1069" s="48">
        <v>37958</v>
      </c>
      <c r="R1069" s="178">
        <f t="shared" si="99"/>
        <v>37958</v>
      </c>
      <c r="S1069" s="182">
        <v>15.2</v>
      </c>
      <c r="T1069" s="180">
        <f t="shared" si="101"/>
        <v>13133.500000000011</v>
      </c>
      <c r="U1069" s="181" t="str">
        <f t="shared" si="100"/>
        <v>0</v>
      </c>
    </row>
    <row r="1070" spans="14:21">
      <c r="N1070" s="57">
        <f t="shared" si="96"/>
        <v>2003</v>
      </c>
      <c r="O1070" s="57">
        <f t="shared" si="97"/>
        <v>12</v>
      </c>
      <c r="P1070" s="57">
        <f t="shared" si="98"/>
        <v>4</v>
      </c>
      <c r="Q1070" s="48">
        <v>37959</v>
      </c>
      <c r="R1070" s="178">
        <f t="shared" si="99"/>
        <v>37959</v>
      </c>
      <c r="S1070" s="182">
        <v>16.5</v>
      </c>
      <c r="T1070" s="180">
        <f t="shared" si="101"/>
        <v>13150.000000000011</v>
      </c>
      <c r="U1070" s="181" t="str">
        <f t="shared" si="100"/>
        <v>0</v>
      </c>
    </row>
    <row r="1071" spans="14:21">
      <c r="N1071" s="57">
        <f t="shared" si="96"/>
        <v>2003</v>
      </c>
      <c r="O1071" s="57">
        <f t="shared" si="97"/>
        <v>12</v>
      </c>
      <c r="P1071" s="57">
        <f t="shared" si="98"/>
        <v>5</v>
      </c>
      <c r="Q1071" s="48">
        <v>37960</v>
      </c>
      <c r="R1071" s="178">
        <f t="shared" si="99"/>
        <v>37960</v>
      </c>
      <c r="S1071" s="182">
        <v>12.6</v>
      </c>
      <c r="T1071" s="180">
        <f t="shared" si="101"/>
        <v>13162.600000000011</v>
      </c>
      <c r="U1071" s="181" t="str">
        <f t="shared" si="100"/>
        <v>0</v>
      </c>
    </row>
    <row r="1072" spans="14:21">
      <c r="N1072" s="57">
        <f t="shared" si="96"/>
        <v>2003</v>
      </c>
      <c r="O1072" s="57">
        <f t="shared" si="97"/>
        <v>12</v>
      </c>
      <c r="P1072" s="57">
        <f t="shared" si="98"/>
        <v>6</v>
      </c>
      <c r="Q1072" s="48">
        <v>37961</v>
      </c>
      <c r="R1072" s="178">
        <f t="shared" si="99"/>
        <v>37961</v>
      </c>
      <c r="S1072" s="182">
        <v>18.7</v>
      </c>
      <c r="T1072" s="180">
        <f t="shared" si="101"/>
        <v>13181.300000000012</v>
      </c>
      <c r="U1072" s="181" t="str">
        <f t="shared" si="100"/>
        <v>0</v>
      </c>
    </row>
    <row r="1073" spans="14:21">
      <c r="N1073" s="57">
        <f t="shared" si="96"/>
        <v>2003</v>
      </c>
      <c r="O1073" s="57">
        <f t="shared" si="97"/>
        <v>12</v>
      </c>
      <c r="P1073" s="57">
        <f t="shared" si="98"/>
        <v>7</v>
      </c>
      <c r="Q1073" s="48">
        <v>37962</v>
      </c>
      <c r="R1073" s="178">
        <f t="shared" si="99"/>
        <v>37962</v>
      </c>
      <c r="S1073" s="182">
        <v>21.9</v>
      </c>
      <c r="T1073" s="180">
        <f t="shared" si="101"/>
        <v>13203.200000000012</v>
      </c>
      <c r="U1073" s="181" t="str">
        <f t="shared" si="100"/>
        <v>0</v>
      </c>
    </row>
    <row r="1074" spans="14:21">
      <c r="N1074" s="57">
        <f t="shared" si="96"/>
        <v>2003</v>
      </c>
      <c r="O1074" s="57">
        <f t="shared" si="97"/>
        <v>12</v>
      </c>
      <c r="P1074" s="57">
        <f t="shared" si="98"/>
        <v>8</v>
      </c>
      <c r="Q1074" s="48">
        <v>37963</v>
      </c>
      <c r="R1074" s="178">
        <f t="shared" si="99"/>
        <v>37963</v>
      </c>
      <c r="S1074" s="182">
        <v>18.7</v>
      </c>
      <c r="T1074" s="180">
        <f t="shared" si="101"/>
        <v>13221.900000000012</v>
      </c>
      <c r="U1074" s="181" t="str">
        <f t="shared" si="100"/>
        <v>0</v>
      </c>
    </row>
    <row r="1075" spans="14:21">
      <c r="N1075" s="57">
        <f t="shared" si="96"/>
        <v>2003</v>
      </c>
      <c r="O1075" s="57">
        <f t="shared" si="97"/>
        <v>12</v>
      </c>
      <c r="P1075" s="57">
        <f t="shared" si="98"/>
        <v>9</v>
      </c>
      <c r="Q1075" s="48">
        <v>37964</v>
      </c>
      <c r="R1075" s="178">
        <f t="shared" si="99"/>
        <v>37964</v>
      </c>
      <c r="S1075" s="182">
        <v>21.7</v>
      </c>
      <c r="T1075" s="180">
        <f t="shared" si="101"/>
        <v>13243.600000000013</v>
      </c>
      <c r="U1075" s="181" t="str">
        <f t="shared" si="100"/>
        <v>0</v>
      </c>
    </row>
    <row r="1076" spans="14:21">
      <c r="N1076" s="57">
        <f t="shared" si="96"/>
        <v>2003</v>
      </c>
      <c r="O1076" s="57">
        <f t="shared" si="97"/>
        <v>12</v>
      </c>
      <c r="P1076" s="57">
        <f t="shared" si="98"/>
        <v>10</v>
      </c>
      <c r="Q1076" s="48">
        <v>37965</v>
      </c>
      <c r="R1076" s="178">
        <f t="shared" si="99"/>
        <v>37965</v>
      </c>
      <c r="S1076" s="182">
        <v>20.7</v>
      </c>
      <c r="T1076" s="180">
        <f t="shared" si="101"/>
        <v>13264.300000000014</v>
      </c>
      <c r="U1076" s="181" t="str">
        <f t="shared" si="100"/>
        <v>0</v>
      </c>
    </row>
    <row r="1077" spans="14:21">
      <c r="N1077" s="57">
        <f t="shared" si="96"/>
        <v>2003</v>
      </c>
      <c r="O1077" s="57">
        <f t="shared" si="97"/>
        <v>12</v>
      </c>
      <c r="P1077" s="57">
        <f t="shared" si="98"/>
        <v>11</v>
      </c>
      <c r="Q1077" s="48">
        <v>37966</v>
      </c>
      <c r="R1077" s="178">
        <f t="shared" si="99"/>
        <v>37966</v>
      </c>
      <c r="S1077" s="182">
        <v>20.6</v>
      </c>
      <c r="T1077" s="180">
        <f t="shared" si="101"/>
        <v>13284.900000000014</v>
      </c>
      <c r="U1077" s="181" t="str">
        <f t="shared" si="100"/>
        <v>0</v>
      </c>
    </row>
    <row r="1078" spans="14:21">
      <c r="N1078" s="57">
        <f t="shared" si="96"/>
        <v>2003</v>
      </c>
      <c r="O1078" s="57">
        <f t="shared" si="97"/>
        <v>12</v>
      </c>
      <c r="P1078" s="57">
        <f t="shared" si="98"/>
        <v>12</v>
      </c>
      <c r="Q1078" s="48">
        <v>37967</v>
      </c>
      <c r="R1078" s="178">
        <f t="shared" si="99"/>
        <v>37967</v>
      </c>
      <c r="S1078" s="182">
        <v>19.7</v>
      </c>
      <c r="T1078" s="180">
        <f t="shared" si="101"/>
        <v>13304.600000000015</v>
      </c>
      <c r="U1078" s="181" t="str">
        <f t="shared" si="100"/>
        <v>0</v>
      </c>
    </row>
    <row r="1079" spans="14:21">
      <c r="N1079" s="57">
        <f t="shared" si="96"/>
        <v>2003</v>
      </c>
      <c r="O1079" s="57">
        <f t="shared" si="97"/>
        <v>12</v>
      </c>
      <c r="P1079" s="57">
        <f t="shared" si="98"/>
        <v>13</v>
      </c>
      <c r="Q1079" s="48">
        <v>37968</v>
      </c>
      <c r="R1079" s="178">
        <f t="shared" si="99"/>
        <v>37968</v>
      </c>
      <c r="S1079" s="182">
        <v>13.4</v>
      </c>
      <c r="T1079" s="180">
        <f t="shared" si="101"/>
        <v>13318.000000000015</v>
      </c>
      <c r="U1079" s="181" t="str">
        <f t="shared" si="100"/>
        <v>0</v>
      </c>
    </row>
    <row r="1080" spans="14:21">
      <c r="N1080" s="57">
        <f t="shared" si="96"/>
        <v>2003</v>
      </c>
      <c r="O1080" s="57">
        <f t="shared" si="97"/>
        <v>12</v>
      </c>
      <c r="P1080" s="57">
        <f t="shared" si="98"/>
        <v>14</v>
      </c>
      <c r="Q1080" s="48">
        <v>37969</v>
      </c>
      <c r="R1080" s="178">
        <f t="shared" si="99"/>
        <v>37969</v>
      </c>
      <c r="S1080" s="182">
        <v>17.399999999999999</v>
      </c>
      <c r="T1080" s="180">
        <f t="shared" si="101"/>
        <v>13335.400000000014</v>
      </c>
      <c r="U1080" s="181" t="str">
        <f t="shared" si="100"/>
        <v>0</v>
      </c>
    </row>
    <row r="1081" spans="14:21">
      <c r="N1081" s="57">
        <f t="shared" si="96"/>
        <v>2003</v>
      </c>
      <c r="O1081" s="57">
        <f t="shared" si="97"/>
        <v>12</v>
      </c>
      <c r="P1081" s="57">
        <f t="shared" si="98"/>
        <v>15</v>
      </c>
      <c r="Q1081" s="48">
        <v>37970</v>
      </c>
      <c r="R1081" s="178">
        <f t="shared" si="99"/>
        <v>37970</v>
      </c>
      <c r="S1081" s="182">
        <v>20</v>
      </c>
      <c r="T1081" s="180">
        <f t="shared" si="101"/>
        <v>13355.400000000014</v>
      </c>
      <c r="U1081" s="181" t="str">
        <f t="shared" si="100"/>
        <v>0</v>
      </c>
    </row>
    <row r="1082" spans="14:21">
      <c r="N1082" s="57">
        <f t="shared" si="96"/>
        <v>2003</v>
      </c>
      <c r="O1082" s="57">
        <f t="shared" si="97"/>
        <v>12</v>
      </c>
      <c r="P1082" s="57">
        <f t="shared" si="98"/>
        <v>16</v>
      </c>
      <c r="Q1082" s="48">
        <v>37971</v>
      </c>
      <c r="R1082" s="178">
        <f t="shared" si="99"/>
        <v>37971</v>
      </c>
      <c r="S1082" s="182">
        <v>19.8</v>
      </c>
      <c r="T1082" s="180">
        <f t="shared" si="101"/>
        <v>13375.200000000013</v>
      </c>
      <c r="U1082" s="181" t="str">
        <f t="shared" si="100"/>
        <v>0</v>
      </c>
    </row>
    <row r="1083" spans="14:21">
      <c r="N1083" s="57">
        <f t="shared" si="96"/>
        <v>2003</v>
      </c>
      <c r="O1083" s="57">
        <f t="shared" si="97"/>
        <v>12</v>
      </c>
      <c r="P1083" s="57">
        <f t="shared" si="98"/>
        <v>17</v>
      </c>
      <c r="Q1083" s="48">
        <v>37972</v>
      </c>
      <c r="R1083" s="178">
        <f t="shared" si="99"/>
        <v>37972</v>
      </c>
      <c r="S1083" s="182">
        <v>15.6</v>
      </c>
      <c r="T1083" s="180">
        <f t="shared" si="101"/>
        <v>13390.800000000014</v>
      </c>
      <c r="U1083" s="181" t="str">
        <f t="shared" si="100"/>
        <v>0</v>
      </c>
    </row>
    <row r="1084" spans="14:21">
      <c r="N1084" s="57">
        <f t="shared" si="96"/>
        <v>2003</v>
      </c>
      <c r="O1084" s="57">
        <f t="shared" si="97"/>
        <v>12</v>
      </c>
      <c r="P1084" s="57">
        <f t="shared" si="98"/>
        <v>18</v>
      </c>
      <c r="Q1084" s="48">
        <v>37973</v>
      </c>
      <c r="R1084" s="178">
        <f t="shared" si="99"/>
        <v>37973</v>
      </c>
      <c r="S1084" s="182">
        <v>18.399999999999999</v>
      </c>
      <c r="T1084" s="180">
        <f t="shared" si="101"/>
        <v>13409.200000000013</v>
      </c>
      <c r="U1084" s="181" t="str">
        <f t="shared" si="100"/>
        <v>0</v>
      </c>
    </row>
    <row r="1085" spans="14:21">
      <c r="N1085" s="57">
        <f t="shared" si="96"/>
        <v>2003</v>
      </c>
      <c r="O1085" s="57">
        <f t="shared" si="97"/>
        <v>12</v>
      </c>
      <c r="P1085" s="57">
        <f t="shared" si="98"/>
        <v>19</v>
      </c>
      <c r="Q1085" s="48">
        <v>37974</v>
      </c>
      <c r="R1085" s="178">
        <f t="shared" si="99"/>
        <v>37974</v>
      </c>
      <c r="S1085" s="182">
        <v>19</v>
      </c>
      <c r="T1085" s="180">
        <f t="shared" si="101"/>
        <v>13428.200000000013</v>
      </c>
      <c r="U1085" s="181" t="str">
        <f t="shared" si="100"/>
        <v>0</v>
      </c>
    </row>
    <row r="1086" spans="14:21">
      <c r="N1086" s="57">
        <f t="shared" si="96"/>
        <v>2003</v>
      </c>
      <c r="O1086" s="57">
        <f t="shared" si="97"/>
        <v>12</v>
      </c>
      <c r="P1086" s="57">
        <f t="shared" si="98"/>
        <v>20</v>
      </c>
      <c r="Q1086" s="48">
        <v>37975</v>
      </c>
      <c r="R1086" s="178">
        <f t="shared" si="99"/>
        <v>37975</v>
      </c>
      <c r="S1086" s="182">
        <v>15.9</v>
      </c>
      <c r="T1086" s="180">
        <f t="shared" si="101"/>
        <v>13444.100000000013</v>
      </c>
      <c r="U1086" s="181" t="str">
        <f t="shared" si="100"/>
        <v>0</v>
      </c>
    </row>
    <row r="1087" spans="14:21">
      <c r="N1087" s="57">
        <f t="shared" si="96"/>
        <v>2003</v>
      </c>
      <c r="O1087" s="57">
        <f t="shared" si="97"/>
        <v>12</v>
      </c>
      <c r="P1087" s="57">
        <f t="shared" si="98"/>
        <v>21</v>
      </c>
      <c r="Q1087" s="48">
        <v>37976</v>
      </c>
      <c r="R1087" s="178">
        <f t="shared" si="99"/>
        <v>37976</v>
      </c>
      <c r="S1087" s="182">
        <v>19.399999999999999</v>
      </c>
      <c r="T1087" s="180">
        <f t="shared" si="101"/>
        <v>13463.500000000013</v>
      </c>
      <c r="U1087" s="181" t="str">
        <f t="shared" si="100"/>
        <v>0</v>
      </c>
    </row>
    <row r="1088" spans="14:21">
      <c r="N1088" s="57">
        <f t="shared" si="96"/>
        <v>2003</v>
      </c>
      <c r="O1088" s="57">
        <f t="shared" si="97"/>
        <v>12</v>
      </c>
      <c r="P1088" s="57">
        <f t="shared" si="98"/>
        <v>22</v>
      </c>
      <c r="Q1088" s="48">
        <v>37977</v>
      </c>
      <c r="R1088" s="178">
        <f t="shared" si="99"/>
        <v>37977</v>
      </c>
      <c r="S1088" s="182">
        <v>24</v>
      </c>
      <c r="T1088" s="180">
        <f t="shared" si="101"/>
        <v>13487.500000000013</v>
      </c>
      <c r="U1088" s="181" t="str">
        <f t="shared" si="100"/>
        <v>0</v>
      </c>
    </row>
    <row r="1089" spans="14:21">
      <c r="N1089" s="57">
        <f t="shared" si="96"/>
        <v>2003</v>
      </c>
      <c r="O1089" s="57">
        <f t="shared" si="97"/>
        <v>12</v>
      </c>
      <c r="P1089" s="57">
        <f t="shared" si="98"/>
        <v>23</v>
      </c>
      <c r="Q1089" s="48">
        <v>37978</v>
      </c>
      <c r="R1089" s="178">
        <f t="shared" si="99"/>
        <v>37978</v>
      </c>
      <c r="S1089" s="182">
        <v>22.4</v>
      </c>
      <c r="T1089" s="180">
        <f t="shared" si="101"/>
        <v>13509.900000000012</v>
      </c>
      <c r="U1089" s="181" t="str">
        <f t="shared" si="100"/>
        <v>0</v>
      </c>
    </row>
    <row r="1090" spans="14:21">
      <c r="N1090" s="57">
        <f t="shared" si="96"/>
        <v>2003</v>
      </c>
      <c r="O1090" s="57">
        <f t="shared" si="97"/>
        <v>12</v>
      </c>
      <c r="P1090" s="57">
        <f t="shared" si="98"/>
        <v>24</v>
      </c>
      <c r="Q1090" s="48">
        <v>37979</v>
      </c>
      <c r="R1090" s="178">
        <f t="shared" si="99"/>
        <v>37979</v>
      </c>
      <c r="S1090" s="182">
        <v>19</v>
      </c>
      <c r="T1090" s="180">
        <f t="shared" si="101"/>
        <v>13528.900000000012</v>
      </c>
      <c r="U1090" s="181" t="str">
        <f t="shared" si="100"/>
        <v>0</v>
      </c>
    </row>
    <row r="1091" spans="14:21">
      <c r="N1091" s="57">
        <f t="shared" ref="N1091:N1154" si="102">IF(Q1091="","",YEAR(Q1091))</f>
        <v>2003</v>
      </c>
      <c r="O1091" s="57">
        <f t="shared" ref="O1091:O1154" si="103">IF(Q1091="","",MONTH(Q1091))</f>
        <v>12</v>
      </c>
      <c r="P1091" s="57">
        <f t="shared" ref="P1091:P1154" si="104">DAY(Q1091)</f>
        <v>25</v>
      </c>
      <c r="Q1091" s="48">
        <v>37980</v>
      </c>
      <c r="R1091" s="178">
        <f t="shared" ref="R1091:R1154" si="105">Q1091</f>
        <v>37980</v>
      </c>
      <c r="S1091" s="182">
        <v>14.6</v>
      </c>
      <c r="T1091" s="180">
        <f t="shared" si="101"/>
        <v>13543.500000000013</v>
      </c>
      <c r="U1091" s="181" t="str">
        <f t="shared" ref="U1091:U1154" si="106">IF(AND(R1091&gt;=$E$7,R1091&lt;=$E$9),S1091,"0")</f>
        <v>0</v>
      </c>
    </row>
    <row r="1092" spans="14:21">
      <c r="N1092" s="57">
        <f t="shared" si="102"/>
        <v>2003</v>
      </c>
      <c r="O1092" s="57">
        <f t="shared" si="103"/>
        <v>12</v>
      </c>
      <c r="P1092" s="57">
        <f t="shared" si="104"/>
        <v>26</v>
      </c>
      <c r="Q1092" s="48">
        <v>37981</v>
      </c>
      <c r="R1092" s="178">
        <f t="shared" si="105"/>
        <v>37981</v>
      </c>
      <c r="S1092" s="182">
        <v>14.9</v>
      </c>
      <c r="T1092" s="180">
        <f t="shared" si="101"/>
        <v>13558.400000000012</v>
      </c>
      <c r="U1092" s="181" t="str">
        <f t="shared" si="106"/>
        <v>0</v>
      </c>
    </row>
    <row r="1093" spans="14:21">
      <c r="N1093" s="57">
        <f t="shared" si="102"/>
        <v>2003</v>
      </c>
      <c r="O1093" s="57">
        <f t="shared" si="103"/>
        <v>12</v>
      </c>
      <c r="P1093" s="57">
        <f t="shared" si="104"/>
        <v>27</v>
      </c>
      <c r="Q1093" s="48">
        <v>37982</v>
      </c>
      <c r="R1093" s="178">
        <f t="shared" si="105"/>
        <v>37982</v>
      </c>
      <c r="S1093" s="182">
        <v>16</v>
      </c>
      <c r="T1093" s="180">
        <f t="shared" ref="T1093:T1156" si="107">T1092+S1093</f>
        <v>13574.400000000012</v>
      </c>
      <c r="U1093" s="181" t="str">
        <f t="shared" si="106"/>
        <v>0</v>
      </c>
    </row>
    <row r="1094" spans="14:21">
      <c r="N1094" s="57">
        <f t="shared" si="102"/>
        <v>2003</v>
      </c>
      <c r="O1094" s="57">
        <f t="shared" si="103"/>
        <v>12</v>
      </c>
      <c r="P1094" s="57">
        <f t="shared" si="104"/>
        <v>28</v>
      </c>
      <c r="Q1094" s="48">
        <v>37983</v>
      </c>
      <c r="R1094" s="178">
        <f t="shared" si="105"/>
        <v>37983</v>
      </c>
      <c r="S1094" s="182">
        <v>17.399999999999999</v>
      </c>
      <c r="T1094" s="180">
        <f t="shared" si="107"/>
        <v>13591.800000000012</v>
      </c>
      <c r="U1094" s="181" t="str">
        <f t="shared" si="106"/>
        <v>0</v>
      </c>
    </row>
    <row r="1095" spans="14:21">
      <c r="N1095" s="57">
        <f t="shared" si="102"/>
        <v>2003</v>
      </c>
      <c r="O1095" s="57">
        <f t="shared" si="103"/>
        <v>12</v>
      </c>
      <c r="P1095" s="57">
        <f t="shared" si="104"/>
        <v>29</v>
      </c>
      <c r="Q1095" s="48">
        <v>37984</v>
      </c>
      <c r="R1095" s="178">
        <f t="shared" si="105"/>
        <v>37984</v>
      </c>
      <c r="S1095" s="182">
        <v>18.600000000000001</v>
      </c>
      <c r="T1095" s="180">
        <f t="shared" si="107"/>
        <v>13610.400000000012</v>
      </c>
      <c r="U1095" s="181" t="str">
        <f t="shared" si="106"/>
        <v>0</v>
      </c>
    </row>
    <row r="1096" spans="14:21">
      <c r="N1096" s="57">
        <f t="shared" si="102"/>
        <v>2003</v>
      </c>
      <c r="O1096" s="57">
        <f t="shared" si="103"/>
        <v>12</v>
      </c>
      <c r="P1096" s="57">
        <f t="shared" si="104"/>
        <v>30</v>
      </c>
      <c r="Q1096" s="48">
        <v>37985</v>
      </c>
      <c r="R1096" s="178">
        <f t="shared" si="105"/>
        <v>37985</v>
      </c>
      <c r="S1096" s="182">
        <v>20.399999999999999</v>
      </c>
      <c r="T1096" s="180">
        <f t="shared" si="107"/>
        <v>13630.800000000012</v>
      </c>
      <c r="U1096" s="181" t="str">
        <f t="shared" si="106"/>
        <v>0</v>
      </c>
    </row>
    <row r="1097" spans="14:21">
      <c r="N1097" s="57">
        <f t="shared" si="102"/>
        <v>2003</v>
      </c>
      <c r="O1097" s="57">
        <f t="shared" si="103"/>
        <v>12</v>
      </c>
      <c r="P1097" s="57">
        <f t="shared" si="104"/>
        <v>31</v>
      </c>
      <c r="Q1097" s="48">
        <v>37986</v>
      </c>
      <c r="R1097" s="178">
        <f t="shared" si="105"/>
        <v>37986</v>
      </c>
      <c r="S1097" s="182">
        <v>22.9</v>
      </c>
      <c r="T1097" s="180">
        <f t="shared" si="107"/>
        <v>13653.700000000012</v>
      </c>
      <c r="U1097" s="181" t="str">
        <f t="shared" si="106"/>
        <v>0</v>
      </c>
    </row>
    <row r="1098" spans="14:21">
      <c r="N1098" s="57">
        <f t="shared" si="102"/>
        <v>2004</v>
      </c>
      <c r="O1098" s="57">
        <f t="shared" si="103"/>
        <v>1</v>
      </c>
      <c r="P1098" s="57">
        <f t="shared" si="104"/>
        <v>1</v>
      </c>
      <c r="Q1098" s="48">
        <v>37987</v>
      </c>
      <c r="R1098" s="178">
        <f t="shared" si="105"/>
        <v>37987</v>
      </c>
      <c r="S1098" s="182">
        <v>22.8</v>
      </c>
      <c r="T1098" s="180">
        <f t="shared" si="107"/>
        <v>13676.500000000011</v>
      </c>
      <c r="U1098" s="181" t="str">
        <f t="shared" si="106"/>
        <v>0</v>
      </c>
    </row>
    <row r="1099" spans="14:21">
      <c r="N1099" s="57">
        <f t="shared" si="102"/>
        <v>2004</v>
      </c>
      <c r="O1099" s="57">
        <f t="shared" si="103"/>
        <v>1</v>
      </c>
      <c r="P1099" s="57">
        <f t="shared" si="104"/>
        <v>2</v>
      </c>
      <c r="Q1099" s="48">
        <v>37988</v>
      </c>
      <c r="R1099" s="178">
        <f t="shared" si="105"/>
        <v>37988</v>
      </c>
      <c r="S1099" s="182">
        <v>21.8</v>
      </c>
      <c r="T1099" s="180">
        <f t="shared" si="107"/>
        <v>13698.30000000001</v>
      </c>
      <c r="U1099" s="181" t="str">
        <f t="shared" si="106"/>
        <v>0</v>
      </c>
    </row>
    <row r="1100" spans="14:21">
      <c r="N1100" s="57">
        <f t="shared" si="102"/>
        <v>2004</v>
      </c>
      <c r="O1100" s="57">
        <f t="shared" si="103"/>
        <v>1</v>
      </c>
      <c r="P1100" s="57">
        <f t="shared" si="104"/>
        <v>3</v>
      </c>
      <c r="Q1100" s="48">
        <v>37989</v>
      </c>
      <c r="R1100" s="178">
        <f t="shared" si="105"/>
        <v>37989</v>
      </c>
      <c r="S1100" s="182">
        <v>24.1</v>
      </c>
      <c r="T1100" s="180">
        <f t="shared" si="107"/>
        <v>13722.400000000011</v>
      </c>
      <c r="U1100" s="181" t="str">
        <f t="shared" si="106"/>
        <v>0</v>
      </c>
    </row>
    <row r="1101" spans="14:21">
      <c r="N1101" s="57">
        <f t="shared" si="102"/>
        <v>2004</v>
      </c>
      <c r="O1101" s="57">
        <f t="shared" si="103"/>
        <v>1</v>
      </c>
      <c r="P1101" s="57">
        <f t="shared" si="104"/>
        <v>4</v>
      </c>
      <c r="Q1101" s="48">
        <v>37990</v>
      </c>
      <c r="R1101" s="178">
        <f t="shared" si="105"/>
        <v>37990</v>
      </c>
      <c r="S1101" s="182">
        <v>25.3</v>
      </c>
      <c r="T1101" s="180">
        <f t="shared" si="107"/>
        <v>13747.70000000001</v>
      </c>
      <c r="U1101" s="181" t="str">
        <f t="shared" si="106"/>
        <v>0</v>
      </c>
    </row>
    <row r="1102" spans="14:21">
      <c r="N1102" s="57">
        <f t="shared" si="102"/>
        <v>2004</v>
      </c>
      <c r="O1102" s="57">
        <f t="shared" si="103"/>
        <v>1</v>
      </c>
      <c r="P1102" s="57">
        <f t="shared" si="104"/>
        <v>5</v>
      </c>
      <c r="Q1102" s="48">
        <v>37991</v>
      </c>
      <c r="R1102" s="178">
        <f t="shared" si="105"/>
        <v>37991</v>
      </c>
      <c r="S1102" s="182">
        <v>26</v>
      </c>
      <c r="T1102" s="180">
        <f t="shared" si="107"/>
        <v>13773.70000000001</v>
      </c>
      <c r="U1102" s="181" t="str">
        <f t="shared" si="106"/>
        <v>0</v>
      </c>
    </row>
    <row r="1103" spans="14:21">
      <c r="N1103" s="57">
        <f t="shared" si="102"/>
        <v>2004</v>
      </c>
      <c r="O1103" s="57">
        <f t="shared" si="103"/>
        <v>1</v>
      </c>
      <c r="P1103" s="57">
        <f t="shared" si="104"/>
        <v>6</v>
      </c>
      <c r="Q1103" s="48">
        <v>37992</v>
      </c>
      <c r="R1103" s="178">
        <f t="shared" si="105"/>
        <v>37992</v>
      </c>
      <c r="S1103" s="182">
        <v>24.4</v>
      </c>
      <c r="T1103" s="180">
        <f t="shared" si="107"/>
        <v>13798.100000000009</v>
      </c>
      <c r="U1103" s="181" t="str">
        <f t="shared" si="106"/>
        <v>0</v>
      </c>
    </row>
    <row r="1104" spans="14:21">
      <c r="N1104" s="57">
        <f t="shared" si="102"/>
        <v>2004</v>
      </c>
      <c r="O1104" s="57">
        <f t="shared" si="103"/>
        <v>1</v>
      </c>
      <c r="P1104" s="57">
        <f t="shared" si="104"/>
        <v>7</v>
      </c>
      <c r="Q1104" s="48">
        <v>37993</v>
      </c>
      <c r="R1104" s="178">
        <f t="shared" si="105"/>
        <v>37993</v>
      </c>
      <c r="S1104" s="182">
        <v>17.100000000000001</v>
      </c>
      <c r="T1104" s="180">
        <f t="shared" si="107"/>
        <v>13815.20000000001</v>
      </c>
      <c r="U1104" s="181" t="str">
        <f t="shared" si="106"/>
        <v>0</v>
      </c>
    </row>
    <row r="1105" spans="14:21">
      <c r="N1105" s="57">
        <f t="shared" si="102"/>
        <v>2004</v>
      </c>
      <c r="O1105" s="57">
        <f t="shared" si="103"/>
        <v>1</v>
      </c>
      <c r="P1105" s="57">
        <f t="shared" si="104"/>
        <v>8</v>
      </c>
      <c r="Q1105" s="48">
        <v>37994</v>
      </c>
      <c r="R1105" s="178">
        <f t="shared" si="105"/>
        <v>37994</v>
      </c>
      <c r="S1105" s="182">
        <v>19</v>
      </c>
      <c r="T1105" s="180">
        <f t="shared" si="107"/>
        <v>13834.20000000001</v>
      </c>
      <c r="U1105" s="181" t="str">
        <f t="shared" si="106"/>
        <v>0</v>
      </c>
    </row>
    <row r="1106" spans="14:21">
      <c r="N1106" s="57">
        <f t="shared" si="102"/>
        <v>2004</v>
      </c>
      <c r="O1106" s="57">
        <f t="shared" si="103"/>
        <v>1</v>
      </c>
      <c r="P1106" s="57">
        <f t="shared" si="104"/>
        <v>9</v>
      </c>
      <c r="Q1106" s="48">
        <v>37995</v>
      </c>
      <c r="R1106" s="178">
        <f t="shared" si="105"/>
        <v>37995</v>
      </c>
      <c r="S1106" s="182">
        <v>19.3</v>
      </c>
      <c r="T1106" s="180">
        <f t="shared" si="107"/>
        <v>13853.500000000009</v>
      </c>
      <c r="U1106" s="181" t="str">
        <f t="shared" si="106"/>
        <v>0</v>
      </c>
    </row>
    <row r="1107" spans="14:21">
      <c r="N1107" s="57">
        <f t="shared" si="102"/>
        <v>2004</v>
      </c>
      <c r="O1107" s="57">
        <f t="shared" si="103"/>
        <v>1</v>
      </c>
      <c r="P1107" s="57">
        <f t="shared" si="104"/>
        <v>10</v>
      </c>
      <c r="Q1107" s="48">
        <v>37996</v>
      </c>
      <c r="R1107" s="178">
        <f t="shared" si="105"/>
        <v>37996</v>
      </c>
      <c r="S1107" s="182">
        <v>19.100000000000001</v>
      </c>
      <c r="T1107" s="180">
        <f t="shared" si="107"/>
        <v>13872.600000000009</v>
      </c>
      <c r="U1107" s="181" t="str">
        <f t="shared" si="106"/>
        <v>0</v>
      </c>
    </row>
    <row r="1108" spans="14:21">
      <c r="N1108" s="57">
        <f t="shared" si="102"/>
        <v>2004</v>
      </c>
      <c r="O1108" s="57">
        <f t="shared" si="103"/>
        <v>1</v>
      </c>
      <c r="P1108" s="57">
        <f t="shared" si="104"/>
        <v>11</v>
      </c>
      <c r="Q1108" s="48">
        <v>37997</v>
      </c>
      <c r="R1108" s="178">
        <f t="shared" si="105"/>
        <v>37997</v>
      </c>
      <c r="S1108" s="182">
        <v>16.3</v>
      </c>
      <c r="T1108" s="180">
        <f t="shared" si="107"/>
        <v>13888.900000000009</v>
      </c>
      <c r="U1108" s="181" t="str">
        <f t="shared" si="106"/>
        <v>0</v>
      </c>
    </row>
    <row r="1109" spans="14:21">
      <c r="N1109" s="57">
        <f t="shared" si="102"/>
        <v>2004</v>
      </c>
      <c r="O1109" s="57">
        <f t="shared" si="103"/>
        <v>1</v>
      </c>
      <c r="P1109" s="57">
        <f t="shared" si="104"/>
        <v>12</v>
      </c>
      <c r="Q1109" s="48">
        <v>37998</v>
      </c>
      <c r="R1109" s="178">
        <f t="shared" si="105"/>
        <v>37998</v>
      </c>
      <c r="S1109" s="182">
        <v>16.399999999999999</v>
      </c>
      <c r="T1109" s="180">
        <f t="shared" si="107"/>
        <v>13905.300000000008</v>
      </c>
      <c r="U1109" s="181" t="str">
        <f t="shared" si="106"/>
        <v>0</v>
      </c>
    </row>
    <row r="1110" spans="14:21">
      <c r="N1110" s="57">
        <f t="shared" si="102"/>
        <v>2004</v>
      </c>
      <c r="O1110" s="57">
        <f t="shared" si="103"/>
        <v>1</v>
      </c>
      <c r="P1110" s="57">
        <f t="shared" si="104"/>
        <v>13</v>
      </c>
      <c r="Q1110" s="48">
        <v>37999</v>
      </c>
      <c r="R1110" s="178">
        <f t="shared" si="105"/>
        <v>37999</v>
      </c>
      <c r="S1110" s="182">
        <v>16.600000000000001</v>
      </c>
      <c r="T1110" s="180">
        <f t="shared" si="107"/>
        <v>13921.900000000009</v>
      </c>
      <c r="U1110" s="181" t="str">
        <f t="shared" si="106"/>
        <v>0</v>
      </c>
    </row>
    <row r="1111" spans="14:21">
      <c r="N1111" s="57">
        <f t="shared" si="102"/>
        <v>2004</v>
      </c>
      <c r="O1111" s="57">
        <f t="shared" si="103"/>
        <v>1</v>
      </c>
      <c r="P1111" s="57">
        <f t="shared" si="104"/>
        <v>14</v>
      </c>
      <c r="Q1111" s="48">
        <v>38000</v>
      </c>
      <c r="R1111" s="178">
        <f t="shared" si="105"/>
        <v>38000</v>
      </c>
      <c r="S1111" s="182">
        <v>17.7</v>
      </c>
      <c r="T1111" s="180">
        <f t="shared" si="107"/>
        <v>13939.600000000009</v>
      </c>
      <c r="U1111" s="181" t="str">
        <f t="shared" si="106"/>
        <v>0</v>
      </c>
    </row>
    <row r="1112" spans="14:21">
      <c r="N1112" s="57">
        <f t="shared" si="102"/>
        <v>2004</v>
      </c>
      <c r="O1112" s="57">
        <f t="shared" si="103"/>
        <v>1</v>
      </c>
      <c r="P1112" s="57">
        <f t="shared" si="104"/>
        <v>15</v>
      </c>
      <c r="Q1112" s="48">
        <v>38001</v>
      </c>
      <c r="R1112" s="178">
        <f t="shared" si="105"/>
        <v>38001</v>
      </c>
      <c r="S1112" s="182">
        <v>17.5</v>
      </c>
      <c r="T1112" s="180">
        <f t="shared" si="107"/>
        <v>13957.100000000009</v>
      </c>
      <c r="U1112" s="181" t="str">
        <f t="shared" si="106"/>
        <v>0</v>
      </c>
    </row>
    <row r="1113" spans="14:21">
      <c r="N1113" s="57">
        <f t="shared" si="102"/>
        <v>2004</v>
      </c>
      <c r="O1113" s="57">
        <f t="shared" si="103"/>
        <v>1</v>
      </c>
      <c r="P1113" s="57">
        <f t="shared" si="104"/>
        <v>16</v>
      </c>
      <c r="Q1113" s="48">
        <v>38002</v>
      </c>
      <c r="R1113" s="178">
        <f t="shared" si="105"/>
        <v>38002</v>
      </c>
      <c r="S1113" s="182">
        <v>18.100000000000001</v>
      </c>
      <c r="T1113" s="180">
        <f t="shared" si="107"/>
        <v>13975.20000000001</v>
      </c>
      <c r="U1113" s="181" t="str">
        <f t="shared" si="106"/>
        <v>0</v>
      </c>
    </row>
    <row r="1114" spans="14:21">
      <c r="N1114" s="57">
        <f t="shared" si="102"/>
        <v>2004</v>
      </c>
      <c r="O1114" s="57">
        <f t="shared" si="103"/>
        <v>1</v>
      </c>
      <c r="P1114" s="57">
        <f t="shared" si="104"/>
        <v>17</v>
      </c>
      <c r="Q1114" s="48">
        <v>38003</v>
      </c>
      <c r="R1114" s="178">
        <f t="shared" si="105"/>
        <v>38003</v>
      </c>
      <c r="S1114" s="182">
        <v>20.3</v>
      </c>
      <c r="T1114" s="180">
        <f t="shared" si="107"/>
        <v>13995.500000000009</v>
      </c>
      <c r="U1114" s="181" t="str">
        <f t="shared" si="106"/>
        <v>0</v>
      </c>
    </row>
    <row r="1115" spans="14:21">
      <c r="N1115" s="57">
        <f t="shared" si="102"/>
        <v>2004</v>
      </c>
      <c r="O1115" s="57">
        <f t="shared" si="103"/>
        <v>1</v>
      </c>
      <c r="P1115" s="57">
        <f t="shared" si="104"/>
        <v>18</v>
      </c>
      <c r="Q1115" s="48">
        <v>38004</v>
      </c>
      <c r="R1115" s="178">
        <f t="shared" si="105"/>
        <v>38004</v>
      </c>
      <c r="S1115" s="182">
        <v>22.6</v>
      </c>
      <c r="T1115" s="180">
        <f t="shared" si="107"/>
        <v>14018.100000000009</v>
      </c>
      <c r="U1115" s="181" t="str">
        <f t="shared" si="106"/>
        <v>0</v>
      </c>
    </row>
    <row r="1116" spans="14:21">
      <c r="N1116" s="57">
        <f t="shared" si="102"/>
        <v>2004</v>
      </c>
      <c r="O1116" s="57">
        <f t="shared" si="103"/>
        <v>1</v>
      </c>
      <c r="P1116" s="57">
        <f t="shared" si="104"/>
        <v>19</v>
      </c>
      <c r="Q1116" s="48">
        <v>38005</v>
      </c>
      <c r="R1116" s="178">
        <f t="shared" si="105"/>
        <v>38005</v>
      </c>
      <c r="S1116" s="182">
        <v>18.5</v>
      </c>
      <c r="T1116" s="180">
        <f t="shared" si="107"/>
        <v>14036.600000000009</v>
      </c>
      <c r="U1116" s="181" t="str">
        <f t="shared" si="106"/>
        <v>0</v>
      </c>
    </row>
    <row r="1117" spans="14:21">
      <c r="N1117" s="57">
        <f t="shared" si="102"/>
        <v>2004</v>
      </c>
      <c r="O1117" s="57">
        <f t="shared" si="103"/>
        <v>1</v>
      </c>
      <c r="P1117" s="57">
        <f t="shared" si="104"/>
        <v>20</v>
      </c>
      <c r="Q1117" s="48">
        <v>38006</v>
      </c>
      <c r="R1117" s="178">
        <f t="shared" si="105"/>
        <v>38006</v>
      </c>
      <c r="S1117" s="182">
        <v>21.8</v>
      </c>
      <c r="T1117" s="180">
        <f t="shared" si="107"/>
        <v>14058.400000000009</v>
      </c>
      <c r="U1117" s="181" t="str">
        <f t="shared" si="106"/>
        <v>0</v>
      </c>
    </row>
    <row r="1118" spans="14:21">
      <c r="N1118" s="57">
        <f t="shared" si="102"/>
        <v>2004</v>
      </c>
      <c r="O1118" s="57">
        <f t="shared" si="103"/>
        <v>1</v>
      </c>
      <c r="P1118" s="57">
        <f t="shared" si="104"/>
        <v>21</v>
      </c>
      <c r="Q1118" s="48">
        <v>38007</v>
      </c>
      <c r="R1118" s="178">
        <f t="shared" si="105"/>
        <v>38007</v>
      </c>
      <c r="S1118" s="182">
        <v>24.4</v>
      </c>
      <c r="T1118" s="180">
        <f t="shared" si="107"/>
        <v>14082.800000000008</v>
      </c>
      <c r="U1118" s="181" t="str">
        <f t="shared" si="106"/>
        <v>0</v>
      </c>
    </row>
    <row r="1119" spans="14:21">
      <c r="N1119" s="57">
        <f t="shared" si="102"/>
        <v>2004</v>
      </c>
      <c r="O1119" s="57">
        <f t="shared" si="103"/>
        <v>1</v>
      </c>
      <c r="P1119" s="57">
        <f t="shared" si="104"/>
        <v>22</v>
      </c>
      <c r="Q1119" s="48">
        <v>38008</v>
      </c>
      <c r="R1119" s="178">
        <f t="shared" si="105"/>
        <v>38008</v>
      </c>
      <c r="S1119" s="182">
        <v>24.2</v>
      </c>
      <c r="T1119" s="180">
        <f t="shared" si="107"/>
        <v>14107.000000000009</v>
      </c>
      <c r="U1119" s="181" t="str">
        <f t="shared" si="106"/>
        <v>0</v>
      </c>
    </row>
    <row r="1120" spans="14:21">
      <c r="N1120" s="57">
        <f t="shared" si="102"/>
        <v>2004</v>
      </c>
      <c r="O1120" s="57">
        <f t="shared" si="103"/>
        <v>1</v>
      </c>
      <c r="P1120" s="57">
        <f t="shared" si="104"/>
        <v>23</v>
      </c>
      <c r="Q1120" s="48">
        <v>38009</v>
      </c>
      <c r="R1120" s="178">
        <f t="shared" si="105"/>
        <v>38009</v>
      </c>
      <c r="S1120" s="182">
        <v>22</v>
      </c>
      <c r="T1120" s="180">
        <f t="shared" si="107"/>
        <v>14129.000000000009</v>
      </c>
      <c r="U1120" s="181" t="str">
        <f t="shared" si="106"/>
        <v>0</v>
      </c>
    </row>
    <row r="1121" spans="14:21">
      <c r="N1121" s="57">
        <f t="shared" si="102"/>
        <v>2004</v>
      </c>
      <c r="O1121" s="57">
        <f t="shared" si="103"/>
        <v>1</v>
      </c>
      <c r="P1121" s="57">
        <f t="shared" si="104"/>
        <v>24</v>
      </c>
      <c r="Q1121" s="48">
        <v>38010</v>
      </c>
      <c r="R1121" s="178">
        <f t="shared" si="105"/>
        <v>38010</v>
      </c>
      <c r="S1121" s="182">
        <v>22.4</v>
      </c>
      <c r="T1121" s="180">
        <f t="shared" si="107"/>
        <v>14151.400000000009</v>
      </c>
      <c r="U1121" s="181" t="str">
        <f t="shared" si="106"/>
        <v>0</v>
      </c>
    </row>
    <row r="1122" spans="14:21">
      <c r="N1122" s="57">
        <f t="shared" si="102"/>
        <v>2004</v>
      </c>
      <c r="O1122" s="57">
        <f t="shared" si="103"/>
        <v>1</v>
      </c>
      <c r="P1122" s="57">
        <f t="shared" si="104"/>
        <v>25</v>
      </c>
      <c r="Q1122" s="48">
        <v>38011</v>
      </c>
      <c r="R1122" s="178">
        <f t="shared" si="105"/>
        <v>38011</v>
      </c>
      <c r="S1122" s="182">
        <v>24.6</v>
      </c>
      <c r="T1122" s="180">
        <f t="shared" si="107"/>
        <v>14176.000000000009</v>
      </c>
      <c r="U1122" s="181" t="str">
        <f t="shared" si="106"/>
        <v>0</v>
      </c>
    </row>
    <row r="1123" spans="14:21">
      <c r="N1123" s="57">
        <f t="shared" si="102"/>
        <v>2004</v>
      </c>
      <c r="O1123" s="57">
        <f t="shared" si="103"/>
        <v>1</v>
      </c>
      <c r="P1123" s="57">
        <f t="shared" si="104"/>
        <v>26</v>
      </c>
      <c r="Q1123" s="48">
        <v>38012</v>
      </c>
      <c r="R1123" s="178">
        <f t="shared" si="105"/>
        <v>38012</v>
      </c>
      <c r="S1123" s="182">
        <v>25.2</v>
      </c>
      <c r="T1123" s="180">
        <f t="shared" si="107"/>
        <v>14201.20000000001</v>
      </c>
      <c r="U1123" s="181" t="str">
        <f t="shared" si="106"/>
        <v>0</v>
      </c>
    </row>
    <row r="1124" spans="14:21">
      <c r="N1124" s="57">
        <f t="shared" si="102"/>
        <v>2004</v>
      </c>
      <c r="O1124" s="57">
        <f t="shared" si="103"/>
        <v>1</v>
      </c>
      <c r="P1124" s="57">
        <f t="shared" si="104"/>
        <v>27</v>
      </c>
      <c r="Q1124" s="48">
        <v>38013</v>
      </c>
      <c r="R1124" s="178">
        <f t="shared" si="105"/>
        <v>38013</v>
      </c>
      <c r="S1124" s="182">
        <v>26.5</v>
      </c>
      <c r="T1124" s="180">
        <f t="shared" si="107"/>
        <v>14227.70000000001</v>
      </c>
      <c r="U1124" s="181" t="str">
        <f t="shared" si="106"/>
        <v>0</v>
      </c>
    </row>
    <row r="1125" spans="14:21">
      <c r="N1125" s="57">
        <f t="shared" si="102"/>
        <v>2004</v>
      </c>
      <c r="O1125" s="57">
        <f t="shared" si="103"/>
        <v>1</v>
      </c>
      <c r="P1125" s="57">
        <f t="shared" si="104"/>
        <v>28</v>
      </c>
      <c r="Q1125" s="48">
        <v>38014</v>
      </c>
      <c r="R1125" s="178">
        <f t="shared" si="105"/>
        <v>38014</v>
      </c>
      <c r="S1125" s="182">
        <v>22.1</v>
      </c>
      <c r="T1125" s="180">
        <f t="shared" si="107"/>
        <v>14249.80000000001</v>
      </c>
      <c r="U1125" s="181" t="str">
        <f t="shared" si="106"/>
        <v>0</v>
      </c>
    </row>
    <row r="1126" spans="14:21">
      <c r="N1126" s="57">
        <f t="shared" si="102"/>
        <v>2004</v>
      </c>
      <c r="O1126" s="57">
        <f t="shared" si="103"/>
        <v>1</v>
      </c>
      <c r="P1126" s="57">
        <f t="shared" si="104"/>
        <v>29</v>
      </c>
      <c r="Q1126" s="48">
        <v>38015</v>
      </c>
      <c r="R1126" s="178">
        <f t="shared" si="105"/>
        <v>38015</v>
      </c>
      <c r="S1126" s="182">
        <v>24.6</v>
      </c>
      <c r="T1126" s="180">
        <f t="shared" si="107"/>
        <v>14274.400000000011</v>
      </c>
      <c r="U1126" s="181" t="str">
        <f t="shared" si="106"/>
        <v>0</v>
      </c>
    </row>
    <row r="1127" spans="14:21">
      <c r="N1127" s="57">
        <f t="shared" si="102"/>
        <v>2004</v>
      </c>
      <c r="O1127" s="57">
        <f t="shared" si="103"/>
        <v>1</v>
      </c>
      <c r="P1127" s="57">
        <f t="shared" si="104"/>
        <v>30</v>
      </c>
      <c r="Q1127" s="48">
        <v>38016</v>
      </c>
      <c r="R1127" s="178">
        <f t="shared" si="105"/>
        <v>38016</v>
      </c>
      <c r="S1127" s="182">
        <v>21.7</v>
      </c>
      <c r="T1127" s="180">
        <f t="shared" si="107"/>
        <v>14296.100000000011</v>
      </c>
      <c r="U1127" s="181" t="str">
        <f t="shared" si="106"/>
        <v>0</v>
      </c>
    </row>
    <row r="1128" spans="14:21">
      <c r="N1128" s="57">
        <f t="shared" si="102"/>
        <v>2004</v>
      </c>
      <c r="O1128" s="57">
        <f t="shared" si="103"/>
        <v>1</v>
      </c>
      <c r="P1128" s="57">
        <f t="shared" si="104"/>
        <v>31</v>
      </c>
      <c r="Q1128" s="48">
        <v>38017</v>
      </c>
      <c r="R1128" s="178">
        <f t="shared" si="105"/>
        <v>38017</v>
      </c>
      <c r="S1128" s="182">
        <v>16.8</v>
      </c>
      <c r="T1128" s="180">
        <f t="shared" si="107"/>
        <v>14312.900000000011</v>
      </c>
      <c r="U1128" s="181" t="str">
        <f t="shared" si="106"/>
        <v>0</v>
      </c>
    </row>
    <row r="1129" spans="14:21">
      <c r="N1129" s="57">
        <f t="shared" si="102"/>
        <v>2004</v>
      </c>
      <c r="O1129" s="57">
        <f t="shared" si="103"/>
        <v>2</v>
      </c>
      <c r="P1129" s="57">
        <f t="shared" si="104"/>
        <v>1</v>
      </c>
      <c r="Q1129" s="48">
        <v>38018</v>
      </c>
      <c r="R1129" s="178">
        <f t="shared" si="105"/>
        <v>38018</v>
      </c>
      <c r="S1129" s="182">
        <v>17.399999999999999</v>
      </c>
      <c r="T1129" s="180">
        <f t="shared" si="107"/>
        <v>14330.30000000001</v>
      </c>
      <c r="U1129" s="181" t="str">
        <f t="shared" si="106"/>
        <v>0</v>
      </c>
    </row>
    <row r="1130" spans="14:21">
      <c r="N1130" s="57">
        <f t="shared" si="102"/>
        <v>2004</v>
      </c>
      <c r="O1130" s="57">
        <f t="shared" si="103"/>
        <v>2</v>
      </c>
      <c r="P1130" s="57">
        <f t="shared" si="104"/>
        <v>2</v>
      </c>
      <c r="Q1130" s="48">
        <v>38019</v>
      </c>
      <c r="R1130" s="178">
        <f t="shared" si="105"/>
        <v>38019</v>
      </c>
      <c r="S1130" s="182">
        <v>14.2</v>
      </c>
      <c r="T1130" s="180">
        <f t="shared" si="107"/>
        <v>14344.500000000011</v>
      </c>
      <c r="U1130" s="181" t="str">
        <f t="shared" si="106"/>
        <v>0</v>
      </c>
    </row>
    <row r="1131" spans="14:21">
      <c r="N1131" s="57">
        <f t="shared" si="102"/>
        <v>2004</v>
      </c>
      <c r="O1131" s="57">
        <f t="shared" si="103"/>
        <v>2</v>
      </c>
      <c r="P1131" s="57">
        <f t="shared" si="104"/>
        <v>3</v>
      </c>
      <c r="Q1131" s="48">
        <v>38020</v>
      </c>
      <c r="R1131" s="178">
        <f t="shared" si="105"/>
        <v>38020</v>
      </c>
      <c r="S1131" s="182">
        <v>9.1999999999999993</v>
      </c>
      <c r="T1131" s="180">
        <f t="shared" si="107"/>
        <v>14353.700000000012</v>
      </c>
      <c r="U1131" s="181" t="str">
        <f t="shared" si="106"/>
        <v>0</v>
      </c>
    </row>
    <row r="1132" spans="14:21">
      <c r="N1132" s="57">
        <f t="shared" si="102"/>
        <v>2004</v>
      </c>
      <c r="O1132" s="57">
        <f t="shared" si="103"/>
        <v>2</v>
      </c>
      <c r="P1132" s="57">
        <f t="shared" si="104"/>
        <v>4</v>
      </c>
      <c r="Q1132" s="48">
        <v>38021</v>
      </c>
      <c r="R1132" s="178">
        <f t="shared" si="105"/>
        <v>38021</v>
      </c>
      <c r="S1132" s="182">
        <v>10.6</v>
      </c>
      <c r="T1132" s="180">
        <f t="shared" si="107"/>
        <v>14364.300000000012</v>
      </c>
      <c r="U1132" s="181" t="str">
        <f t="shared" si="106"/>
        <v>0</v>
      </c>
    </row>
    <row r="1133" spans="14:21">
      <c r="N1133" s="57">
        <f t="shared" si="102"/>
        <v>2004</v>
      </c>
      <c r="O1133" s="57">
        <f t="shared" si="103"/>
        <v>2</v>
      </c>
      <c r="P1133" s="57">
        <f t="shared" si="104"/>
        <v>5</v>
      </c>
      <c r="Q1133" s="48">
        <v>38022</v>
      </c>
      <c r="R1133" s="178">
        <f t="shared" si="105"/>
        <v>38022</v>
      </c>
      <c r="S1133" s="182">
        <v>12.2</v>
      </c>
      <c r="T1133" s="180">
        <f t="shared" si="107"/>
        <v>14376.500000000013</v>
      </c>
      <c r="U1133" s="181" t="str">
        <f t="shared" si="106"/>
        <v>0</v>
      </c>
    </row>
    <row r="1134" spans="14:21">
      <c r="N1134" s="57">
        <f t="shared" si="102"/>
        <v>2004</v>
      </c>
      <c r="O1134" s="57">
        <f t="shared" si="103"/>
        <v>2</v>
      </c>
      <c r="P1134" s="57">
        <f t="shared" si="104"/>
        <v>6</v>
      </c>
      <c r="Q1134" s="48">
        <v>38023</v>
      </c>
      <c r="R1134" s="178">
        <f t="shared" si="105"/>
        <v>38023</v>
      </c>
      <c r="S1134" s="182">
        <v>14.1</v>
      </c>
      <c r="T1134" s="180">
        <f t="shared" si="107"/>
        <v>14390.600000000013</v>
      </c>
      <c r="U1134" s="181" t="str">
        <f t="shared" si="106"/>
        <v>0</v>
      </c>
    </row>
    <row r="1135" spans="14:21">
      <c r="N1135" s="57">
        <f t="shared" si="102"/>
        <v>2004</v>
      </c>
      <c r="O1135" s="57">
        <f t="shared" si="103"/>
        <v>2</v>
      </c>
      <c r="P1135" s="57">
        <f t="shared" si="104"/>
        <v>7</v>
      </c>
      <c r="Q1135" s="48">
        <v>38024</v>
      </c>
      <c r="R1135" s="178">
        <f t="shared" si="105"/>
        <v>38024</v>
      </c>
      <c r="S1135" s="182">
        <v>16.2</v>
      </c>
      <c r="T1135" s="180">
        <f t="shared" si="107"/>
        <v>14406.800000000014</v>
      </c>
      <c r="U1135" s="181" t="str">
        <f t="shared" si="106"/>
        <v>0</v>
      </c>
    </row>
    <row r="1136" spans="14:21">
      <c r="N1136" s="57">
        <f t="shared" si="102"/>
        <v>2004</v>
      </c>
      <c r="O1136" s="57">
        <f t="shared" si="103"/>
        <v>2</v>
      </c>
      <c r="P1136" s="57">
        <f t="shared" si="104"/>
        <v>8</v>
      </c>
      <c r="Q1136" s="48">
        <v>38025</v>
      </c>
      <c r="R1136" s="178">
        <f t="shared" si="105"/>
        <v>38025</v>
      </c>
      <c r="S1136" s="182">
        <v>19</v>
      </c>
      <c r="T1136" s="180">
        <f t="shared" si="107"/>
        <v>14425.800000000014</v>
      </c>
      <c r="U1136" s="181" t="str">
        <f t="shared" si="106"/>
        <v>0</v>
      </c>
    </row>
    <row r="1137" spans="14:21">
      <c r="N1137" s="57">
        <f t="shared" si="102"/>
        <v>2004</v>
      </c>
      <c r="O1137" s="57">
        <f t="shared" si="103"/>
        <v>2</v>
      </c>
      <c r="P1137" s="57">
        <f t="shared" si="104"/>
        <v>9</v>
      </c>
      <c r="Q1137" s="48">
        <v>38026</v>
      </c>
      <c r="R1137" s="178">
        <f t="shared" si="105"/>
        <v>38026</v>
      </c>
      <c r="S1137" s="182">
        <v>21</v>
      </c>
      <c r="T1137" s="180">
        <f t="shared" si="107"/>
        <v>14446.800000000014</v>
      </c>
      <c r="U1137" s="181" t="str">
        <f t="shared" si="106"/>
        <v>0</v>
      </c>
    </row>
    <row r="1138" spans="14:21">
      <c r="N1138" s="57">
        <f t="shared" si="102"/>
        <v>2004</v>
      </c>
      <c r="O1138" s="57">
        <f t="shared" si="103"/>
        <v>2</v>
      </c>
      <c r="P1138" s="57">
        <f t="shared" si="104"/>
        <v>10</v>
      </c>
      <c r="Q1138" s="48">
        <v>38027</v>
      </c>
      <c r="R1138" s="178">
        <f t="shared" si="105"/>
        <v>38027</v>
      </c>
      <c r="S1138" s="182">
        <v>19</v>
      </c>
      <c r="T1138" s="180">
        <f t="shared" si="107"/>
        <v>14465.800000000014</v>
      </c>
      <c r="U1138" s="181" t="str">
        <f t="shared" si="106"/>
        <v>0</v>
      </c>
    </row>
    <row r="1139" spans="14:21">
      <c r="N1139" s="57">
        <f t="shared" si="102"/>
        <v>2004</v>
      </c>
      <c r="O1139" s="57">
        <f t="shared" si="103"/>
        <v>2</v>
      </c>
      <c r="P1139" s="57">
        <f t="shared" si="104"/>
        <v>11</v>
      </c>
      <c r="Q1139" s="48">
        <v>38028</v>
      </c>
      <c r="R1139" s="178">
        <f t="shared" si="105"/>
        <v>38028</v>
      </c>
      <c r="S1139" s="182">
        <v>21.7</v>
      </c>
      <c r="T1139" s="180">
        <f t="shared" si="107"/>
        <v>14487.500000000015</v>
      </c>
      <c r="U1139" s="181" t="str">
        <f t="shared" si="106"/>
        <v>0</v>
      </c>
    </row>
    <row r="1140" spans="14:21">
      <c r="N1140" s="57">
        <f t="shared" si="102"/>
        <v>2004</v>
      </c>
      <c r="O1140" s="57">
        <f t="shared" si="103"/>
        <v>2</v>
      </c>
      <c r="P1140" s="57">
        <f t="shared" si="104"/>
        <v>12</v>
      </c>
      <c r="Q1140" s="48">
        <v>38029</v>
      </c>
      <c r="R1140" s="178">
        <f t="shared" si="105"/>
        <v>38029</v>
      </c>
      <c r="S1140" s="182">
        <v>21.1</v>
      </c>
      <c r="T1140" s="180">
        <f t="shared" si="107"/>
        <v>14508.600000000015</v>
      </c>
      <c r="U1140" s="181" t="str">
        <f t="shared" si="106"/>
        <v>0</v>
      </c>
    </row>
    <row r="1141" spans="14:21">
      <c r="N1141" s="57">
        <f t="shared" si="102"/>
        <v>2004</v>
      </c>
      <c r="O1141" s="57">
        <f t="shared" si="103"/>
        <v>2</v>
      </c>
      <c r="P1141" s="57">
        <f t="shared" si="104"/>
        <v>13</v>
      </c>
      <c r="Q1141" s="48">
        <v>38030</v>
      </c>
      <c r="R1141" s="178">
        <f t="shared" si="105"/>
        <v>38030</v>
      </c>
      <c r="S1141" s="182">
        <v>16.5</v>
      </c>
      <c r="T1141" s="180">
        <f t="shared" si="107"/>
        <v>14525.100000000015</v>
      </c>
      <c r="U1141" s="181" t="str">
        <f t="shared" si="106"/>
        <v>0</v>
      </c>
    </row>
    <row r="1142" spans="14:21">
      <c r="N1142" s="57">
        <f t="shared" si="102"/>
        <v>2004</v>
      </c>
      <c r="O1142" s="57">
        <f t="shared" si="103"/>
        <v>2</v>
      </c>
      <c r="P1142" s="57">
        <f t="shared" si="104"/>
        <v>14</v>
      </c>
      <c r="Q1142" s="48">
        <v>38031</v>
      </c>
      <c r="R1142" s="178">
        <f t="shared" si="105"/>
        <v>38031</v>
      </c>
      <c r="S1142" s="182">
        <v>17.399999999999999</v>
      </c>
      <c r="T1142" s="180">
        <f t="shared" si="107"/>
        <v>14542.500000000015</v>
      </c>
      <c r="U1142" s="181" t="str">
        <f t="shared" si="106"/>
        <v>0</v>
      </c>
    </row>
    <row r="1143" spans="14:21">
      <c r="N1143" s="57">
        <f t="shared" si="102"/>
        <v>2004</v>
      </c>
      <c r="O1143" s="57">
        <f t="shared" si="103"/>
        <v>2</v>
      </c>
      <c r="P1143" s="57">
        <f t="shared" si="104"/>
        <v>15</v>
      </c>
      <c r="Q1143" s="48">
        <v>38032</v>
      </c>
      <c r="R1143" s="178">
        <f t="shared" si="105"/>
        <v>38032</v>
      </c>
      <c r="S1143" s="182">
        <v>20.6</v>
      </c>
      <c r="T1143" s="180">
        <f t="shared" si="107"/>
        <v>14563.100000000015</v>
      </c>
      <c r="U1143" s="181" t="str">
        <f t="shared" si="106"/>
        <v>0</v>
      </c>
    </row>
    <row r="1144" spans="14:21">
      <c r="N1144" s="57">
        <f t="shared" si="102"/>
        <v>2004</v>
      </c>
      <c r="O1144" s="57">
        <f t="shared" si="103"/>
        <v>2</v>
      </c>
      <c r="P1144" s="57">
        <f t="shared" si="104"/>
        <v>16</v>
      </c>
      <c r="Q1144" s="48">
        <v>38033</v>
      </c>
      <c r="R1144" s="178">
        <f t="shared" si="105"/>
        <v>38033</v>
      </c>
      <c r="S1144" s="182">
        <v>17.5</v>
      </c>
      <c r="T1144" s="180">
        <f t="shared" si="107"/>
        <v>14580.600000000015</v>
      </c>
      <c r="U1144" s="181" t="str">
        <f t="shared" si="106"/>
        <v>0</v>
      </c>
    </row>
    <row r="1145" spans="14:21">
      <c r="N1145" s="57">
        <f t="shared" si="102"/>
        <v>2004</v>
      </c>
      <c r="O1145" s="57">
        <f t="shared" si="103"/>
        <v>2</v>
      </c>
      <c r="P1145" s="57">
        <f t="shared" si="104"/>
        <v>17</v>
      </c>
      <c r="Q1145" s="48">
        <v>38034</v>
      </c>
      <c r="R1145" s="178">
        <f t="shared" si="105"/>
        <v>38034</v>
      </c>
      <c r="S1145" s="182">
        <v>18.100000000000001</v>
      </c>
      <c r="T1145" s="180">
        <f t="shared" si="107"/>
        <v>14598.700000000015</v>
      </c>
      <c r="U1145" s="181" t="str">
        <f t="shared" si="106"/>
        <v>0</v>
      </c>
    </row>
    <row r="1146" spans="14:21">
      <c r="N1146" s="57">
        <f t="shared" si="102"/>
        <v>2004</v>
      </c>
      <c r="O1146" s="57">
        <f t="shared" si="103"/>
        <v>2</v>
      </c>
      <c r="P1146" s="57">
        <f t="shared" si="104"/>
        <v>18</v>
      </c>
      <c r="Q1146" s="48">
        <v>38035</v>
      </c>
      <c r="R1146" s="178">
        <f t="shared" si="105"/>
        <v>38035</v>
      </c>
      <c r="S1146" s="182">
        <v>19.399999999999999</v>
      </c>
      <c r="T1146" s="180">
        <f t="shared" si="107"/>
        <v>14618.100000000015</v>
      </c>
      <c r="U1146" s="181" t="str">
        <f t="shared" si="106"/>
        <v>0</v>
      </c>
    </row>
    <row r="1147" spans="14:21">
      <c r="N1147" s="57">
        <f t="shared" si="102"/>
        <v>2004</v>
      </c>
      <c r="O1147" s="57">
        <f t="shared" si="103"/>
        <v>2</v>
      </c>
      <c r="P1147" s="57">
        <f t="shared" si="104"/>
        <v>19</v>
      </c>
      <c r="Q1147" s="48">
        <v>38036</v>
      </c>
      <c r="R1147" s="178">
        <f t="shared" si="105"/>
        <v>38036</v>
      </c>
      <c r="S1147" s="182">
        <v>22.4</v>
      </c>
      <c r="T1147" s="180">
        <f t="shared" si="107"/>
        <v>14640.500000000015</v>
      </c>
      <c r="U1147" s="181" t="str">
        <f t="shared" si="106"/>
        <v>0</v>
      </c>
    </row>
    <row r="1148" spans="14:21">
      <c r="N1148" s="57">
        <f t="shared" si="102"/>
        <v>2004</v>
      </c>
      <c r="O1148" s="57">
        <f t="shared" si="103"/>
        <v>2</v>
      </c>
      <c r="P1148" s="57">
        <f t="shared" si="104"/>
        <v>20</v>
      </c>
      <c r="Q1148" s="48">
        <v>38037</v>
      </c>
      <c r="R1148" s="178">
        <f t="shared" si="105"/>
        <v>38037</v>
      </c>
      <c r="S1148" s="182">
        <v>21.9</v>
      </c>
      <c r="T1148" s="180">
        <f t="shared" si="107"/>
        <v>14662.400000000014</v>
      </c>
      <c r="U1148" s="181" t="str">
        <f t="shared" si="106"/>
        <v>0</v>
      </c>
    </row>
    <row r="1149" spans="14:21">
      <c r="N1149" s="57">
        <f t="shared" si="102"/>
        <v>2004</v>
      </c>
      <c r="O1149" s="57">
        <f t="shared" si="103"/>
        <v>2</v>
      </c>
      <c r="P1149" s="57">
        <f t="shared" si="104"/>
        <v>21</v>
      </c>
      <c r="Q1149" s="48">
        <v>38038</v>
      </c>
      <c r="R1149" s="178">
        <f t="shared" si="105"/>
        <v>38038</v>
      </c>
      <c r="S1149" s="182">
        <v>22.9</v>
      </c>
      <c r="T1149" s="180">
        <f t="shared" si="107"/>
        <v>14685.300000000014</v>
      </c>
      <c r="U1149" s="181" t="str">
        <f t="shared" si="106"/>
        <v>0</v>
      </c>
    </row>
    <row r="1150" spans="14:21">
      <c r="N1150" s="57">
        <f t="shared" si="102"/>
        <v>2004</v>
      </c>
      <c r="O1150" s="57">
        <f t="shared" si="103"/>
        <v>2</v>
      </c>
      <c r="P1150" s="57">
        <f t="shared" si="104"/>
        <v>22</v>
      </c>
      <c r="Q1150" s="48">
        <v>38039</v>
      </c>
      <c r="R1150" s="178">
        <f t="shared" si="105"/>
        <v>38039</v>
      </c>
      <c r="S1150" s="182">
        <v>21.9</v>
      </c>
      <c r="T1150" s="180">
        <f t="shared" si="107"/>
        <v>14707.200000000013</v>
      </c>
      <c r="U1150" s="181" t="str">
        <f t="shared" si="106"/>
        <v>0</v>
      </c>
    </row>
    <row r="1151" spans="14:21">
      <c r="N1151" s="57">
        <f t="shared" si="102"/>
        <v>2004</v>
      </c>
      <c r="O1151" s="57">
        <f t="shared" si="103"/>
        <v>2</v>
      </c>
      <c r="P1151" s="57">
        <f t="shared" si="104"/>
        <v>23</v>
      </c>
      <c r="Q1151" s="48">
        <v>38040</v>
      </c>
      <c r="R1151" s="178">
        <f t="shared" si="105"/>
        <v>38040</v>
      </c>
      <c r="S1151" s="182">
        <v>23.4</v>
      </c>
      <c r="T1151" s="180">
        <f t="shared" si="107"/>
        <v>14730.600000000013</v>
      </c>
      <c r="U1151" s="181" t="str">
        <f t="shared" si="106"/>
        <v>0</v>
      </c>
    </row>
    <row r="1152" spans="14:21">
      <c r="N1152" s="57">
        <f t="shared" si="102"/>
        <v>2004</v>
      </c>
      <c r="O1152" s="57">
        <f t="shared" si="103"/>
        <v>2</v>
      </c>
      <c r="P1152" s="57">
        <f t="shared" si="104"/>
        <v>24</v>
      </c>
      <c r="Q1152" s="48">
        <v>38041</v>
      </c>
      <c r="R1152" s="178">
        <f t="shared" si="105"/>
        <v>38041</v>
      </c>
      <c r="S1152" s="182">
        <v>21.6</v>
      </c>
      <c r="T1152" s="180">
        <f t="shared" si="107"/>
        <v>14752.200000000013</v>
      </c>
      <c r="U1152" s="181" t="str">
        <f t="shared" si="106"/>
        <v>0</v>
      </c>
    </row>
    <row r="1153" spans="14:21">
      <c r="N1153" s="57">
        <f t="shared" si="102"/>
        <v>2004</v>
      </c>
      <c r="O1153" s="57">
        <f t="shared" si="103"/>
        <v>2</v>
      </c>
      <c r="P1153" s="57">
        <f t="shared" si="104"/>
        <v>25</v>
      </c>
      <c r="Q1153" s="48">
        <v>38042</v>
      </c>
      <c r="R1153" s="178">
        <f t="shared" si="105"/>
        <v>38042</v>
      </c>
      <c r="S1153" s="182">
        <v>22.8</v>
      </c>
      <c r="T1153" s="180">
        <f t="shared" si="107"/>
        <v>14775.000000000013</v>
      </c>
      <c r="U1153" s="181" t="str">
        <f t="shared" si="106"/>
        <v>0</v>
      </c>
    </row>
    <row r="1154" spans="14:21">
      <c r="N1154" s="57">
        <f t="shared" si="102"/>
        <v>2004</v>
      </c>
      <c r="O1154" s="57">
        <f t="shared" si="103"/>
        <v>2</v>
      </c>
      <c r="P1154" s="57">
        <f t="shared" si="104"/>
        <v>26</v>
      </c>
      <c r="Q1154" s="48">
        <v>38043</v>
      </c>
      <c r="R1154" s="178">
        <f t="shared" si="105"/>
        <v>38043</v>
      </c>
      <c r="S1154" s="182">
        <v>22.4</v>
      </c>
      <c r="T1154" s="180">
        <f t="shared" si="107"/>
        <v>14797.400000000012</v>
      </c>
      <c r="U1154" s="181" t="str">
        <f t="shared" si="106"/>
        <v>0</v>
      </c>
    </row>
    <row r="1155" spans="14:21">
      <c r="N1155" s="57">
        <f t="shared" ref="N1155:N1218" si="108">IF(Q1155="","",YEAR(Q1155))</f>
        <v>2004</v>
      </c>
      <c r="O1155" s="57">
        <f t="shared" ref="O1155:O1218" si="109">IF(Q1155="","",MONTH(Q1155))</f>
        <v>2</v>
      </c>
      <c r="P1155" s="57">
        <f t="shared" ref="P1155:P1218" si="110">DAY(Q1155)</f>
        <v>27</v>
      </c>
      <c r="Q1155" s="48">
        <v>38044</v>
      </c>
      <c r="R1155" s="178">
        <f t="shared" ref="R1155:R1218" si="111">Q1155</f>
        <v>38044</v>
      </c>
      <c r="S1155" s="182">
        <v>23.2</v>
      </c>
      <c r="T1155" s="180">
        <f t="shared" si="107"/>
        <v>14820.600000000013</v>
      </c>
      <c r="U1155" s="181" t="str">
        <f t="shared" ref="U1155:U1218" si="112">IF(AND(R1155&gt;=$E$7,R1155&lt;=$E$9),S1155,"0")</f>
        <v>0</v>
      </c>
    </row>
    <row r="1156" spans="14:21">
      <c r="N1156" s="57">
        <f t="shared" si="108"/>
        <v>2004</v>
      </c>
      <c r="O1156" s="57">
        <f t="shared" si="109"/>
        <v>2</v>
      </c>
      <c r="P1156" s="57">
        <f t="shared" si="110"/>
        <v>28</v>
      </c>
      <c r="Q1156" s="48">
        <v>38045</v>
      </c>
      <c r="R1156" s="178">
        <f t="shared" si="111"/>
        <v>38045</v>
      </c>
      <c r="S1156" s="182">
        <v>22.3</v>
      </c>
      <c r="T1156" s="180">
        <f t="shared" si="107"/>
        <v>14842.900000000012</v>
      </c>
      <c r="U1156" s="181" t="str">
        <f t="shared" si="112"/>
        <v>0</v>
      </c>
    </row>
    <row r="1157" spans="14:21">
      <c r="N1157" s="57">
        <f t="shared" si="108"/>
        <v>2004</v>
      </c>
      <c r="O1157" s="57">
        <f t="shared" si="109"/>
        <v>2</v>
      </c>
      <c r="P1157" s="57">
        <f t="shared" si="110"/>
        <v>29</v>
      </c>
      <c r="Q1157" s="48">
        <v>38046</v>
      </c>
      <c r="R1157" s="178">
        <f t="shared" si="111"/>
        <v>38046</v>
      </c>
      <c r="S1157" s="182">
        <v>23.1</v>
      </c>
      <c r="T1157" s="180">
        <f t="shared" ref="T1157:T1220" si="113">T1156+S1157</f>
        <v>14866.000000000013</v>
      </c>
      <c r="U1157" s="181" t="str">
        <f t="shared" si="112"/>
        <v>0</v>
      </c>
    </row>
    <row r="1158" spans="14:21">
      <c r="N1158" s="57">
        <f t="shared" si="108"/>
        <v>2004</v>
      </c>
      <c r="O1158" s="57">
        <f t="shared" si="109"/>
        <v>3</v>
      </c>
      <c r="P1158" s="57">
        <f t="shared" si="110"/>
        <v>1</v>
      </c>
      <c r="Q1158" s="48">
        <v>38047</v>
      </c>
      <c r="R1158" s="178">
        <f t="shared" si="111"/>
        <v>38047</v>
      </c>
      <c r="S1158" s="182">
        <v>19.399999999999999</v>
      </c>
      <c r="T1158" s="180">
        <f t="shared" si="113"/>
        <v>14885.400000000012</v>
      </c>
      <c r="U1158" s="181" t="str">
        <f t="shared" si="112"/>
        <v>0</v>
      </c>
    </row>
    <row r="1159" spans="14:21">
      <c r="N1159" s="57">
        <f t="shared" si="108"/>
        <v>2004</v>
      </c>
      <c r="O1159" s="57">
        <f t="shared" si="109"/>
        <v>3</v>
      </c>
      <c r="P1159" s="57">
        <f t="shared" si="110"/>
        <v>2</v>
      </c>
      <c r="Q1159" s="48">
        <v>38048</v>
      </c>
      <c r="R1159" s="178">
        <f t="shared" si="111"/>
        <v>38048</v>
      </c>
      <c r="S1159" s="182">
        <v>17.100000000000001</v>
      </c>
      <c r="T1159" s="180">
        <f t="shared" si="113"/>
        <v>14902.500000000013</v>
      </c>
      <c r="U1159" s="181" t="str">
        <f t="shared" si="112"/>
        <v>0</v>
      </c>
    </row>
    <row r="1160" spans="14:21">
      <c r="N1160" s="57">
        <f t="shared" si="108"/>
        <v>2004</v>
      </c>
      <c r="O1160" s="57">
        <f t="shared" si="109"/>
        <v>3</v>
      </c>
      <c r="P1160" s="57">
        <f t="shared" si="110"/>
        <v>3</v>
      </c>
      <c r="Q1160" s="48">
        <v>38049</v>
      </c>
      <c r="R1160" s="178">
        <f t="shared" si="111"/>
        <v>38049</v>
      </c>
      <c r="S1160" s="182">
        <v>21.5</v>
      </c>
      <c r="T1160" s="180">
        <f t="shared" si="113"/>
        <v>14924.000000000013</v>
      </c>
      <c r="U1160" s="181" t="str">
        <f t="shared" si="112"/>
        <v>0</v>
      </c>
    </row>
    <row r="1161" spans="14:21">
      <c r="N1161" s="57">
        <f t="shared" si="108"/>
        <v>2004</v>
      </c>
      <c r="O1161" s="57">
        <f t="shared" si="109"/>
        <v>3</v>
      </c>
      <c r="P1161" s="57">
        <f t="shared" si="110"/>
        <v>4</v>
      </c>
      <c r="Q1161" s="48">
        <v>38050</v>
      </c>
      <c r="R1161" s="178">
        <f t="shared" si="111"/>
        <v>38050</v>
      </c>
      <c r="S1161" s="182">
        <v>22.4</v>
      </c>
      <c r="T1161" s="180">
        <f t="shared" si="113"/>
        <v>14946.400000000012</v>
      </c>
      <c r="U1161" s="181" t="str">
        <f t="shared" si="112"/>
        <v>0</v>
      </c>
    </row>
    <row r="1162" spans="14:21">
      <c r="N1162" s="57">
        <f t="shared" si="108"/>
        <v>2004</v>
      </c>
      <c r="O1162" s="57">
        <f t="shared" si="109"/>
        <v>3</v>
      </c>
      <c r="P1162" s="57">
        <f t="shared" si="110"/>
        <v>5</v>
      </c>
      <c r="Q1162" s="48">
        <v>38051</v>
      </c>
      <c r="R1162" s="178">
        <f t="shared" si="111"/>
        <v>38051</v>
      </c>
      <c r="S1162" s="182">
        <v>22.1</v>
      </c>
      <c r="T1162" s="180">
        <f t="shared" si="113"/>
        <v>14968.500000000013</v>
      </c>
      <c r="U1162" s="181" t="str">
        <f t="shared" si="112"/>
        <v>0</v>
      </c>
    </row>
    <row r="1163" spans="14:21">
      <c r="N1163" s="57">
        <f t="shared" si="108"/>
        <v>2004</v>
      </c>
      <c r="O1163" s="57">
        <f t="shared" si="109"/>
        <v>3</v>
      </c>
      <c r="P1163" s="57">
        <f t="shared" si="110"/>
        <v>6</v>
      </c>
      <c r="Q1163" s="48">
        <v>38052</v>
      </c>
      <c r="R1163" s="178">
        <f t="shared" si="111"/>
        <v>38052</v>
      </c>
      <c r="S1163" s="182">
        <v>23</v>
      </c>
      <c r="T1163" s="180">
        <f t="shared" si="113"/>
        <v>14991.500000000013</v>
      </c>
      <c r="U1163" s="181" t="str">
        <f t="shared" si="112"/>
        <v>0</v>
      </c>
    </row>
    <row r="1164" spans="14:21">
      <c r="N1164" s="57">
        <f t="shared" si="108"/>
        <v>2004</v>
      </c>
      <c r="O1164" s="57">
        <f t="shared" si="109"/>
        <v>3</v>
      </c>
      <c r="P1164" s="57">
        <f t="shared" si="110"/>
        <v>7</v>
      </c>
      <c r="Q1164" s="48">
        <v>38053</v>
      </c>
      <c r="R1164" s="178">
        <f t="shared" si="111"/>
        <v>38053</v>
      </c>
      <c r="S1164" s="182">
        <v>22.8</v>
      </c>
      <c r="T1164" s="180">
        <f t="shared" si="113"/>
        <v>15014.300000000012</v>
      </c>
      <c r="U1164" s="181" t="str">
        <f t="shared" si="112"/>
        <v>0</v>
      </c>
    </row>
    <row r="1165" spans="14:21">
      <c r="N1165" s="57">
        <f t="shared" si="108"/>
        <v>2004</v>
      </c>
      <c r="O1165" s="57">
        <f t="shared" si="109"/>
        <v>3</v>
      </c>
      <c r="P1165" s="57">
        <f t="shared" si="110"/>
        <v>8</v>
      </c>
      <c r="Q1165" s="48">
        <v>38054</v>
      </c>
      <c r="R1165" s="178">
        <f t="shared" si="111"/>
        <v>38054</v>
      </c>
      <c r="S1165" s="182">
        <v>21</v>
      </c>
      <c r="T1165" s="180">
        <f t="shared" si="113"/>
        <v>15035.300000000012</v>
      </c>
      <c r="U1165" s="181" t="str">
        <f t="shared" si="112"/>
        <v>0</v>
      </c>
    </row>
    <row r="1166" spans="14:21">
      <c r="N1166" s="57">
        <f t="shared" si="108"/>
        <v>2004</v>
      </c>
      <c r="O1166" s="57">
        <f t="shared" si="109"/>
        <v>3</v>
      </c>
      <c r="P1166" s="57">
        <f t="shared" si="110"/>
        <v>9</v>
      </c>
      <c r="Q1166" s="48">
        <v>38055</v>
      </c>
      <c r="R1166" s="178">
        <f t="shared" si="111"/>
        <v>38055</v>
      </c>
      <c r="S1166" s="182">
        <v>20.6</v>
      </c>
      <c r="T1166" s="180">
        <f t="shared" si="113"/>
        <v>15055.900000000012</v>
      </c>
      <c r="U1166" s="181" t="str">
        <f t="shared" si="112"/>
        <v>0</v>
      </c>
    </row>
    <row r="1167" spans="14:21">
      <c r="N1167" s="57">
        <f t="shared" si="108"/>
        <v>2004</v>
      </c>
      <c r="O1167" s="57">
        <f t="shared" si="109"/>
        <v>3</v>
      </c>
      <c r="P1167" s="57">
        <f t="shared" si="110"/>
        <v>10</v>
      </c>
      <c r="Q1167" s="48">
        <v>38056</v>
      </c>
      <c r="R1167" s="178">
        <f t="shared" si="111"/>
        <v>38056</v>
      </c>
      <c r="S1167" s="182">
        <v>20.399999999999999</v>
      </c>
      <c r="T1167" s="180">
        <f t="shared" si="113"/>
        <v>15076.300000000012</v>
      </c>
      <c r="U1167" s="181" t="str">
        <f t="shared" si="112"/>
        <v>0</v>
      </c>
    </row>
    <row r="1168" spans="14:21">
      <c r="N1168" s="57">
        <f t="shared" si="108"/>
        <v>2004</v>
      </c>
      <c r="O1168" s="57">
        <f t="shared" si="109"/>
        <v>3</v>
      </c>
      <c r="P1168" s="57">
        <f t="shared" si="110"/>
        <v>11</v>
      </c>
      <c r="Q1168" s="48">
        <v>38057</v>
      </c>
      <c r="R1168" s="178">
        <f t="shared" si="111"/>
        <v>38057</v>
      </c>
      <c r="S1168" s="182">
        <v>19</v>
      </c>
      <c r="T1168" s="180">
        <f t="shared" si="113"/>
        <v>15095.300000000012</v>
      </c>
      <c r="U1168" s="181" t="str">
        <f t="shared" si="112"/>
        <v>0</v>
      </c>
    </row>
    <row r="1169" spans="14:21">
      <c r="N1169" s="57">
        <f t="shared" si="108"/>
        <v>2004</v>
      </c>
      <c r="O1169" s="57">
        <f t="shared" si="109"/>
        <v>3</v>
      </c>
      <c r="P1169" s="57">
        <f t="shared" si="110"/>
        <v>12</v>
      </c>
      <c r="Q1169" s="48">
        <v>38058</v>
      </c>
      <c r="R1169" s="178">
        <f t="shared" si="111"/>
        <v>38058</v>
      </c>
      <c r="S1169" s="182">
        <v>18.2</v>
      </c>
      <c r="T1169" s="180">
        <f t="shared" si="113"/>
        <v>15113.500000000013</v>
      </c>
      <c r="U1169" s="181" t="str">
        <f t="shared" si="112"/>
        <v>0</v>
      </c>
    </row>
    <row r="1170" spans="14:21">
      <c r="N1170" s="57">
        <f t="shared" si="108"/>
        <v>2004</v>
      </c>
      <c r="O1170" s="57">
        <f t="shared" si="109"/>
        <v>3</v>
      </c>
      <c r="P1170" s="57">
        <f t="shared" si="110"/>
        <v>13</v>
      </c>
      <c r="Q1170" s="48">
        <v>38059</v>
      </c>
      <c r="R1170" s="178">
        <f t="shared" si="111"/>
        <v>38059</v>
      </c>
      <c r="S1170" s="182">
        <v>15.6</v>
      </c>
      <c r="T1170" s="180">
        <f t="shared" si="113"/>
        <v>15129.100000000013</v>
      </c>
      <c r="U1170" s="181" t="str">
        <f t="shared" si="112"/>
        <v>0</v>
      </c>
    </row>
    <row r="1171" spans="14:21">
      <c r="N1171" s="57">
        <f t="shared" si="108"/>
        <v>2004</v>
      </c>
      <c r="O1171" s="57">
        <f t="shared" si="109"/>
        <v>3</v>
      </c>
      <c r="P1171" s="57">
        <f t="shared" si="110"/>
        <v>14</v>
      </c>
      <c r="Q1171" s="48">
        <v>38060</v>
      </c>
      <c r="R1171" s="178">
        <f t="shared" si="111"/>
        <v>38060</v>
      </c>
      <c r="S1171" s="182">
        <v>12.2</v>
      </c>
      <c r="T1171" s="180">
        <f t="shared" si="113"/>
        <v>15141.300000000014</v>
      </c>
      <c r="U1171" s="181" t="str">
        <f t="shared" si="112"/>
        <v>0</v>
      </c>
    </row>
    <row r="1172" spans="14:21">
      <c r="N1172" s="57">
        <f t="shared" si="108"/>
        <v>2004</v>
      </c>
      <c r="O1172" s="57">
        <f t="shared" si="109"/>
        <v>3</v>
      </c>
      <c r="P1172" s="57">
        <f t="shared" si="110"/>
        <v>15</v>
      </c>
      <c r="Q1172" s="48">
        <v>38061</v>
      </c>
      <c r="R1172" s="178">
        <f t="shared" si="111"/>
        <v>38061</v>
      </c>
      <c r="S1172" s="182">
        <v>11.5</v>
      </c>
      <c r="T1172" s="180">
        <f t="shared" si="113"/>
        <v>15152.800000000014</v>
      </c>
      <c r="U1172" s="181" t="str">
        <f t="shared" si="112"/>
        <v>0</v>
      </c>
    </row>
    <row r="1173" spans="14:21">
      <c r="N1173" s="57">
        <f t="shared" si="108"/>
        <v>2004</v>
      </c>
      <c r="O1173" s="57">
        <f t="shared" si="109"/>
        <v>3</v>
      </c>
      <c r="P1173" s="57">
        <f t="shared" si="110"/>
        <v>16</v>
      </c>
      <c r="Q1173" s="48">
        <v>38062</v>
      </c>
      <c r="R1173" s="178">
        <f t="shared" si="111"/>
        <v>38062</v>
      </c>
      <c r="S1173" s="182">
        <v>11.5</v>
      </c>
      <c r="T1173" s="180">
        <f t="shared" si="113"/>
        <v>15164.300000000014</v>
      </c>
      <c r="U1173" s="181" t="str">
        <f t="shared" si="112"/>
        <v>0</v>
      </c>
    </row>
    <row r="1174" spans="14:21">
      <c r="N1174" s="57">
        <f t="shared" si="108"/>
        <v>2004</v>
      </c>
      <c r="O1174" s="57">
        <f t="shared" si="109"/>
        <v>3</v>
      </c>
      <c r="P1174" s="57">
        <f t="shared" si="110"/>
        <v>17</v>
      </c>
      <c r="Q1174" s="48">
        <v>38063</v>
      </c>
      <c r="R1174" s="178">
        <f t="shared" si="111"/>
        <v>38063</v>
      </c>
      <c r="S1174" s="182">
        <v>10.3</v>
      </c>
      <c r="T1174" s="180">
        <f t="shared" si="113"/>
        <v>15174.600000000013</v>
      </c>
      <c r="U1174" s="181" t="str">
        <f t="shared" si="112"/>
        <v>0</v>
      </c>
    </row>
    <row r="1175" spans="14:21">
      <c r="N1175" s="57">
        <f t="shared" si="108"/>
        <v>2004</v>
      </c>
      <c r="O1175" s="57">
        <f t="shared" si="109"/>
        <v>3</v>
      </c>
      <c r="P1175" s="57">
        <f t="shared" si="110"/>
        <v>18</v>
      </c>
      <c r="Q1175" s="48">
        <v>38064</v>
      </c>
      <c r="R1175" s="178">
        <f t="shared" si="111"/>
        <v>38064</v>
      </c>
      <c r="S1175" s="182">
        <v>13.2</v>
      </c>
      <c r="T1175" s="180">
        <f t="shared" si="113"/>
        <v>15187.800000000014</v>
      </c>
      <c r="U1175" s="181" t="str">
        <f t="shared" si="112"/>
        <v>0</v>
      </c>
    </row>
    <row r="1176" spans="14:21">
      <c r="N1176" s="57">
        <f t="shared" si="108"/>
        <v>2004</v>
      </c>
      <c r="O1176" s="57">
        <f t="shared" si="109"/>
        <v>3</v>
      </c>
      <c r="P1176" s="57">
        <f t="shared" si="110"/>
        <v>19</v>
      </c>
      <c r="Q1176" s="48">
        <v>38065</v>
      </c>
      <c r="R1176" s="178">
        <f t="shared" si="111"/>
        <v>38065</v>
      </c>
      <c r="S1176" s="182">
        <v>14</v>
      </c>
      <c r="T1176" s="180">
        <f t="shared" si="113"/>
        <v>15201.800000000014</v>
      </c>
      <c r="U1176" s="181" t="str">
        <f t="shared" si="112"/>
        <v>0</v>
      </c>
    </row>
    <row r="1177" spans="14:21">
      <c r="N1177" s="57">
        <f t="shared" si="108"/>
        <v>2004</v>
      </c>
      <c r="O1177" s="57">
        <f t="shared" si="109"/>
        <v>3</v>
      </c>
      <c r="P1177" s="57">
        <f t="shared" si="110"/>
        <v>20</v>
      </c>
      <c r="Q1177" s="48">
        <v>38066</v>
      </c>
      <c r="R1177" s="178">
        <f t="shared" si="111"/>
        <v>38066</v>
      </c>
      <c r="S1177" s="182">
        <v>14.2</v>
      </c>
      <c r="T1177" s="180">
        <f t="shared" si="113"/>
        <v>15216.000000000015</v>
      </c>
      <c r="U1177" s="181" t="str">
        <f t="shared" si="112"/>
        <v>0</v>
      </c>
    </row>
    <row r="1178" spans="14:21">
      <c r="N1178" s="57">
        <f t="shared" si="108"/>
        <v>2004</v>
      </c>
      <c r="O1178" s="57">
        <f t="shared" si="109"/>
        <v>3</v>
      </c>
      <c r="P1178" s="57">
        <f t="shared" si="110"/>
        <v>21</v>
      </c>
      <c r="Q1178" s="48">
        <v>38067</v>
      </c>
      <c r="R1178" s="178">
        <f t="shared" si="111"/>
        <v>38067</v>
      </c>
      <c r="S1178" s="182">
        <v>15.9</v>
      </c>
      <c r="T1178" s="180">
        <f t="shared" si="113"/>
        <v>15231.900000000014</v>
      </c>
      <c r="U1178" s="181" t="str">
        <f t="shared" si="112"/>
        <v>0</v>
      </c>
    </row>
    <row r="1179" spans="14:21">
      <c r="N1179" s="57">
        <f t="shared" si="108"/>
        <v>2004</v>
      </c>
      <c r="O1179" s="57">
        <f t="shared" si="109"/>
        <v>3</v>
      </c>
      <c r="P1179" s="57">
        <f t="shared" si="110"/>
        <v>22</v>
      </c>
      <c r="Q1179" s="48">
        <v>38068</v>
      </c>
      <c r="R1179" s="178">
        <f t="shared" si="111"/>
        <v>38068</v>
      </c>
      <c r="S1179" s="182">
        <v>16.600000000000001</v>
      </c>
      <c r="T1179" s="180">
        <f t="shared" si="113"/>
        <v>15248.500000000015</v>
      </c>
      <c r="U1179" s="181" t="str">
        <f t="shared" si="112"/>
        <v>0</v>
      </c>
    </row>
    <row r="1180" spans="14:21">
      <c r="N1180" s="57">
        <f t="shared" si="108"/>
        <v>2004</v>
      </c>
      <c r="O1180" s="57">
        <f t="shared" si="109"/>
        <v>3</v>
      </c>
      <c r="P1180" s="57">
        <f t="shared" si="110"/>
        <v>23</v>
      </c>
      <c r="Q1180" s="48">
        <v>38069</v>
      </c>
      <c r="R1180" s="178">
        <f t="shared" si="111"/>
        <v>38069</v>
      </c>
      <c r="S1180" s="182">
        <v>18</v>
      </c>
      <c r="T1180" s="180">
        <f t="shared" si="113"/>
        <v>15266.500000000015</v>
      </c>
      <c r="U1180" s="181" t="str">
        <f t="shared" si="112"/>
        <v>0</v>
      </c>
    </row>
    <row r="1181" spans="14:21">
      <c r="N1181" s="57">
        <f t="shared" si="108"/>
        <v>2004</v>
      </c>
      <c r="O1181" s="57">
        <f t="shared" si="109"/>
        <v>3</v>
      </c>
      <c r="P1181" s="57">
        <f t="shared" si="110"/>
        <v>24</v>
      </c>
      <c r="Q1181" s="48">
        <v>38070</v>
      </c>
      <c r="R1181" s="178">
        <f t="shared" si="111"/>
        <v>38070</v>
      </c>
      <c r="S1181" s="182">
        <v>18.399999999999999</v>
      </c>
      <c r="T1181" s="180">
        <f t="shared" si="113"/>
        <v>15284.900000000014</v>
      </c>
      <c r="U1181" s="181" t="str">
        <f t="shared" si="112"/>
        <v>0</v>
      </c>
    </row>
    <row r="1182" spans="14:21">
      <c r="N1182" s="57">
        <f t="shared" si="108"/>
        <v>2004</v>
      </c>
      <c r="O1182" s="57">
        <f t="shared" si="109"/>
        <v>3</v>
      </c>
      <c r="P1182" s="57">
        <f t="shared" si="110"/>
        <v>25</v>
      </c>
      <c r="Q1182" s="48">
        <v>38071</v>
      </c>
      <c r="R1182" s="178">
        <f t="shared" si="111"/>
        <v>38071</v>
      </c>
      <c r="S1182" s="182">
        <v>19.5</v>
      </c>
      <c r="T1182" s="180">
        <f t="shared" si="113"/>
        <v>15304.400000000014</v>
      </c>
      <c r="U1182" s="181" t="str">
        <f t="shared" si="112"/>
        <v>0</v>
      </c>
    </row>
    <row r="1183" spans="14:21">
      <c r="N1183" s="57">
        <f t="shared" si="108"/>
        <v>2004</v>
      </c>
      <c r="O1183" s="57">
        <f t="shared" si="109"/>
        <v>3</v>
      </c>
      <c r="P1183" s="57">
        <f t="shared" si="110"/>
        <v>26</v>
      </c>
      <c r="Q1183" s="48">
        <v>38072</v>
      </c>
      <c r="R1183" s="178">
        <f t="shared" si="111"/>
        <v>38072</v>
      </c>
      <c r="S1183" s="182">
        <v>21.9</v>
      </c>
      <c r="T1183" s="180">
        <f t="shared" si="113"/>
        <v>15326.300000000014</v>
      </c>
      <c r="U1183" s="181" t="str">
        <f t="shared" si="112"/>
        <v>0</v>
      </c>
    </row>
    <row r="1184" spans="14:21">
      <c r="N1184" s="57">
        <f t="shared" si="108"/>
        <v>2004</v>
      </c>
      <c r="O1184" s="57">
        <f t="shared" si="109"/>
        <v>3</v>
      </c>
      <c r="P1184" s="57">
        <f t="shared" si="110"/>
        <v>27</v>
      </c>
      <c r="Q1184" s="48">
        <v>38073</v>
      </c>
      <c r="R1184" s="178">
        <f t="shared" si="111"/>
        <v>38073</v>
      </c>
      <c r="S1184" s="182">
        <v>17.2</v>
      </c>
      <c r="T1184" s="180">
        <f t="shared" si="113"/>
        <v>15343.500000000015</v>
      </c>
      <c r="U1184" s="181" t="str">
        <f t="shared" si="112"/>
        <v>0</v>
      </c>
    </row>
    <row r="1185" spans="14:21">
      <c r="N1185" s="57">
        <f t="shared" si="108"/>
        <v>2004</v>
      </c>
      <c r="O1185" s="57">
        <f t="shared" si="109"/>
        <v>3</v>
      </c>
      <c r="P1185" s="57">
        <f t="shared" si="110"/>
        <v>28</v>
      </c>
      <c r="Q1185" s="48">
        <v>38074</v>
      </c>
      <c r="R1185" s="178">
        <f t="shared" si="111"/>
        <v>38074</v>
      </c>
      <c r="S1185" s="182">
        <v>14.3</v>
      </c>
      <c r="T1185" s="180">
        <f t="shared" si="113"/>
        <v>15357.800000000014</v>
      </c>
      <c r="U1185" s="181" t="str">
        <f t="shared" si="112"/>
        <v>0</v>
      </c>
    </row>
    <row r="1186" spans="14:21">
      <c r="N1186" s="57">
        <f t="shared" si="108"/>
        <v>2004</v>
      </c>
      <c r="O1186" s="57">
        <f t="shared" si="109"/>
        <v>3</v>
      </c>
      <c r="P1186" s="57">
        <f t="shared" si="110"/>
        <v>29</v>
      </c>
      <c r="Q1186" s="48">
        <v>38075</v>
      </c>
      <c r="R1186" s="178">
        <f t="shared" si="111"/>
        <v>38075</v>
      </c>
      <c r="S1186" s="182">
        <v>13.5</v>
      </c>
      <c r="T1186" s="180">
        <f t="shared" si="113"/>
        <v>15371.300000000014</v>
      </c>
      <c r="U1186" s="181" t="str">
        <f t="shared" si="112"/>
        <v>0</v>
      </c>
    </row>
    <row r="1187" spans="14:21">
      <c r="N1187" s="57">
        <f t="shared" si="108"/>
        <v>2004</v>
      </c>
      <c r="O1187" s="57">
        <f t="shared" si="109"/>
        <v>3</v>
      </c>
      <c r="P1187" s="57">
        <f t="shared" si="110"/>
        <v>30</v>
      </c>
      <c r="Q1187" s="48">
        <v>38076</v>
      </c>
      <c r="R1187" s="178">
        <f t="shared" si="111"/>
        <v>38076</v>
      </c>
      <c r="S1187" s="182">
        <v>15.5</v>
      </c>
      <c r="T1187" s="180">
        <f t="shared" si="113"/>
        <v>15386.800000000014</v>
      </c>
      <c r="U1187" s="181" t="str">
        <f t="shared" si="112"/>
        <v>0</v>
      </c>
    </row>
    <row r="1188" spans="14:21">
      <c r="N1188" s="57">
        <f t="shared" si="108"/>
        <v>2004</v>
      </c>
      <c r="O1188" s="57">
        <f t="shared" si="109"/>
        <v>3</v>
      </c>
      <c r="P1188" s="57">
        <f t="shared" si="110"/>
        <v>31</v>
      </c>
      <c r="Q1188" s="48">
        <v>38077</v>
      </c>
      <c r="R1188" s="178">
        <f t="shared" si="111"/>
        <v>38077</v>
      </c>
      <c r="S1188" s="182">
        <v>14.3</v>
      </c>
      <c r="T1188" s="180">
        <f t="shared" si="113"/>
        <v>15401.100000000013</v>
      </c>
      <c r="U1188" s="181" t="str">
        <f t="shared" si="112"/>
        <v>0</v>
      </c>
    </row>
    <row r="1189" spans="14:21">
      <c r="N1189" s="57">
        <f t="shared" si="108"/>
        <v>2004</v>
      </c>
      <c r="O1189" s="57">
        <f t="shared" si="109"/>
        <v>4</v>
      </c>
      <c r="P1189" s="57">
        <f t="shared" si="110"/>
        <v>1</v>
      </c>
      <c r="Q1189" s="48">
        <v>38078</v>
      </c>
      <c r="R1189" s="178">
        <f t="shared" si="111"/>
        <v>38078</v>
      </c>
      <c r="S1189" s="182">
        <v>16.3</v>
      </c>
      <c r="T1189" s="180">
        <f t="shared" si="113"/>
        <v>15417.400000000012</v>
      </c>
      <c r="U1189" s="181" t="str">
        <f t="shared" si="112"/>
        <v>0</v>
      </c>
    </row>
    <row r="1190" spans="14:21">
      <c r="N1190" s="57">
        <f t="shared" si="108"/>
        <v>2004</v>
      </c>
      <c r="O1190" s="57">
        <f t="shared" si="109"/>
        <v>4</v>
      </c>
      <c r="P1190" s="57">
        <f t="shared" si="110"/>
        <v>2</v>
      </c>
      <c r="Q1190" s="48">
        <v>38079</v>
      </c>
      <c r="R1190" s="178">
        <f t="shared" si="111"/>
        <v>38079</v>
      </c>
      <c r="S1190" s="182">
        <v>14.6</v>
      </c>
      <c r="T1190" s="180">
        <f t="shared" si="113"/>
        <v>15432.000000000013</v>
      </c>
      <c r="U1190" s="181" t="str">
        <f t="shared" si="112"/>
        <v>0</v>
      </c>
    </row>
    <row r="1191" spans="14:21">
      <c r="N1191" s="57">
        <f t="shared" si="108"/>
        <v>2004</v>
      </c>
      <c r="O1191" s="57">
        <f t="shared" si="109"/>
        <v>4</v>
      </c>
      <c r="P1191" s="57">
        <f t="shared" si="110"/>
        <v>3</v>
      </c>
      <c r="Q1191" s="48">
        <v>38080</v>
      </c>
      <c r="R1191" s="178">
        <f t="shared" si="111"/>
        <v>38080</v>
      </c>
      <c r="S1191" s="182">
        <v>12.5</v>
      </c>
      <c r="T1191" s="180">
        <f t="shared" si="113"/>
        <v>15444.500000000013</v>
      </c>
      <c r="U1191" s="181" t="str">
        <f t="shared" si="112"/>
        <v>0</v>
      </c>
    </row>
    <row r="1192" spans="14:21">
      <c r="N1192" s="57">
        <f t="shared" si="108"/>
        <v>2004</v>
      </c>
      <c r="O1192" s="57">
        <f t="shared" si="109"/>
        <v>4</v>
      </c>
      <c r="P1192" s="57">
        <f t="shared" si="110"/>
        <v>4</v>
      </c>
      <c r="Q1192" s="48">
        <v>38081</v>
      </c>
      <c r="R1192" s="178">
        <f t="shared" si="111"/>
        <v>38081</v>
      </c>
      <c r="S1192" s="182">
        <v>14</v>
      </c>
      <c r="T1192" s="180">
        <f t="shared" si="113"/>
        <v>15458.500000000013</v>
      </c>
      <c r="U1192" s="181" t="str">
        <f t="shared" si="112"/>
        <v>0</v>
      </c>
    </row>
    <row r="1193" spans="14:21">
      <c r="N1193" s="57">
        <f t="shared" si="108"/>
        <v>2004</v>
      </c>
      <c r="O1193" s="57">
        <f t="shared" si="109"/>
        <v>4</v>
      </c>
      <c r="P1193" s="57">
        <f t="shared" si="110"/>
        <v>5</v>
      </c>
      <c r="Q1193" s="48">
        <v>38082</v>
      </c>
      <c r="R1193" s="178">
        <f t="shared" si="111"/>
        <v>38082</v>
      </c>
      <c r="S1193" s="182">
        <v>15.6</v>
      </c>
      <c r="T1193" s="180">
        <f t="shared" si="113"/>
        <v>15474.100000000013</v>
      </c>
      <c r="U1193" s="181" t="str">
        <f t="shared" si="112"/>
        <v>0</v>
      </c>
    </row>
    <row r="1194" spans="14:21">
      <c r="N1194" s="57">
        <f t="shared" si="108"/>
        <v>2004</v>
      </c>
      <c r="O1194" s="57">
        <f t="shared" si="109"/>
        <v>4</v>
      </c>
      <c r="P1194" s="57">
        <f t="shared" si="110"/>
        <v>6</v>
      </c>
      <c r="Q1194" s="48">
        <v>38083</v>
      </c>
      <c r="R1194" s="178">
        <f t="shared" si="111"/>
        <v>38083</v>
      </c>
      <c r="S1194" s="182">
        <v>16.899999999999999</v>
      </c>
      <c r="T1194" s="180">
        <f t="shared" si="113"/>
        <v>15491.000000000013</v>
      </c>
      <c r="U1194" s="181" t="str">
        <f t="shared" si="112"/>
        <v>0</v>
      </c>
    </row>
    <row r="1195" spans="14:21">
      <c r="N1195" s="57">
        <f t="shared" si="108"/>
        <v>2004</v>
      </c>
      <c r="O1195" s="57">
        <f t="shared" si="109"/>
        <v>4</v>
      </c>
      <c r="P1195" s="57">
        <f t="shared" si="110"/>
        <v>7</v>
      </c>
      <c r="Q1195" s="48">
        <v>38084</v>
      </c>
      <c r="R1195" s="178">
        <f t="shared" si="111"/>
        <v>38084</v>
      </c>
      <c r="S1195" s="182">
        <v>16.600000000000001</v>
      </c>
      <c r="T1195" s="180">
        <f t="shared" si="113"/>
        <v>15507.600000000013</v>
      </c>
      <c r="U1195" s="181" t="str">
        <f t="shared" si="112"/>
        <v>0</v>
      </c>
    </row>
    <row r="1196" spans="14:21">
      <c r="N1196" s="57">
        <f t="shared" si="108"/>
        <v>2004</v>
      </c>
      <c r="O1196" s="57">
        <f t="shared" si="109"/>
        <v>4</v>
      </c>
      <c r="P1196" s="57">
        <f t="shared" si="110"/>
        <v>8</v>
      </c>
      <c r="Q1196" s="48">
        <v>38085</v>
      </c>
      <c r="R1196" s="178">
        <f t="shared" si="111"/>
        <v>38085</v>
      </c>
      <c r="S1196" s="182">
        <v>16.600000000000001</v>
      </c>
      <c r="T1196" s="180">
        <f t="shared" si="113"/>
        <v>15524.200000000013</v>
      </c>
      <c r="U1196" s="181" t="str">
        <f t="shared" si="112"/>
        <v>0</v>
      </c>
    </row>
    <row r="1197" spans="14:21">
      <c r="N1197" s="57">
        <f t="shared" si="108"/>
        <v>2004</v>
      </c>
      <c r="O1197" s="57">
        <f t="shared" si="109"/>
        <v>4</v>
      </c>
      <c r="P1197" s="57">
        <f t="shared" si="110"/>
        <v>9</v>
      </c>
      <c r="Q1197" s="48">
        <v>38086</v>
      </c>
      <c r="R1197" s="178">
        <f t="shared" si="111"/>
        <v>38086</v>
      </c>
      <c r="S1197" s="182">
        <v>15.5</v>
      </c>
      <c r="T1197" s="180">
        <f t="shared" si="113"/>
        <v>15539.700000000013</v>
      </c>
      <c r="U1197" s="181" t="str">
        <f t="shared" si="112"/>
        <v>0</v>
      </c>
    </row>
    <row r="1198" spans="14:21">
      <c r="N1198" s="57">
        <f t="shared" si="108"/>
        <v>2004</v>
      </c>
      <c r="O1198" s="57">
        <f t="shared" si="109"/>
        <v>4</v>
      </c>
      <c r="P1198" s="57">
        <f t="shared" si="110"/>
        <v>10</v>
      </c>
      <c r="Q1198" s="48">
        <v>38087</v>
      </c>
      <c r="R1198" s="178">
        <f t="shared" si="111"/>
        <v>38087</v>
      </c>
      <c r="S1198" s="182">
        <v>16.399999999999999</v>
      </c>
      <c r="T1198" s="180">
        <f t="shared" si="113"/>
        <v>15556.100000000013</v>
      </c>
      <c r="U1198" s="181" t="str">
        <f t="shared" si="112"/>
        <v>0</v>
      </c>
    </row>
    <row r="1199" spans="14:21">
      <c r="N1199" s="57">
        <f t="shared" si="108"/>
        <v>2004</v>
      </c>
      <c r="O1199" s="57">
        <f t="shared" si="109"/>
        <v>4</v>
      </c>
      <c r="P1199" s="57">
        <f t="shared" si="110"/>
        <v>11</v>
      </c>
      <c r="Q1199" s="48">
        <v>38088</v>
      </c>
      <c r="R1199" s="178">
        <f t="shared" si="111"/>
        <v>38088</v>
      </c>
      <c r="S1199" s="182">
        <v>15.4</v>
      </c>
      <c r="T1199" s="180">
        <f t="shared" si="113"/>
        <v>15571.500000000013</v>
      </c>
      <c r="U1199" s="181" t="str">
        <f t="shared" si="112"/>
        <v>0</v>
      </c>
    </row>
    <row r="1200" spans="14:21">
      <c r="N1200" s="57">
        <f t="shared" si="108"/>
        <v>2004</v>
      </c>
      <c r="O1200" s="57">
        <f t="shared" si="109"/>
        <v>4</v>
      </c>
      <c r="P1200" s="57">
        <f t="shared" si="110"/>
        <v>12</v>
      </c>
      <c r="Q1200" s="48">
        <v>38089</v>
      </c>
      <c r="R1200" s="178">
        <f t="shared" si="111"/>
        <v>38089</v>
      </c>
      <c r="S1200" s="182">
        <v>14.6</v>
      </c>
      <c r="T1200" s="180">
        <f t="shared" si="113"/>
        <v>15586.100000000013</v>
      </c>
      <c r="U1200" s="181" t="str">
        <f t="shared" si="112"/>
        <v>0</v>
      </c>
    </row>
    <row r="1201" spans="14:21">
      <c r="N1201" s="57">
        <f t="shared" si="108"/>
        <v>2004</v>
      </c>
      <c r="O1201" s="57">
        <f t="shared" si="109"/>
        <v>4</v>
      </c>
      <c r="P1201" s="57">
        <f t="shared" si="110"/>
        <v>13</v>
      </c>
      <c r="Q1201" s="48">
        <v>38090</v>
      </c>
      <c r="R1201" s="178">
        <f t="shared" si="111"/>
        <v>38090</v>
      </c>
      <c r="S1201" s="182">
        <v>14.6</v>
      </c>
      <c r="T1201" s="180">
        <f t="shared" si="113"/>
        <v>15600.700000000013</v>
      </c>
      <c r="U1201" s="181" t="str">
        <f t="shared" si="112"/>
        <v>0</v>
      </c>
    </row>
    <row r="1202" spans="14:21">
      <c r="N1202" s="57">
        <f t="shared" si="108"/>
        <v>2004</v>
      </c>
      <c r="O1202" s="57">
        <f t="shared" si="109"/>
        <v>4</v>
      </c>
      <c r="P1202" s="57">
        <f t="shared" si="110"/>
        <v>14</v>
      </c>
      <c r="Q1202" s="48">
        <v>38091</v>
      </c>
      <c r="R1202" s="178">
        <f t="shared" si="111"/>
        <v>38091</v>
      </c>
      <c r="S1202" s="182">
        <v>13.2</v>
      </c>
      <c r="T1202" s="180">
        <f t="shared" si="113"/>
        <v>15613.900000000014</v>
      </c>
      <c r="U1202" s="181" t="str">
        <f t="shared" si="112"/>
        <v>0</v>
      </c>
    </row>
    <row r="1203" spans="14:21">
      <c r="N1203" s="57">
        <f t="shared" si="108"/>
        <v>2004</v>
      </c>
      <c r="O1203" s="57">
        <f t="shared" si="109"/>
        <v>4</v>
      </c>
      <c r="P1203" s="57">
        <f t="shared" si="110"/>
        <v>15</v>
      </c>
      <c r="Q1203" s="48">
        <v>38092</v>
      </c>
      <c r="R1203" s="178">
        <f t="shared" si="111"/>
        <v>38092</v>
      </c>
      <c r="S1203" s="182">
        <v>10</v>
      </c>
      <c r="T1203" s="180">
        <f t="shared" si="113"/>
        <v>15623.900000000014</v>
      </c>
      <c r="U1203" s="181" t="str">
        <f t="shared" si="112"/>
        <v>0</v>
      </c>
    </row>
    <row r="1204" spans="14:21">
      <c r="N1204" s="57">
        <f t="shared" si="108"/>
        <v>2004</v>
      </c>
      <c r="O1204" s="57">
        <f t="shared" si="109"/>
        <v>4</v>
      </c>
      <c r="P1204" s="57">
        <f t="shared" si="110"/>
        <v>16</v>
      </c>
      <c r="Q1204" s="48">
        <v>38093</v>
      </c>
      <c r="R1204" s="178">
        <f t="shared" si="111"/>
        <v>38093</v>
      </c>
      <c r="S1204" s="182">
        <v>11.2</v>
      </c>
      <c r="T1204" s="180">
        <f t="shared" si="113"/>
        <v>15635.100000000015</v>
      </c>
      <c r="U1204" s="181" t="str">
        <f t="shared" si="112"/>
        <v>0</v>
      </c>
    </row>
    <row r="1205" spans="14:21">
      <c r="N1205" s="57">
        <f t="shared" si="108"/>
        <v>2004</v>
      </c>
      <c r="O1205" s="57">
        <f t="shared" si="109"/>
        <v>4</v>
      </c>
      <c r="P1205" s="57">
        <f t="shared" si="110"/>
        <v>17</v>
      </c>
      <c r="Q1205" s="48">
        <v>38094</v>
      </c>
      <c r="R1205" s="178">
        <f t="shared" si="111"/>
        <v>38094</v>
      </c>
      <c r="S1205" s="182">
        <v>8.6999999999999993</v>
      </c>
      <c r="T1205" s="180">
        <f t="shared" si="113"/>
        <v>15643.800000000016</v>
      </c>
      <c r="U1205" s="181" t="str">
        <f t="shared" si="112"/>
        <v>0</v>
      </c>
    </row>
    <row r="1206" spans="14:21">
      <c r="N1206" s="57">
        <f t="shared" si="108"/>
        <v>2004</v>
      </c>
      <c r="O1206" s="57">
        <f t="shared" si="109"/>
        <v>4</v>
      </c>
      <c r="P1206" s="57">
        <f t="shared" si="110"/>
        <v>18</v>
      </c>
      <c r="Q1206" s="48">
        <v>38095</v>
      </c>
      <c r="R1206" s="178">
        <f t="shared" si="111"/>
        <v>38095</v>
      </c>
      <c r="S1206" s="182">
        <v>10.3</v>
      </c>
      <c r="T1206" s="180">
        <f t="shared" si="113"/>
        <v>15654.100000000015</v>
      </c>
      <c r="U1206" s="181" t="str">
        <f t="shared" si="112"/>
        <v>0</v>
      </c>
    </row>
    <row r="1207" spans="14:21">
      <c r="N1207" s="57">
        <f t="shared" si="108"/>
        <v>2004</v>
      </c>
      <c r="O1207" s="57">
        <f t="shared" si="109"/>
        <v>4</v>
      </c>
      <c r="P1207" s="57">
        <f t="shared" si="110"/>
        <v>19</v>
      </c>
      <c r="Q1207" s="48">
        <v>38096</v>
      </c>
      <c r="R1207" s="178">
        <f t="shared" si="111"/>
        <v>38096</v>
      </c>
      <c r="S1207" s="182">
        <v>13</v>
      </c>
      <c r="T1207" s="180">
        <f t="shared" si="113"/>
        <v>15667.100000000015</v>
      </c>
      <c r="U1207" s="181" t="str">
        <f t="shared" si="112"/>
        <v>0</v>
      </c>
    </row>
    <row r="1208" spans="14:21">
      <c r="N1208" s="57">
        <f t="shared" si="108"/>
        <v>2004</v>
      </c>
      <c r="O1208" s="57">
        <f t="shared" si="109"/>
        <v>4</v>
      </c>
      <c r="P1208" s="57">
        <f t="shared" si="110"/>
        <v>20</v>
      </c>
      <c r="Q1208" s="48">
        <v>38097</v>
      </c>
      <c r="R1208" s="178">
        <f t="shared" si="111"/>
        <v>38097</v>
      </c>
      <c r="S1208" s="182">
        <v>14.6</v>
      </c>
      <c r="T1208" s="180">
        <f t="shared" si="113"/>
        <v>15681.700000000015</v>
      </c>
      <c r="U1208" s="181" t="str">
        <f t="shared" si="112"/>
        <v>0</v>
      </c>
    </row>
    <row r="1209" spans="14:21">
      <c r="N1209" s="57">
        <f t="shared" si="108"/>
        <v>2004</v>
      </c>
      <c r="O1209" s="57">
        <f t="shared" si="109"/>
        <v>4</v>
      </c>
      <c r="P1209" s="57">
        <f t="shared" si="110"/>
        <v>21</v>
      </c>
      <c r="Q1209" s="48">
        <v>38098</v>
      </c>
      <c r="R1209" s="178">
        <f t="shared" si="111"/>
        <v>38098</v>
      </c>
      <c r="S1209" s="182">
        <v>10.4</v>
      </c>
      <c r="T1209" s="180">
        <f t="shared" si="113"/>
        <v>15692.100000000015</v>
      </c>
      <c r="U1209" s="181" t="str">
        <f t="shared" si="112"/>
        <v>0</v>
      </c>
    </row>
    <row r="1210" spans="14:21">
      <c r="N1210" s="57">
        <f t="shared" si="108"/>
        <v>2004</v>
      </c>
      <c r="O1210" s="57">
        <f t="shared" si="109"/>
        <v>4</v>
      </c>
      <c r="P1210" s="57">
        <f t="shared" si="110"/>
        <v>22</v>
      </c>
      <c r="Q1210" s="48">
        <v>38099</v>
      </c>
      <c r="R1210" s="178">
        <f t="shared" si="111"/>
        <v>38099</v>
      </c>
      <c r="S1210" s="182">
        <v>9.1999999999999993</v>
      </c>
      <c r="T1210" s="180">
        <f t="shared" si="113"/>
        <v>15701.300000000016</v>
      </c>
      <c r="U1210" s="181" t="str">
        <f t="shared" si="112"/>
        <v>0</v>
      </c>
    </row>
    <row r="1211" spans="14:21">
      <c r="N1211" s="57">
        <f t="shared" si="108"/>
        <v>2004</v>
      </c>
      <c r="O1211" s="57">
        <f t="shared" si="109"/>
        <v>4</v>
      </c>
      <c r="P1211" s="57">
        <f t="shared" si="110"/>
        <v>23</v>
      </c>
      <c r="Q1211" s="48">
        <v>38100</v>
      </c>
      <c r="R1211" s="178">
        <f t="shared" si="111"/>
        <v>38100</v>
      </c>
      <c r="S1211" s="182">
        <v>12.5</v>
      </c>
      <c r="T1211" s="180">
        <f t="shared" si="113"/>
        <v>15713.800000000016</v>
      </c>
      <c r="U1211" s="181" t="str">
        <f t="shared" si="112"/>
        <v>0</v>
      </c>
    </row>
    <row r="1212" spans="14:21">
      <c r="N1212" s="57">
        <f t="shared" si="108"/>
        <v>2004</v>
      </c>
      <c r="O1212" s="57">
        <f t="shared" si="109"/>
        <v>4</v>
      </c>
      <c r="P1212" s="57">
        <f t="shared" si="110"/>
        <v>24</v>
      </c>
      <c r="Q1212" s="48">
        <v>38101</v>
      </c>
      <c r="R1212" s="178">
        <f t="shared" si="111"/>
        <v>38101</v>
      </c>
      <c r="S1212" s="182">
        <v>14</v>
      </c>
      <c r="T1212" s="180">
        <f t="shared" si="113"/>
        <v>15727.800000000016</v>
      </c>
      <c r="U1212" s="181" t="str">
        <f t="shared" si="112"/>
        <v>0</v>
      </c>
    </row>
    <row r="1213" spans="14:21">
      <c r="N1213" s="57">
        <f t="shared" si="108"/>
        <v>2004</v>
      </c>
      <c r="O1213" s="57">
        <f t="shared" si="109"/>
        <v>4</v>
      </c>
      <c r="P1213" s="57">
        <f t="shared" si="110"/>
        <v>25</v>
      </c>
      <c r="Q1213" s="48">
        <v>38102</v>
      </c>
      <c r="R1213" s="178">
        <f t="shared" si="111"/>
        <v>38102</v>
      </c>
      <c r="S1213" s="182">
        <v>11.1</v>
      </c>
      <c r="T1213" s="180">
        <f t="shared" si="113"/>
        <v>15738.900000000016</v>
      </c>
      <c r="U1213" s="181" t="str">
        <f t="shared" si="112"/>
        <v>0</v>
      </c>
    </row>
    <row r="1214" spans="14:21">
      <c r="N1214" s="57">
        <f t="shared" si="108"/>
        <v>2004</v>
      </c>
      <c r="O1214" s="57">
        <f t="shared" si="109"/>
        <v>4</v>
      </c>
      <c r="P1214" s="57">
        <f t="shared" si="110"/>
        <v>26</v>
      </c>
      <c r="Q1214" s="48">
        <v>38103</v>
      </c>
      <c r="R1214" s="178">
        <f t="shared" si="111"/>
        <v>38103</v>
      </c>
      <c r="S1214" s="182">
        <v>11.8</v>
      </c>
      <c r="T1214" s="180">
        <f t="shared" si="113"/>
        <v>15750.700000000015</v>
      </c>
      <c r="U1214" s="181" t="str">
        <f t="shared" si="112"/>
        <v>0</v>
      </c>
    </row>
    <row r="1215" spans="14:21">
      <c r="N1215" s="57">
        <f t="shared" si="108"/>
        <v>2004</v>
      </c>
      <c r="O1215" s="57">
        <f t="shared" si="109"/>
        <v>4</v>
      </c>
      <c r="P1215" s="57">
        <f t="shared" si="110"/>
        <v>27</v>
      </c>
      <c r="Q1215" s="48">
        <v>38104</v>
      </c>
      <c r="R1215" s="178">
        <f t="shared" si="111"/>
        <v>38104</v>
      </c>
      <c r="S1215" s="182">
        <v>11.6</v>
      </c>
      <c r="T1215" s="180">
        <f t="shared" si="113"/>
        <v>15762.300000000016</v>
      </c>
      <c r="U1215" s="181" t="str">
        <f t="shared" si="112"/>
        <v>0</v>
      </c>
    </row>
    <row r="1216" spans="14:21">
      <c r="N1216" s="57">
        <f t="shared" si="108"/>
        <v>2004</v>
      </c>
      <c r="O1216" s="57">
        <f t="shared" si="109"/>
        <v>4</v>
      </c>
      <c r="P1216" s="57">
        <f t="shared" si="110"/>
        <v>28</v>
      </c>
      <c r="Q1216" s="48">
        <v>38105</v>
      </c>
      <c r="R1216" s="178">
        <f t="shared" si="111"/>
        <v>38105</v>
      </c>
      <c r="S1216" s="182">
        <v>11.2</v>
      </c>
      <c r="T1216" s="180">
        <f t="shared" si="113"/>
        <v>15773.500000000016</v>
      </c>
      <c r="U1216" s="181" t="str">
        <f t="shared" si="112"/>
        <v>0</v>
      </c>
    </row>
    <row r="1217" spans="14:21">
      <c r="N1217" s="57">
        <f t="shared" si="108"/>
        <v>2004</v>
      </c>
      <c r="O1217" s="57">
        <f t="shared" si="109"/>
        <v>4</v>
      </c>
      <c r="P1217" s="57">
        <f t="shared" si="110"/>
        <v>29</v>
      </c>
      <c r="Q1217" s="48">
        <v>38106</v>
      </c>
      <c r="R1217" s="178">
        <f t="shared" si="111"/>
        <v>38106</v>
      </c>
      <c r="S1217" s="182">
        <v>12.3</v>
      </c>
      <c r="T1217" s="180">
        <f t="shared" si="113"/>
        <v>15785.800000000016</v>
      </c>
      <c r="U1217" s="181" t="str">
        <f t="shared" si="112"/>
        <v>0</v>
      </c>
    </row>
    <row r="1218" spans="14:21">
      <c r="N1218" s="57">
        <f t="shared" si="108"/>
        <v>2004</v>
      </c>
      <c r="O1218" s="57">
        <f t="shared" si="109"/>
        <v>4</v>
      </c>
      <c r="P1218" s="57">
        <f t="shared" si="110"/>
        <v>30</v>
      </c>
      <c r="Q1218" s="48">
        <v>38107</v>
      </c>
      <c r="R1218" s="178">
        <f t="shared" si="111"/>
        <v>38107</v>
      </c>
      <c r="S1218" s="182">
        <v>11.8</v>
      </c>
      <c r="T1218" s="180">
        <f t="shared" si="113"/>
        <v>15797.600000000015</v>
      </c>
      <c r="U1218" s="181" t="str">
        <f t="shared" si="112"/>
        <v>0</v>
      </c>
    </row>
    <row r="1219" spans="14:21">
      <c r="N1219" s="57">
        <f t="shared" ref="N1219:N1282" si="114">IF(Q1219="","",YEAR(Q1219))</f>
        <v>2004</v>
      </c>
      <c r="O1219" s="57">
        <f t="shared" ref="O1219:O1282" si="115">IF(Q1219="","",MONTH(Q1219))</f>
        <v>5</v>
      </c>
      <c r="P1219" s="57">
        <f t="shared" ref="P1219:P1282" si="116">DAY(Q1219)</f>
        <v>1</v>
      </c>
      <c r="Q1219" s="48">
        <v>38108</v>
      </c>
      <c r="R1219" s="178">
        <f t="shared" ref="R1219:R1282" si="117">Q1219</f>
        <v>38108</v>
      </c>
      <c r="S1219" s="182">
        <v>10</v>
      </c>
      <c r="T1219" s="180">
        <f t="shared" si="113"/>
        <v>15807.600000000015</v>
      </c>
      <c r="U1219" s="181" t="str">
        <f t="shared" ref="U1219:U1282" si="118">IF(AND(R1219&gt;=$E$7,R1219&lt;=$E$9),S1219,"0")</f>
        <v>0</v>
      </c>
    </row>
    <row r="1220" spans="14:21">
      <c r="N1220" s="57">
        <f t="shared" si="114"/>
        <v>2004</v>
      </c>
      <c r="O1220" s="57">
        <f t="shared" si="115"/>
        <v>5</v>
      </c>
      <c r="P1220" s="57">
        <f t="shared" si="116"/>
        <v>2</v>
      </c>
      <c r="Q1220" s="48">
        <v>38109</v>
      </c>
      <c r="R1220" s="178">
        <f t="shared" si="117"/>
        <v>38109</v>
      </c>
      <c r="S1220" s="182">
        <v>9.8000000000000007</v>
      </c>
      <c r="T1220" s="180">
        <f t="shared" si="113"/>
        <v>15817.400000000014</v>
      </c>
      <c r="U1220" s="181" t="str">
        <f t="shared" si="118"/>
        <v>0</v>
      </c>
    </row>
    <row r="1221" spans="14:21">
      <c r="N1221" s="57">
        <f t="shared" si="114"/>
        <v>2004</v>
      </c>
      <c r="O1221" s="57">
        <f t="shared" si="115"/>
        <v>5</v>
      </c>
      <c r="P1221" s="57">
        <f t="shared" si="116"/>
        <v>3</v>
      </c>
      <c r="Q1221" s="48">
        <v>38110</v>
      </c>
      <c r="R1221" s="178">
        <f t="shared" si="117"/>
        <v>38110</v>
      </c>
      <c r="S1221" s="182">
        <v>9.6999999999999993</v>
      </c>
      <c r="T1221" s="180">
        <f t="shared" ref="T1221:T1284" si="119">T1220+S1221</f>
        <v>15827.100000000015</v>
      </c>
      <c r="U1221" s="181" t="str">
        <f t="shared" si="118"/>
        <v>0</v>
      </c>
    </row>
    <row r="1222" spans="14:21">
      <c r="N1222" s="57">
        <f t="shared" si="114"/>
        <v>2004</v>
      </c>
      <c r="O1222" s="57">
        <f t="shared" si="115"/>
        <v>5</v>
      </c>
      <c r="P1222" s="57">
        <f t="shared" si="116"/>
        <v>4</v>
      </c>
      <c r="Q1222" s="48">
        <v>38111</v>
      </c>
      <c r="R1222" s="178">
        <f t="shared" si="117"/>
        <v>38111</v>
      </c>
      <c r="S1222" s="182">
        <v>10</v>
      </c>
      <c r="T1222" s="180">
        <f t="shared" si="119"/>
        <v>15837.100000000015</v>
      </c>
      <c r="U1222" s="181" t="str">
        <f t="shared" si="118"/>
        <v>0</v>
      </c>
    </row>
    <row r="1223" spans="14:21">
      <c r="N1223" s="57">
        <f t="shared" si="114"/>
        <v>2004</v>
      </c>
      <c r="O1223" s="57">
        <f t="shared" si="115"/>
        <v>5</v>
      </c>
      <c r="P1223" s="57">
        <f t="shared" si="116"/>
        <v>5</v>
      </c>
      <c r="Q1223" s="48">
        <v>38112</v>
      </c>
      <c r="R1223" s="178">
        <f t="shared" si="117"/>
        <v>38112</v>
      </c>
      <c r="S1223" s="182">
        <v>10.5</v>
      </c>
      <c r="T1223" s="180">
        <f t="shared" si="119"/>
        <v>15847.600000000015</v>
      </c>
      <c r="U1223" s="181" t="str">
        <f t="shared" si="118"/>
        <v>0</v>
      </c>
    </row>
    <row r="1224" spans="14:21">
      <c r="N1224" s="57">
        <f t="shared" si="114"/>
        <v>2004</v>
      </c>
      <c r="O1224" s="57">
        <f t="shared" si="115"/>
        <v>5</v>
      </c>
      <c r="P1224" s="57">
        <f t="shared" si="116"/>
        <v>6</v>
      </c>
      <c r="Q1224" s="48">
        <v>38113</v>
      </c>
      <c r="R1224" s="178">
        <f t="shared" si="117"/>
        <v>38113</v>
      </c>
      <c r="S1224" s="182">
        <v>10.3</v>
      </c>
      <c r="T1224" s="180">
        <f t="shared" si="119"/>
        <v>15857.900000000014</v>
      </c>
      <c r="U1224" s="181" t="str">
        <f t="shared" si="118"/>
        <v>0</v>
      </c>
    </row>
    <row r="1225" spans="14:21">
      <c r="N1225" s="57">
        <f t="shared" si="114"/>
        <v>2004</v>
      </c>
      <c r="O1225" s="57">
        <f t="shared" si="115"/>
        <v>5</v>
      </c>
      <c r="P1225" s="57">
        <f t="shared" si="116"/>
        <v>7</v>
      </c>
      <c r="Q1225" s="48">
        <v>38114</v>
      </c>
      <c r="R1225" s="178">
        <f t="shared" si="117"/>
        <v>38114</v>
      </c>
      <c r="S1225" s="182">
        <v>10.7</v>
      </c>
      <c r="T1225" s="180">
        <f t="shared" si="119"/>
        <v>15868.600000000015</v>
      </c>
      <c r="U1225" s="181" t="str">
        <f t="shared" si="118"/>
        <v>0</v>
      </c>
    </row>
    <row r="1226" spans="14:21">
      <c r="N1226" s="57">
        <f t="shared" si="114"/>
        <v>2004</v>
      </c>
      <c r="O1226" s="57">
        <f t="shared" si="115"/>
        <v>5</v>
      </c>
      <c r="P1226" s="57">
        <f t="shared" si="116"/>
        <v>8</v>
      </c>
      <c r="Q1226" s="48">
        <v>38115</v>
      </c>
      <c r="R1226" s="178">
        <f t="shared" si="117"/>
        <v>38115</v>
      </c>
      <c r="S1226" s="182">
        <v>12</v>
      </c>
      <c r="T1226" s="180">
        <f t="shared" si="119"/>
        <v>15880.600000000015</v>
      </c>
      <c r="U1226" s="181" t="str">
        <f t="shared" si="118"/>
        <v>0</v>
      </c>
    </row>
    <row r="1227" spans="14:21">
      <c r="N1227" s="57">
        <f t="shared" si="114"/>
        <v>2004</v>
      </c>
      <c r="O1227" s="57">
        <f t="shared" si="115"/>
        <v>5</v>
      </c>
      <c r="P1227" s="57">
        <f t="shared" si="116"/>
        <v>9</v>
      </c>
      <c r="Q1227" s="48">
        <v>38116</v>
      </c>
      <c r="R1227" s="178">
        <f t="shared" si="117"/>
        <v>38116</v>
      </c>
      <c r="S1227" s="182">
        <v>8.1999999999999993</v>
      </c>
      <c r="T1227" s="180">
        <f t="shared" si="119"/>
        <v>15888.800000000016</v>
      </c>
      <c r="U1227" s="181" t="str">
        <f t="shared" si="118"/>
        <v>0</v>
      </c>
    </row>
    <row r="1228" spans="14:21">
      <c r="N1228" s="57">
        <f t="shared" si="114"/>
        <v>2004</v>
      </c>
      <c r="O1228" s="57">
        <f t="shared" si="115"/>
        <v>5</v>
      </c>
      <c r="P1228" s="57">
        <f t="shared" si="116"/>
        <v>10</v>
      </c>
      <c r="Q1228" s="48">
        <v>38117</v>
      </c>
      <c r="R1228" s="178">
        <f t="shared" si="117"/>
        <v>38117</v>
      </c>
      <c r="S1228" s="182">
        <v>7.7</v>
      </c>
      <c r="T1228" s="180">
        <f t="shared" si="119"/>
        <v>15896.500000000016</v>
      </c>
      <c r="U1228" s="181" t="str">
        <f t="shared" si="118"/>
        <v>0</v>
      </c>
    </row>
    <row r="1229" spans="14:21">
      <c r="N1229" s="57">
        <f t="shared" si="114"/>
        <v>2004</v>
      </c>
      <c r="O1229" s="57">
        <f t="shared" si="115"/>
        <v>5</v>
      </c>
      <c r="P1229" s="57">
        <f t="shared" si="116"/>
        <v>11</v>
      </c>
      <c r="Q1229" s="48">
        <v>38118</v>
      </c>
      <c r="R1229" s="178">
        <f t="shared" si="117"/>
        <v>38118</v>
      </c>
      <c r="S1229" s="182">
        <v>11.5</v>
      </c>
      <c r="T1229" s="180">
        <f t="shared" si="119"/>
        <v>15908.000000000016</v>
      </c>
      <c r="U1229" s="181" t="str">
        <f t="shared" si="118"/>
        <v>0</v>
      </c>
    </row>
    <row r="1230" spans="14:21">
      <c r="N1230" s="57">
        <f t="shared" si="114"/>
        <v>2004</v>
      </c>
      <c r="O1230" s="57">
        <f t="shared" si="115"/>
        <v>5</v>
      </c>
      <c r="P1230" s="57">
        <f t="shared" si="116"/>
        <v>12</v>
      </c>
      <c r="Q1230" s="48">
        <v>38119</v>
      </c>
      <c r="R1230" s="178">
        <f t="shared" si="117"/>
        <v>38119</v>
      </c>
      <c r="S1230" s="182">
        <v>11.4</v>
      </c>
      <c r="T1230" s="180">
        <f t="shared" si="119"/>
        <v>15919.400000000016</v>
      </c>
      <c r="U1230" s="181" t="str">
        <f t="shared" si="118"/>
        <v>0</v>
      </c>
    </row>
    <row r="1231" spans="14:21">
      <c r="N1231" s="57">
        <f t="shared" si="114"/>
        <v>2004</v>
      </c>
      <c r="O1231" s="57">
        <f t="shared" si="115"/>
        <v>5</v>
      </c>
      <c r="P1231" s="57">
        <f t="shared" si="116"/>
        <v>13</v>
      </c>
      <c r="Q1231" s="48">
        <v>38120</v>
      </c>
      <c r="R1231" s="178">
        <f t="shared" si="117"/>
        <v>38120</v>
      </c>
      <c r="S1231" s="182">
        <v>13.9</v>
      </c>
      <c r="T1231" s="180">
        <f t="shared" si="119"/>
        <v>15933.300000000016</v>
      </c>
      <c r="U1231" s="181" t="str">
        <f t="shared" si="118"/>
        <v>0</v>
      </c>
    </row>
    <row r="1232" spans="14:21">
      <c r="N1232" s="57">
        <f t="shared" si="114"/>
        <v>2004</v>
      </c>
      <c r="O1232" s="57">
        <f t="shared" si="115"/>
        <v>5</v>
      </c>
      <c r="P1232" s="57">
        <f t="shared" si="116"/>
        <v>14</v>
      </c>
      <c r="Q1232" s="48">
        <v>38121</v>
      </c>
      <c r="R1232" s="178">
        <f t="shared" si="117"/>
        <v>38121</v>
      </c>
      <c r="S1232" s="182">
        <v>12</v>
      </c>
      <c r="T1232" s="180">
        <f t="shared" si="119"/>
        <v>15945.300000000016</v>
      </c>
      <c r="U1232" s="181" t="str">
        <f t="shared" si="118"/>
        <v>0</v>
      </c>
    </row>
    <row r="1233" spans="14:21">
      <c r="N1233" s="57">
        <f t="shared" si="114"/>
        <v>2004</v>
      </c>
      <c r="O1233" s="57">
        <f t="shared" si="115"/>
        <v>5</v>
      </c>
      <c r="P1233" s="57">
        <f t="shared" si="116"/>
        <v>15</v>
      </c>
      <c r="Q1233" s="48">
        <v>38122</v>
      </c>
      <c r="R1233" s="178">
        <f t="shared" si="117"/>
        <v>38122</v>
      </c>
      <c r="S1233" s="182">
        <v>10.1</v>
      </c>
      <c r="T1233" s="180">
        <f t="shared" si="119"/>
        <v>15955.400000000016</v>
      </c>
      <c r="U1233" s="181" t="str">
        <f t="shared" si="118"/>
        <v>0</v>
      </c>
    </row>
    <row r="1234" spans="14:21">
      <c r="N1234" s="57">
        <f t="shared" si="114"/>
        <v>2004</v>
      </c>
      <c r="O1234" s="57">
        <f t="shared" si="115"/>
        <v>5</v>
      </c>
      <c r="P1234" s="57">
        <f t="shared" si="116"/>
        <v>16</v>
      </c>
      <c r="Q1234" s="48">
        <v>38123</v>
      </c>
      <c r="R1234" s="178">
        <f t="shared" si="117"/>
        <v>38123</v>
      </c>
      <c r="S1234" s="182">
        <v>8.5</v>
      </c>
      <c r="T1234" s="180">
        <f t="shared" si="119"/>
        <v>15963.900000000016</v>
      </c>
      <c r="U1234" s="181" t="str">
        <f t="shared" si="118"/>
        <v>0</v>
      </c>
    </row>
    <row r="1235" spans="14:21">
      <c r="N1235" s="57">
        <f t="shared" si="114"/>
        <v>2004</v>
      </c>
      <c r="O1235" s="57">
        <f t="shared" si="115"/>
        <v>5</v>
      </c>
      <c r="P1235" s="57">
        <f t="shared" si="116"/>
        <v>17</v>
      </c>
      <c r="Q1235" s="48">
        <v>38124</v>
      </c>
      <c r="R1235" s="178">
        <f t="shared" si="117"/>
        <v>38124</v>
      </c>
      <c r="S1235" s="182">
        <v>8.6999999999999993</v>
      </c>
      <c r="T1235" s="180">
        <f t="shared" si="119"/>
        <v>15972.600000000017</v>
      </c>
      <c r="U1235" s="181" t="str">
        <f t="shared" si="118"/>
        <v>0</v>
      </c>
    </row>
    <row r="1236" spans="14:21">
      <c r="N1236" s="57">
        <f t="shared" si="114"/>
        <v>2004</v>
      </c>
      <c r="O1236" s="57">
        <f t="shared" si="115"/>
        <v>5</v>
      </c>
      <c r="P1236" s="57">
        <f t="shared" si="116"/>
        <v>18</v>
      </c>
      <c r="Q1236" s="48">
        <v>38125</v>
      </c>
      <c r="R1236" s="178">
        <f t="shared" si="117"/>
        <v>38125</v>
      </c>
      <c r="S1236" s="182">
        <v>9.9</v>
      </c>
      <c r="T1236" s="180">
        <f t="shared" si="119"/>
        <v>15982.500000000016</v>
      </c>
      <c r="U1236" s="181" t="str">
        <f t="shared" si="118"/>
        <v>0</v>
      </c>
    </row>
    <row r="1237" spans="14:21">
      <c r="N1237" s="57">
        <f t="shared" si="114"/>
        <v>2004</v>
      </c>
      <c r="O1237" s="57">
        <f t="shared" si="115"/>
        <v>5</v>
      </c>
      <c r="P1237" s="57">
        <f t="shared" si="116"/>
        <v>19</v>
      </c>
      <c r="Q1237" s="48">
        <v>38126</v>
      </c>
      <c r="R1237" s="178">
        <f t="shared" si="117"/>
        <v>38126</v>
      </c>
      <c r="S1237" s="182">
        <v>10.8</v>
      </c>
      <c r="T1237" s="180">
        <f t="shared" si="119"/>
        <v>15993.300000000016</v>
      </c>
      <c r="U1237" s="181" t="str">
        <f t="shared" si="118"/>
        <v>0</v>
      </c>
    </row>
    <row r="1238" spans="14:21">
      <c r="N1238" s="57">
        <f t="shared" si="114"/>
        <v>2004</v>
      </c>
      <c r="O1238" s="57">
        <f t="shared" si="115"/>
        <v>5</v>
      </c>
      <c r="P1238" s="57">
        <f t="shared" si="116"/>
        <v>20</v>
      </c>
      <c r="Q1238" s="48">
        <v>38127</v>
      </c>
      <c r="R1238" s="178">
        <f t="shared" si="117"/>
        <v>38127</v>
      </c>
      <c r="S1238" s="182">
        <v>11.2</v>
      </c>
      <c r="T1238" s="180">
        <f t="shared" si="119"/>
        <v>16004.500000000016</v>
      </c>
      <c r="U1238" s="181" t="str">
        <f t="shared" si="118"/>
        <v>0</v>
      </c>
    </row>
    <row r="1239" spans="14:21">
      <c r="N1239" s="57">
        <f t="shared" si="114"/>
        <v>2004</v>
      </c>
      <c r="O1239" s="57">
        <f t="shared" si="115"/>
        <v>5</v>
      </c>
      <c r="P1239" s="57">
        <f t="shared" si="116"/>
        <v>21</v>
      </c>
      <c r="Q1239" s="48">
        <v>38128</v>
      </c>
      <c r="R1239" s="178">
        <f t="shared" si="117"/>
        <v>38128</v>
      </c>
      <c r="S1239" s="182">
        <v>13.4</v>
      </c>
      <c r="T1239" s="180">
        <f t="shared" si="119"/>
        <v>16017.900000000016</v>
      </c>
      <c r="U1239" s="181" t="str">
        <f t="shared" si="118"/>
        <v>0</v>
      </c>
    </row>
    <row r="1240" spans="14:21">
      <c r="N1240" s="57">
        <f t="shared" si="114"/>
        <v>2004</v>
      </c>
      <c r="O1240" s="57">
        <f t="shared" si="115"/>
        <v>5</v>
      </c>
      <c r="P1240" s="57">
        <f t="shared" si="116"/>
        <v>22</v>
      </c>
      <c r="Q1240" s="48">
        <v>38129</v>
      </c>
      <c r="R1240" s="178">
        <f t="shared" si="117"/>
        <v>38129</v>
      </c>
      <c r="S1240" s="182">
        <v>14.5</v>
      </c>
      <c r="T1240" s="180">
        <f t="shared" si="119"/>
        <v>16032.400000000016</v>
      </c>
      <c r="U1240" s="181" t="str">
        <f t="shared" si="118"/>
        <v>0</v>
      </c>
    </row>
    <row r="1241" spans="14:21">
      <c r="N1241" s="57">
        <f t="shared" si="114"/>
        <v>2004</v>
      </c>
      <c r="O1241" s="57">
        <f t="shared" si="115"/>
        <v>5</v>
      </c>
      <c r="P1241" s="57">
        <f t="shared" si="116"/>
        <v>23</v>
      </c>
      <c r="Q1241" s="48">
        <v>38130</v>
      </c>
      <c r="R1241" s="178">
        <f t="shared" si="117"/>
        <v>38130</v>
      </c>
      <c r="S1241" s="182">
        <v>13.1</v>
      </c>
      <c r="T1241" s="180">
        <f t="shared" si="119"/>
        <v>16045.500000000016</v>
      </c>
      <c r="U1241" s="181" t="str">
        <f t="shared" si="118"/>
        <v>0</v>
      </c>
    </row>
    <row r="1242" spans="14:21">
      <c r="N1242" s="57">
        <f t="shared" si="114"/>
        <v>2004</v>
      </c>
      <c r="O1242" s="57">
        <f t="shared" si="115"/>
        <v>5</v>
      </c>
      <c r="P1242" s="57">
        <f t="shared" si="116"/>
        <v>24</v>
      </c>
      <c r="Q1242" s="48">
        <v>38131</v>
      </c>
      <c r="R1242" s="178">
        <f t="shared" si="117"/>
        <v>38131</v>
      </c>
      <c r="S1242" s="182">
        <v>11</v>
      </c>
      <c r="T1242" s="180">
        <f t="shared" si="119"/>
        <v>16056.500000000016</v>
      </c>
      <c r="U1242" s="181" t="str">
        <f t="shared" si="118"/>
        <v>0</v>
      </c>
    </row>
    <row r="1243" spans="14:21">
      <c r="N1243" s="57">
        <f t="shared" si="114"/>
        <v>2004</v>
      </c>
      <c r="O1243" s="57">
        <f t="shared" si="115"/>
        <v>5</v>
      </c>
      <c r="P1243" s="57">
        <f t="shared" si="116"/>
        <v>25</v>
      </c>
      <c r="Q1243" s="48">
        <v>38132</v>
      </c>
      <c r="R1243" s="178">
        <f t="shared" si="117"/>
        <v>38132</v>
      </c>
      <c r="S1243" s="182">
        <v>12.4</v>
      </c>
      <c r="T1243" s="180">
        <f t="shared" si="119"/>
        <v>16068.900000000016</v>
      </c>
      <c r="U1243" s="181" t="str">
        <f t="shared" si="118"/>
        <v>0</v>
      </c>
    </row>
    <row r="1244" spans="14:21">
      <c r="N1244" s="57">
        <f t="shared" si="114"/>
        <v>2004</v>
      </c>
      <c r="O1244" s="57">
        <f t="shared" si="115"/>
        <v>5</v>
      </c>
      <c r="P1244" s="57">
        <f t="shared" si="116"/>
        <v>26</v>
      </c>
      <c r="Q1244" s="48">
        <v>38133</v>
      </c>
      <c r="R1244" s="178">
        <f t="shared" si="117"/>
        <v>38133</v>
      </c>
      <c r="S1244" s="182">
        <v>11.8</v>
      </c>
      <c r="T1244" s="180">
        <f t="shared" si="119"/>
        <v>16080.700000000015</v>
      </c>
      <c r="U1244" s="181" t="str">
        <f t="shared" si="118"/>
        <v>0</v>
      </c>
    </row>
    <row r="1245" spans="14:21">
      <c r="N1245" s="57">
        <f t="shared" si="114"/>
        <v>2004</v>
      </c>
      <c r="O1245" s="57">
        <f t="shared" si="115"/>
        <v>5</v>
      </c>
      <c r="P1245" s="57">
        <f t="shared" si="116"/>
        <v>27</v>
      </c>
      <c r="Q1245" s="48">
        <v>38134</v>
      </c>
      <c r="R1245" s="178">
        <f t="shared" si="117"/>
        <v>38134</v>
      </c>
      <c r="S1245" s="182">
        <v>10.199999999999999</v>
      </c>
      <c r="T1245" s="180">
        <f t="shared" si="119"/>
        <v>16090.900000000016</v>
      </c>
      <c r="U1245" s="181" t="str">
        <f t="shared" si="118"/>
        <v>0</v>
      </c>
    </row>
    <row r="1246" spans="14:21">
      <c r="N1246" s="57">
        <f t="shared" si="114"/>
        <v>2004</v>
      </c>
      <c r="O1246" s="57">
        <f t="shared" si="115"/>
        <v>5</v>
      </c>
      <c r="P1246" s="57">
        <f t="shared" si="116"/>
        <v>28</v>
      </c>
      <c r="Q1246" s="48">
        <v>38135</v>
      </c>
      <c r="R1246" s="178">
        <f t="shared" si="117"/>
        <v>38135</v>
      </c>
      <c r="S1246" s="182">
        <v>11.9</v>
      </c>
      <c r="T1246" s="180">
        <f t="shared" si="119"/>
        <v>16102.800000000016</v>
      </c>
      <c r="U1246" s="181" t="str">
        <f t="shared" si="118"/>
        <v>0</v>
      </c>
    </row>
    <row r="1247" spans="14:21">
      <c r="N1247" s="57">
        <f t="shared" si="114"/>
        <v>2004</v>
      </c>
      <c r="O1247" s="57">
        <f t="shared" si="115"/>
        <v>5</v>
      </c>
      <c r="P1247" s="57">
        <f t="shared" si="116"/>
        <v>29</v>
      </c>
      <c r="Q1247" s="48">
        <v>38136</v>
      </c>
      <c r="R1247" s="178">
        <f t="shared" si="117"/>
        <v>38136</v>
      </c>
      <c r="S1247" s="182">
        <v>7.6</v>
      </c>
      <c r="T1247" s="180">
        <f t="shared" si="119"/>
        <v>16110.400000000016</v>
      </c>
      <c r="U1247" s="181" t="str">
        <f t="shared" si="118"/>
        <v>0</v>
      </c>
    </row>
    <row r="1248" spans="14:21">
      <c r="N1248" s="57">
        <f t="shared" si="114"/>
        <v>2004</v>
      </c>
      <c r="O1248" s="57">
        <f t="shared" si="115"/>
        <v>5</v>
      </c>
      <c r="P1248" s="57">
        <f t="shared" si="116"/>
        <v>30</v>
      </c>
      <c r="Q1248" s="48">
        <v>38137</v>
      </c>
      <c r="R1248" s="178">
        <f t="shared" si="117"/>
        <v>38137</v>
      </c>
      <c r="S1248" s="182">
        <v>5</v>
      </c>
      <c r="T1248" s="180">
        <f t="shared" si="119"/>
        <v>16115.400000000016</v>
      </c>
      <c r="U1248" s="181" t="str">
        <f t="shared" si="118"/>
        <v>0</v>
      </c>
    </row>
    <row r="1249" spans="14:21">
      <c r="N1249" s="57">
        <f t="shared" si="114"/>
        <v>2004</v>
      </c>
      <c r="O1249" s="57">
        <f t="shared" si="115"/>
        <v>5</v>
      </c>
      <c r="P1249" s="57">
        <f t="shared" si="116"/>
        <v>31</v>
      </c>
      <c r="Q1249" s="48">
        <v>38138</v>
      </c>
      <c r="R1249" s="178">
        <f t="shared" si="117"/>
        <v>38138</v>
      </c>
      <c r="S1249" s="182">
        <v>7.3</v>
      </c>
      <c r="T1249" s="180">
        <f t="shared" si="119"/>
        <v>16122.700000000015</v>
      </c>
      <c r="U1249" s="181" t="str">
        <f t="shared" si="118"/>
        <v>0</v>
      </c>
    </row>
    <row r="1250" spans="14:21">
      <c r="N1250" s="57">
        <f t="shared" si="114"/>
        <v>2004</v>
      </c>
      <c r="O1250" s="57">
        <f t="shared" si="115"/>
        <v>6</v>
      </c>
      <c r="P1250" s="57">
        <f t="shared" si="116"/>
        <v>1</v>
      </c>
      <c r="Q1250" s="48">
        <v>38139</v>
      </c>
      <c r="R1250" s="178">
        <f t="shared" si="117"/>
        <v>38139</v>
      </c>
      <c r="S1250" s="182">
        <v>8.1</v>
      </c>
      <c r="T1250" s="180">
        <f t="shared" si="119"/>
        <v>16130.800000000016</v>
      </c>
      <c r="U1250" s="181" t="str">
        <f t="shared" si="118"/>
        <v>0</v>
      </c>
    </row>
    <row r="1251" spans="14:21">
      <c r="N1251" s="57">
        <f t="shared" si="114"/>
        <v>2004</v>
      </c>
      <c r="O1251" s="57">
        <f t="shared" si="115"/>
        <v>6</v>
      </c>
      <c r="P1251" s="57">
        <f t="shared" si="116"/>
        <v>2</v>
      </c>
      <c r="Q1251" s="48">
        <v>38140</v>
      </c>
      <c r="R1251" s="178">
        <f t="shared" si="117"/>
        <v>38140</v>
      </c>
      <c r="S1251" s="182">
        <v>7.7</v>
      </c>
      <c r="T1251" s="180">
        <f t="shared" si="119"/>
        <v>16138.500000000016</v>
      </c>
      <c r="U1251" s="181" t="str">
        <f t="shared" si="118"/>
        <v>0</v>
      </c>
    </row>
    <row r="1252" spans="14:21">
      <c r="N1252" s="57">
        <f t="shared" si="114"/>
        <v>2004</v>
      </c>
      <c r="O1252" s="57">
        <f t="shared" si="115"/>
        <v>6</v>
      </c>
      <c r="P1252" s="57">
        <f t="shared" si="116"/>
        <v>3</v>
      </c>
      <c r="Q1252" s="48">
        <v>38141</v>
      </c>
      <c r="R1252" s="178">
        <f t="shared" si="117"/>
        <v>38141</v>
      </c>
      <c r="S1252" s="182">
        <v>7.7</v>
      </c>
      <c r="T1252" s="180">
        <f t="shared" si="119"/>
        <v>16146.200000000017</v>
      </c>
      <c r="U1252" s="181" t="str">
        <f t="shared" si="118"/>
        <v>0</v>
      </c>
    </row>
    <row r="1253" spans="14:21">
      <c r="N1253" s="57">
        <f t="shared" si="114"/>
        <v>2004</v>
      </c>
      <c r="O1253" s="57">
        <f t="shared" si="115"/>
        <v>6</v>
      </c>
      <c r="P1253" s="57">
        <f t="shared" si="116"/>
        <v>4</v>
      </c>
      <c r="Q1253" s="48">
        <v>38142</v>
      </c>
      <c r="R1253" s="178">
        <f t="shared" si="117"/>
        <v>38142</v>
      </c>
      <c r="S1253" s="182">
        <v>10</v>
      </c>
      <c r="T1253" s="180">
        <f t="shared" si="119"/>
        <v>16156.200000000017</v>
      </c>
      <c r="U1253" s="181" t="str">
        <f t="shared" si="118"/>
        <v>0</v>
      </c>
    </row>
    <row r="1254" spans="14:21">
      <c r="N1254" s="57">
        <f t="shared" si="114"/>
        <v>2004</v>
      </c>
      <c r="O1254" s="57">
        <f t="shared" si="115"/>
        <v>6</v>
      </c>
      <c r="P1254" s="57">
        <f t="shared" si="116"/>
        <v>5</v>
      </c>
      <c r="Q1254" s="48">
        <v>38143</v>
      </c>
      <c r="R1254" s="178">
        <f t="shared" si="117"/>
        <v>38143</v>
      </c>
      <c r="S1254" s="182">
        <v>7.8</v>
      </c>
      <c r="T1254" s="180">
        <f t="shared" si="119"/>
        <v>16164.000000000016</v>
      </c>
      <c r="U1254" s="181" t="str">
        <f t="shared" si="118"/>
        <v>0</v>
      </c>
    </row>
    <row r="1255" spans="14:21">
      <c r="N1255" s="57">
        <f t="shared" si="114"/>
        <v>2004</v>
      </c>
      <c r="O1255" s="57">
        <f t="shared" si="115"/>
        <v>6</v>
      </c>
      <c r="P1255" s="57">
        <f t="shared" si="116"/>
        <v>6</v>
      </c>
      <c r="Q1255" s="48">
        <v>38144</v>
      </c>
      <c r="R1255" s="178">
        <f t="shared" si="117"/>
        <v>38144</v>
      </c>
      <c r="S1255" s="182">
        <v>2</v>
      </c>
      <c r="T1255" s="180">
        <f t="shared" si="119"/>
        <v>16166.000000000016</v>
      </c>
      <c r="U1255" s="181" t="str">
        <f t="shared" si="118"/>
        <v>0</v>
      </c>
    </row>
    <row r="1256" spans="14:21">
      <c r="N1256" s="57">
        <f t="shared" si="114"/>
        <v>2004</v>
      </c>
      <c r="O1256" s="57">
        <f t="shared" si="115"/>
        <v>6</v>
      </c>
      <c r="P1256" s="57">
        <f t="shared" si="116"/>
        <v>7</v>
      </c>
      <c r="Q1256" s="48">
        <v>38145</v>
      </c>
      <c r="R1256" s="178">
        <f t="shared" si="117"/>
        <v>38145</v>
      </c>
      <c r="S1256" s="182">
        <v>2</v>
      </c>
      <c r="T1256" s="180">
        <f t="shared" si="119"/>
        <v>16168.000000000016</v>
      </c>
      <c r="U1256" s="181" t="str">
        <f t="shared" si="118"/>
        <v>0</v>
      </c>
    </row>
    <row r="1257" spans="14:21">
      <c r="N1257" s="57">
        <f t="shared" si="114"/>
        <v>2004</v>
      </c>
      <c r="O1257" s="57">
        <f t="shared" si="115"/>
        <v>6</v>
      </c>
      <c r="P1257" s="57">
        <f t="shared" si="116"/>
        <v>8</v>
      </c>
      <c r="Q1257" s="48">
        <v>38146</v>
      </c>
      <c r="R1257" s="178">
        <f t="shared" si="117"/>
        <v>38146</v>
      </c>
      <c r="S1257" s="182">
        <v>2</v>
      </c>
      <c r="T1257" s="180">
        <f t="shared" si="119"/>
        <v>16170.000000000016</v>
      </c>
      <c r="U1257" s="181" t="str">
        <f t="shared" si="118"/>
        <v>0</v>
      </c>
    </row>
    <row r="1258" spans="14:21">
      <c r="N1258" s="57">
        <f t="shared" si="114"/>
        <v>2004</v>
      </c>
      <c r="O1258" s="57">
        <f t="shared" si="115"/>
        <v>6</v>
      </c>
      <c r="P1258" s="57">
        <f t="shared" si="116"/>
        <v>9</v>
      </c>
      <c r="Q1258" s="48">
        <v>38147</v>
      </c>
      <c r="R1258" s="178">
        <f t="shared" si="117"/>
        <v>38147</v>
      </c>
      <c r="S1258" s="182">
        <v>7.4</v>
      </c>
      <c r="T1258" s="180">
        <f t="shared" si="119"/>
        <v>16177.400000000016</v>
      </c>
      <c r="U1258" s="181" t="str">
        <f t="shared" si="118"/>
        <v>0</v>
      </c>
    </row>
    <row r="1259" spans="14:21">
      <c r="N1259" s="57">
        <f t="shared" si="114"/>
        <v>2004</v>
      </c>
      <c r="O1259" s="57">
        <f t="shared" si="115"/>
        <v>6</v>
      </c>
      <c r="P1259" s="57">
        <f t="shared" si="116"/>
        <v>10</v>
      </c>
      <c r="Q1259" s="48">
        <v>38148</v>
      </c>
      <c r="R1259" s="178">
        <f t="shared" si="117"/>
        <v>38148</v>
      </c>
      <c r="S1259" s="182">
        <v>2</v>
      </c>
      <c r="T1259" s="180">
        <f t="shared" si="119"/>
        <v>16179.400000000016</v>
      </c>
      <c r="U1259" s="181" t="str">
        <f t="shared" si="118"/>
        <v>0</v>
      </c>
    </row>
    <row r="1260" spans="14:21">
      <c r="N1260" s="57">
        <f t="shared" si="114"/>
        <v>2004</v>
      </c>
      <c r="O1260" s="57">
        <f t="shared" si="115"/>
        <v>6</v>
      </c>
      <c r="P1260" s="57">
        <f t="shared" si="116"/>
        <v>11</v>
      </c>
      <c r="Q1260" s="48">
        <v>38149</v>
      </c>
      <c r="R1260" s="178">
        <f t="shared" si="117"/>
        <v>38149</v>
      </c>
      <c r="S1260" s="182">
        <v>2</v>
      </c>
      <c r="T1260" s="180">
        <f t="shared" si="119"/>
        <v>16181.400000000016</v>
      </c>
      <c r="U1260" s="181" t="str">
        <f t="shared" si="118"/>
        <v>0</v>
      </c>
    </row>
    <row r="1261" spans="14:21">
      <c r="N1261" s="57">
        <f t="shared" si="114"/>
        <v>2004</v>
      </c>
      <c r="O1261" s="57">
        <f t="shared" si="115"/>
        <v>6</v>
      </c>
      <c r="P1261" s="57">
        <f t="shared" si="116"/>
        <v>12</v>
      </c>
      <c r="Q1261" s="48">
        <v>38150</v>
      </c>
      <c r="R1261" s="178">
        <f t="shared" si="117"/>
        <v>38150</v>
      </c>
      <c r="S1261" s="182">
        <v>8</v>
      </c>
      <c r="T1261" s="180">
        <f t="shared" si="119"/>
        <v>16189.400000000016</v>
      </c>
      <c r="U1261" s="181" t="str">
        <f t="shared" si="118"/>
        <v>0</v>
      </c>
    </row>
    <row r="1262" spans="14:21">
      <c r="N1262" s="57">
        <f t="shared" si="114"/>
        <v>2004</v>
      </c>
      <c r="O1262" s="57">
        <f t="shared" si="115"/>
        <v>6</v>
      </c>
      <c r="P1262" s="57">
        <f t="shared" si="116"/>
        <v>13</v>
      </c>
      <c r="Q1262" s="48">
        <v>38151</v>
      </c>
      <c r="R1262" s="178">
        <f t="shared" si="117"/>
        <v>38151</v>
      </c>
      <c r="S1262" s="182">
        <v>7.4</v>
      </c>
      <c r="T1262" s="180">
        <f t="shared" si="119"/>
        <v>16196.800000000016</v>
      </c>
      <c r="U1262" s="181" t="str">
        <f t="shared" si="118"/>
        <v>0</v>
      </c>
    </row>
    <row r="1263" spans="14:21">
      <c r="N1263" s="57">
        <f t="shared" si="114"/>
        <v>2004</v>
      </c>
      <c r="O1263" s="57">
        <f t="shared" si="115"/>
        <v>6</v>
      </c>
      <c r="P1263" s="57">
        <f t="shared" si="116"/>
        <v>14</v>
      </c>
      <c r="Q1263" s="48">
        <v>38152</v>
      </c>
      <c r="R1263" s="178">
        <f t="shared" si="117"/>
        <v>38152</v>
      </c>
      <c r="S1263" s="182">
        <v>2</v>
      </c>
      <c r="T1263" s="180">
        <f t="shared" si="119"/>
        <v>16198.800000000016</v>
      </c>
      <c r="U1263" s="181" t="str">
        <f t="shared" si="118"/>
        <v>0</v>
      </c>
    </row>
    <row r="1264" spans="14:21">
      <c r="N1264" s="57">
        <f t="shared" si="114"/>
        <v>2004</v>
      </c>
      <c r="O1264" s="57">
        <f t="shared" si="115"/>
        <v>6</v>
      </c>
      <c r="P1264" s="57">
        <f t="shared" si="116"/>
        <v>15</v>
      </c>
      <c r="Q1264" s="48">
        <v>38153</v>
      </c>
      <c r="R1264" s="178">
        <f t="shared" si="117"/>
        <v>38153</v>
      </c>
      <c r="S1264" s="182">
        <v>7.8</v>
      </c>
      <c r="T1264" s="180">
        <f t="shared" si="119"/>
        <v>16206.600000000015</v>
      </c>
      <c r="U1264" s="181" t="str">
        <f t="shared" si="118"/>
        <v>0</v>
      </c>
    </row>
    <row r="1265" spans="14:21">
      <c r="N1265" s="57">
        <f t="shared" si="114"/>
        <v>2004</v>
      </c>
      <c r="O1265" s="57">
        <f t="shared" si="115"/>
        <v>6</v>
      </c>
      <c r="P1265" s="57">
        <f t="shared" si="116"/>
        <v>16</v>
      </c>
      <c r="Q1265" s="48">
        <v>38154</v>
      </c>
      <c r="R1265" s="178">
        <f t="shared" si="117"/>
        <v>38154</v>
      </c>
      <c r="S1265" s="182">
        <v>10.4</v>
      </c>
      <c r="T1265" s="180">
        <f t="shared" si="119"/>
        <v>16217.000000000015</v>
      </c>
      <c r="U1265" s="181" t="str">
        <f t="shared" si="118"/>
        <v>0</v>
      </c>
    </row>
    <row r="1266" spans="14:21">
      <c r="N1266" s="57">
        <f t="shared" si="114"/>
        <v>2004</v>
      </c>
      <c r="O1266" s="57">
        <f t="shared" si="115"/>
        <v>6</v>
      </c>
      <c r="P1266" s="57">
        <f t="shared" si="116"/>
        <v>17</v>
      </c>
      <c r="Q1266" s="48">
        <v>38155</v>
      </c>
      <c r="R1266" s="178">
        <f t="shared" si="117"/>
        <v>38155</v>
      </c>
      <c r="S1266" s="182">
        <v>8.8000000000000007</v>
      </c>
      <c r="T1266" s="180">
        <f t="shared" si="119"/>
        <v>16225.800000000014</v>
      </c>
      <c r="U1266" s="181" t="str">
        <f t="shared" si="118"/>
        <v>0</v>
      </c>
    </row>
    <row r="1267" spans="14:21">
      <c r="N1267" s="57">
        <f t="shared" si="114"/>
        <v>2004</v>
      </c>
      <c r="O1267" s="57">
        <f t="shared" si="115"/>
        <v>6</v>
      </c>
      <c r="P1267" s="57">
        <f t="shared" si="116"/>
        <v>18</v>
      </c>
      <c r="Q1267" s="48">
        <v>38156</v>
      </c>
      <c r="R1267" s="178">
        <f t="shared" si="117"/>
        <v>38156</v>
      </c>
      <c r="S1267" s="182">
        <v>10.7</v>
      </c>
      <c r="T1267" s="180">
        <f t="shared" si="119"/>
        <v>16236.500000000015</v>
      </c>
      <c r="U1267" s="181" t="str">
        <f t="shared" si="118"/>
        <v>0</v>
      </c>
    </row>
    <row r="1268" spans="14:21">
      <c r="N1268" s="57">
        <f t="shared" si="114"/>
        <v>2004</v>
      </c>
      <c r="O1268" s="57">
        <f t="shared" si="115"/>
        <v>6</v>
      </c>
      <c r="P1268" s="57">
        <f t="shared" si="116"/>
        <v>19</v>
      </c>
      <c r="Q1268" s="48">
        <v>38157</v>
      </c>
      <c r="R1268" s="178">
        <f t="shared" si="117"/>
        <v>38157</v>
      </c>
      <c r="S1268" s="182">
        <v>12</v>
      </c>
      <c r="T1268" s="180">
        <f t="shared" si="119"/>
        <v>16248.500000000015</v>
      </c>
      <c r="U1268" s="181" t="str">
        <f t="shared" si="118"/>
        <v>0</v>
      </c>
    </row>
    <row r="1269" spans="14:21">
      <c r="N1269" s="57">
        <f t="shared" si="114"/>
        <v>2004</v>
      </c>
      <c r="O1269" s="57">
        <f t="shared" si="115"/>
        <v>6</v>
      </c>
      <c r="P1269" s="57">
        <f t="shared" si="116"/>
        <v>20</v>
      </c>
      <c r="Q1269" s="48">
        <v>38158</v>
      </c>
      <c r="R1269" s="178">
        <f t="shared" si="117"/>
        <v>38158</v>
      </c>
      <c r="S1269" s="182">
        <v>10</v>
      </c>
      <c r="T1269" s="180">
        <f t="shared" si="119"/>
        <v>16258.500000000015</v>
      </c>
      <c r="U1269" s="181" t="str">
        <f t="shared" si="118"/>
        <v>0</v>
      </c>
    </row>
    <row r="1270" spans="14:21">
      <c r="N1270" s="57">
        <f t="shared" si="114"/>
        <v>2004</v>
      </c>
      <c r="O1270" s="57">
        <f t="shared" si="115"/>
        <v>6</v>
      </c>
      <c r="P1270" s="57">
        <f t="shared" si="116"/>
        <v>21</v>
      </c>
      <c r="Q1270" s="48">
        <v>38159</v>
      </c>
      <c r="R1270" s="178">
        <f t="shared" si="117"/>
        <v>38159</v>
      </c>
      <c r="S1270" s="182">
        <v>8</v>
      </c>
      <c r="T1270" s="180">
        <f t="shared" si="119"/>
        <v>16266.500000000015</v>
      </c>
      <c r="U1270" s="181" t="str">
        <f t="shared" si="118"/>
        <v>0</v>
      </c>
    </row>
    <row r="1271" spans="14:21">
      <c r="N1271" s="57">
        <f t="shared" si="114"/>
        <v>2004</v>
      </c>
      <c r="O1271" s="57">
        <f t="shared" si="115"/>
        <v>6</v>
      </c>
      <c r="P1271" s="57">
        <f t="shared" si="116"/>
        <v>22</v>
      </c>
      <c r="Q1271" s="48">
        <v>38160</v>
      </c>
      <c r="R1271" s="178">
        <f t="shared" si="117"/>
        <v>38160</v>
      </c>
      <c r="S1271" s="182">
        <v>2</v>
      </c>
      <c r="T1271" s="180">
        <f t="shared" si="119"/>
        <v>16268.500000000015</v>
      </c>
      <c r="U1271" s="181" t="str">
        <f t="shared" si="118"/>
        <v>0</v>
      </c>
    </row>
    <row r="1272" spans="14:21">
      <c r="N1272" s="57">
        <f t="shared" si="114"/>
        <v>2004</v>
      </c>
      <c r="O1272" s="57">
        <f t="shared" si="115"/>
        <v>6</v>
      </c>
      <c r="P1272" s="57">
        <f t="shared" si="116"/>
        <v>23</v>
      </c>
      <c r="Q1272" s="48">
        <v>38161</v>
      </c>
      <c r="R1272" s="178">
        <f t="shared" si="117"/>
        <v>38161</v>
      </c>
      <c r="S1272" s="182">
        <v>2</v>
      </c>
      <c r="T1272" s="180">
        <f t="shared" si="119"/>
        <v>16270.500000000015</v>
      </c>
      <c r="U1272" s="181" t="str">
        <f t="shared" si="118"/>
        <v>0</v>
      </c>
    </row>
    <row r="1273" spans="14:21">
      <c r="N1273" s="57">
        <f t="shared" si="114"/>
        <v>2004</v>
      </c>
      <c r="O1273" s="57">
        <f t="shared" si="115"/>
        <v>6</v>
      </c>
      <c r="P1273" s="57">
        <f t="shared" si="116"/>
        <v>24</v>
      </c>
      <c r="Q1273" s="48">
        <v>38162</v>
      </c>
      <c r="R1273" s="178">
        <f t="shared" si="117"/>
        <v>38162</v>
      </c>
      <c r="S1273" s="182">
        <v>8.5</v>
      </c>
      <c r="T1273" s="180">
        <f t="shared" si="119"/>
        <v>16279.000000000015</v>
      </c>
      <c r="U1273" s="181" t="str">
        <f t="shared" si="118"/>
        <v>0</v>
      </c>
    </row>
    <row r="1274" spans="14:21">
      <c r="N1274" s="57">
        <f t="shared" si="114"/>
        <v>2004</v>
      </c>
      <c r="O1274" s="57">
        <f t="shared" si="115"/>
        <v>6</v>
      </c>
      <c r="P1274" s="57">
        <f t="shared" si="116"/>
        <v>25</v>
      </c>
      <c r="Q1274" s="48">
        <v>38163</v>
      </c>
      <c r="R1274" s="178">
        <f t="shared" si="117"/>
        <v>38163</v>
      </c>
      <c r="S1274" s="182">
        <v>9.8000000000000007</v>
      </c>
      <c r="T1274" s="180">
        <f t="shared" si="119"/>
        <v>16288.800000000014</v>
      </c>
      <c r="U1274" s="181" t="str">
        <f t="shared" si="118"/>
        <v>0</v>
      </c>
    </row>
    <row r="1275" spans="14:21">
      <c r="N1275" s="57">
        <f t="shared" si="114"/>
        <v>2004</v>
      </c>
      <c r="O1275" s="57">
        <f t="shared" si="115"/>
        <v>6</v>
      </c>
      <c r="P1275" s="57">
        <f t="shared" si="116"/>
        <v>26</v>
      </c>
      <c r="Q1275" s="48">
        <v>38164</v>
      </c>
      <c r="R1275" s="178">
        <f t="shared" si="117"/>
        <v>38164</v>
      </c>
      <c r="S1275" s="182">
        <v>10.4</v>
      </c>
      <c r="T1275" s="180">
        <f t="shared" si="119"/>
        <v>16299.200000000013</v>
      </c>
      <c r="U1275" s="181" t="str">
        <f t="shared" si="118"/>
        <v>0</v>
      </c>
    </row>
    <row r="1276" spans="14:21">
      <c r="N1276" s="57">
        <f t="shared" si="114"/>
        <v>2004</v>
      </c>
      <c r="O1276" s="57">
        <f t="shared" si="115"/>
        <v>6</v>
      </c>
      <c r="P1276" s="57">
        <f t="shared" si="116"/>
        <v>27</v>
      </c>
      <c r="Q1276" s="48">
        <v>38165</v>
      </c>
      <c r="R1276" s="178">
        <f t="shared" si="117"/>
        <v>38165</v>
      </c>
      <c r="S1276" s="182">
        <v>2</v>
      </c>
      <c r="T1276" s="180">
        <f t="shared" si="119"/>
        <v>16301.200000000013</v>
      </c>
      <c r="U1276" s="181" t="str">
        <f t="shared" si="118"/>
        <v>0</v>
      </c>
    </row>
    <row r="1277" spans="14:21">
      <c r="N1277" s="57">
        <f t="shared" si="114"/>
        <v>2004</v>
      </c>
      <c r="O1277" s="57">
        <f t="shared" si="115"/>
        <v>6</v>
      </c>
      <c r="P1277" s="57">
        <f t="shared" si="116"/>
        <v>28</v>
      </c>
      <c r="Q1277" s="48">
        <v>38166</v>
      </c>
      <c r="R1277" s="178">
        <f t="shared" si="117"/>
        <v>38166</v>
      </c>
      <c r="S1277" s="182">
        <v>8.1</v>
      </c>
      <c r="T1277" s="180">
        <f t="shared" si="119"/>
        <v>16309.300000000014</v>
      </c>
      <c r="U1277" s="181" t="str">
        <f t="shared" si="118"/>
        <v>0</v>
      </c>
    </row>
    <row r="1278" spans="14:21">
      <c r="N1278" s="57">
        <f t="shared" si="114"/>
        <v>2004</v>
      </c>
      <c r="O1278" s="57">
        <f t="shared" si="115"/>
        <v>6</v>
      </c>
      <c r="P1278" s="57">
        <f t="shared" si="116"/>
        <v>29</v>
      </c>
      <c r="Q1278" s="48">
        <v>38167</v>
      </c>
      <c r="R1278" s="178">
        <f t="shared" si="117"/>
        <v>38167</v>
      </c>
      <c r="S1278" s="182">
        <v>7.2</v>
      </c>
      <c r="T1278" s="180">
        <f t="shared" si="119"/>
        <v>16316.500000000015</v>
      </c>
      <c r="U1278" s="181" t="str">
        <f t="shared" si="118"/>
        <v>0</v>
      </c>
    </row>
    <row r="1279" spans="14:21">
      <c r="N1279" s="57">
        <f t="shared" si="114"/>
        <v>2004</v>
      </c>
      <c r="O1279" s="57">
        <f t="shared" si="115"/>
        <v>6</v>
      </c>
      <c r="P1279" s="57">
        <f t="shared" si="116"/>
        <v>30</v>
      </c>
      <c r="Q1279" s="48">
        <v>38168</v>
      </c>
      <c r="R1279" s="178">
        <f t="shared" si="117"/>
        <v>38168</v>
      </c>
      <c r="S1279" s="182">
        <v>2</v>
      </c>
      <c r="T1279" s="180">
        <f t="shared" si="119"/>
        <v>16318.500000000015</v>
      </c>
      <c r="U1279" s="181" t="str">
        <f t="shared" si="118"/>
        <v>0</v>
      </c>
    </row>
    <row r="1280" spans="14:21">
      <c r="N1280" s="57">
        <f t="shared" si="114"/>
        <v>2004</v>
      </c>
      <c r="O1280" s="57">
        <f t="shared" si="115"/>
        <v>7</v>
      </c>
      <c r="P1280" s="57">
        <f t="shared" si="116"/>
        <v>1</v>
      </c>
      <c r="Q1280" s="48">
        <v>38169</v>
      </c>
      <c r="R1280" s="178">
        <f t="shared" si="117"/>
        <v>38169</v>
      </c>
      <c r="S1280" s="182">
        <v>7.8</v>
      </c>
      <c r="T1280" s="180">
        <f t="shared" si="119"/>
        <v>16326.300000000014</v>
      </c>
      <c r="U1280" s="181" t="str">
        <f t="shared" si="118"/>
        <v>0</v>
      </c>
    </row>
    <row r="1281" spans="14:21">
      <c r="N1281" s="57">
        <f t="shared" si="114"/>
        <v>2004</v>
      </c>
      <c r="O1281" s="57">
        <f t="shared" si="115"/>
        <v>7</v>
      </c>
      <c r="P1281" s="57">
        <f t="shared" si="116"/>
        <v>2</v>
      </c>
      <c r="Q1281" s="48">
        <v>38170</v>
      </c>
      <c r="R1281" s="178">
        <f t="shared" si="117"/>
        <v>38170</v>
      </c>
      <c r="S1281" s="182">
        <v>8.1999999999999993</v>
      </c>
      <c r="T1281" s="180">
        <f t="shared" si="119"/>
        <v>16334.500000000015</v>
      </c>
      <c r="U1281" s="181" t="str">
        <f t="shared" si="118"/>
        <v>0</v>
      </c>
    </row>
    <row r="1282" spans="14:21">
      <c r="N1282" s="57">
        <f t="shared" si="114"/>
        <v>2004</v>
      </c>
      <c r="O1282" s="57">
        <f t="shared" si="115"/>
        <v>7</v>
      </c>
      <c r="P1282" s="57">
        <f t="shared" si="116"/>
        <v>3</v>
      </c>
      <c r="Q1282" s="48">
        <v>38171</v>
      </c>
      <c r="R1282" s="178">
        <f t="shared" si="117"/>
        <v>38171</v>
      </c>
      <c r="S1282" s="182">
        <v>8.6</v>
      </c>
      <c r="T1282" s="180">
        <f t="shared" si="119"/>
        <v>16343.100000000015</v>
      </c>
      <c r="U1282" s="181" t="str">
        <f t="shared" si="118"/>
        <v>0</v>
      </c>
    </row>
    <row r="1283" spans="14:21">
      <c r="N1283" s="57">
        <f t="shared" ref="N1283:N1346" si="120">IF(Q1283="","",YEAR(Q1283))</f>
        <v>2004</v>
      </c>
      <c r="O1283" s="57">
        <f t="shared" ref="O1283:O1346" si="121">IF(Q1283="","",MONTH(Q1283))</f>
        <v>7</v>
      </c>
      <c r="P1283" s="57">
        <f t="shared" ref="P1283:P1346" si="122">DAY(Q1283)</f>
        <v>4</v>
      </c>
      <c r="Q1283" s="48">
        <v>38172</v>
      </c>
      <c r="R1283" s="178">
        <f t="shared" ref="R1283:R1346" si="123">Q1283</f>
        <v>38172</v>
      </c>
      <c r="S1283" s="182">
        <v>8</v>
      </c>
      <c r="T1283" s="180">
        <f t="shared" si="119"/>
        <v>16351.100000000015</v>
      </c>
      <c r="U1283" s="181" t="str">
        <f t="shared" ref="U1283:U1346" si="124">IF(AND(R1283&gt;=$E$7,R1283&lt;=$E$9),S1283,"0")</f>
        <v>0</v>
      </c>
    </row>
    <row r="1284" spans="14:21">
      <c r="N1284" s="57">
        <f t="shared" si="120"/>
        <v>2004</v>
      </c>
      <c r="O1284" s="57">
        <f t="shared" si="121"/>
        <v>7</v>
      </c>
      <c r="P1284" s="57">
        <f t="shared" si="122"/>
        <v>5</v>
      </c>
      <c r="Q1284" s="48">
        <v>38173</v>
      </c>
      <c r="R1284" s="178">
        <f t="shared" si="123"/>
        <v>38173</v>
      </c>
      <c r="S1284" s="182">
        <v>8.1</v>
      </c>
      <c r="T1284" s="180">
        <f t="shared" si="119"/>
        <v>16359.200000000015</v>
      </c>
      <c r="U1284" s="181" t="str">
        <f t="shared" si="124"/>
        <v>0</v>
      </c>
    </row>
    <row r="1285" spans="14:21">
      <c r="N1285" s="57">
        <f t="shared" si="120"/>
        <v>2004</v>
      </c>
      <c r="O1285" s="57">
        <f t="shared" si="121"/>
        <v>7</v>
      </c>
      <c r="P1285" s="57">
        <f t="shared" si="122"/>
        <v>6</v>
      </c>
      <c r="Q1285" s="48">
        <v>38174</v>
      </c>
      <c r="R1285" s="178">
        <f t="shared" si="123"/>
        <v>38174</v>
      </c>
      <c r="S1285" s="182">
        <v>8.1999999999999993</v>
      </c>
      <c r="T1285" s="180">
        <f t="shared" ref="T1285:T1348" si="125">T1284+S1285</f>
        <v>16367.400000000016</v>
      </c>
      <c r="U1285" s="181" t="str">
        <f t="shared" si="124"/>
        <v>0</v>
      </c>
    </row>
    <row r="1286" spans="14:21">
      <c r="N1286" s="57">
        <f t="shared" si="120"/>
        <v>2004</v>
      </c>
      <c r="O1286" s="57">
        <f t="shared" si="121"/>
        <v>7</v>
      </c>
      <c r="P1286" s="57">
        <f t="shared" si="122"/>
        <v>7</v>
      </c>
      <c r="Q1286" s="48">
        <v>38175</v>
      </c>
      <c r="R1286" s="178">
        <f t="shared" si="123"/>
        <v>38175</v>
      </c>
      <c r="S1286" s="182">
        <v>2</v>
      </c>
      <c r="T1286" s="180">
        <f t="shared" si="125"/>
        <v>16369.400000000016</v>
      </c>
      <c r="U1286" s="181" t="str">
        <f t="shared" si="124"/>
        <v>0</v>
      </c>
    </row>
    <row r="1287" spans="14:21">
      <c r="N1287" s="57">
        <f t="shared" si="120"/>
        <v>2004</v>
      </c>
      <c r="O1287" s="57">
        <f t="shared" si="121"/>
        <v>7</v>
      </c>
      <c r="P1287" s="57">
        <f t="shared" si="122"/>
        <v>8</v>
      </c>
      <c r="Q1287" s="48">
        <v>38176</v>
      </c>
      <c r="R1287" s="178">
        <f t="shared" si="123"/>
        <v>38176</v>
      </c>
      <c r="S1287" s="182">
        <v>2</v>
      </c>
      <c r="T1287" s="180">
        <f t="shared" si="125"/>
        <v>16371.400000000016</v>
      </c>
      <c r="U1287" s="181" t="str">
        <f t="shared" si="124"/>
        <v>0</v>
      </c>
    </row>
    <row r="1288" spans="14:21">
      <c r="N1288" s="57">
        <f t="shared" si="120"/>
        <v>2004</v>
      </c>
      <c r="O1288" s="57">
        <f t="shared" si="121"/>
        <v>7</v>
      </c>
      <c r="P1288" s="57">
        <f t="shared" si="122"/>
        <v>9</v>
      </c>
      <c r="Q1288" s="48">
        <v>38177</v>
      </c>
      <c r="R1288" s="178">
        <f t="shared" si="123"/>
        <v>38177</v>
      </c>
      <c r="S1288" s="182">
        <v>2</v>
      </c>
      <c r="T1288" s="180">
        <f t="shared" si="125"/>
        <v>16373.400000000016</v>
      </c>
      <c r="U1288" s="181" t="str">
        <f t="shared" si="124"/>
        <v>0</v>
      </c>
    </row>
    <row r="1289" spans="14:21">
      <c r="N1289" s="57">
        <f t="shared" si="120"/>
        <v>2004</v>
      </c>
      <c r="O1289" s="57">
        <f t="shared" si="121"/>
        <v>7</v>
      </c>
      <c r="P1289" s="57">
        <f t="shared" si="122"/>
        <v>10</v>
      </c>
      <c r="Q1289" s="48">
        <v>38178</v>
      </c>
      <c r="R1289" s="178">
        <f t="shared" si="123"/>
        <v>38178</v>
      </c>
      <c r="S1289" s="182">
        <v>7.2</v>
      </c>
      <c r="T1289" s="180">
        <f t="shared" si="125"/>
        <v>16380.600000000017</v>
      </c>
      <c r="U1289" s="181" t="str">
        <f t="shared" si="124"/>
        <v>0</v>
      </c>
    </row>
    <row r="1290" spans="14:21">
      <c r="N1290" s="57">
        <f t="shared" si="120"/>
        <v>2004</v>
      </c>
      <c r="O1290" s="57">
        <f t="shared" si="121"/>
        <v>7</v>
      </c>
      <c r="P1290" s="57">
        <f t="shared" si="122"/>
        <v>11</v>
      </c>
      <c r="Q1290" s="48">
        <v>38179</v>
      </c>
      <c r="R1290" s="178">
        <f t="shared" si="123"/>
        <v>38179</v>
      </c>
      <c r="S1290" s="182">
        <v>8</v>
      </c>
      <c r="T1290" s="180">
        <f t="shared" si="125"/>
        <v>16388.600000000017</v>
      </c>
      <c r="U1290" s="181" t="str">
        <f t="shared" si="124"/>
        <v>0</v>
      </c>
    </row>
    <row r="1291" spans="14:21">
      <c r="N1291" s="57">
        <f t="shared" si="120"/>
        <v>2004</v>
      </c>
      <c r="O1291" s="57">
        <f t="shared" si="121"/>
        <v>7</v>
      </c>
      <c r="P1291" s="57">
        <f t="shared" si="122"/>
        <v>12</v>
      </c>
      <c r="Q1291" s="48">
        <v>38180</v>
      </c>
      <c r="R1291" s="178">
        <f t="shared" si="123"/>
        <v>38180</v>
      </c>
      <c r="S1291" s="182">
        <v>8.4</v>
      </c>
      <c r="T1291" s="180">
        <f t="shared" si="125"/>
        <v>16397.000000000018</v>
      </c>
      <c r="U1291" s="181" t="str">
        <f t="shared" si="124"/>
        <v>0</v>
      </c>
    </row>
    <row r="1292" spans="14:21">
      <c r="N1292" s="57">
        <f t="shared" si="120"/>
        <v>2004</v>
      </c>
      <c r="O1292" s="57">
        <f t="shared" si="121"/>
        <v>7</v>
      </c>
      <c r="P1292" s="57">
        <f t="shared" si="122"/>
        <v>13</v>
      </c>
      <c r="Q1292" s="48">
        <v>38181</v>
      </c>
      <c r="R1292" s="178">
        <f t="shared" si="123"/>
        <v>38181</v>
      </c>
      <c r="S1292" s="182">
        <v>8.4</v>
      </c>
      <c r="T1292" s="180">
        <f t="shared" si="125"/>
        <v>16405.40000000002</v>
      </c>
      <c r="U1292" s="181" t="str">
        <f t="shared" si="124"/>
        <v>0</v>
      </c>
    </row>
    <row r="1293" spans="14:21">
      <c r="N1293" s="57">
        <f t="shared" si="120"/>
        <v>2004</v>
      </c>
      <c r="O1293" s="57">
        <f t="shared" si="121"/>
        <v>7</v>
      </c>
      <c r="P1293" s="57">
        <f t="shared" si="122"/>
        <v>14</v>
      </c>
      <c r="Q1293" s="48">
        <v>38182</v>
      </c>
      <c r="R1293" s="178">
        <f t="shared" si="123"/>
        <v>38182</v>
      </c>
      <c r="S1293" s="182">
        <v>2</v>
      </c>
      <c r="T1293" s="180">
        <f t="shared" si="125"/>
        <v>16407.40000000002</v>
      </c>
      <c r="U1293" s="181" t="str">
        <f t="shared" si="124"/>
        <v>0</v>
      </c>
    </row>
    <row r="1294" spans="14:21">
      <c r="N1294" s="57">
        <f t="shared" si="120"/>
        <v>2004</v>
      </c>
      <c r="O1294" s="57">
        <f t="shared" si="121"/>
        <v>7</v>
      </c>
      <c r="P1294" s="57">
        <f t="shared" si="122"/>
        <v>15</v>
      </c>
      <c r="Q1294" s="48">
        <v>38183</v>
      </c>
      <c r="R1294" s="178">
        <f t="shared" si="123"/>
        <v>38183</v>
      </c>
      <c r="S1294" s="182">
        <v>2</v>
      </c>
      <c r="T1294" s="180">
        <f t="shared" si="125"/>
        <v>16409.40000000002</v>
      </c>
      <c r="U1294" s="181" t="str">
        <f t="shared" si="124"/>
        <v>0</v>
      </c>
    </row>
    <row r="1295" spans="14:21">
      <c r="N1295" s="57">
        <f t="shared" si="120"/>
        <v>2004</v>
      </c>
      <c r="O1295" s="57">
        <f t="shared" si="121"/>
        <v>7</v>
      </c>
      <c r="P1295" s="57">
        <f t="shared" si="122"/>
        <v>16</v>
      </c>
      <c r="Q1295" s="48">
        <v>38184</v>
      </c>
      <c r="R1295" s="178">
        <f t="shared" si="123"/>
        <v>38184</v>
      </c>
      <c r="S1295" s="182">
        <v>2</v>
      </c>
      <c r="T1295" s="180">
        <f t="shared" si="125"/>
        <v>16411.40000000002</v>
      </c>
      <c r="U1295" s="181" t="str">
        <f t="shared" si="124"/>
        <v>0</v>
      </c>
    </row>
    <row r="1296" spans="14:21">
      <c r="N1296" s="57">
        <f t="shared" si="120"/>
        <v>2004</v>
      </c>
      <c r="O1296" s="57">
        <f t="shared" si="121"/>
        <v>7</v>
      </c>
      <c r="P1296" s="57">
        <f t="shared" si="122"/>
        <v>17</v>
      </c>
      <c r="Q1296" s="48">
        <v>38185</v>
      </c>
      <c r="R1296" s="178">
        <f t="shared" si="123"/>
        <v>38185</v>
      </c>
      <c r="S1296" s="182">
        <v>2</v>
      </c>
      <c r="T1296" s="180">
        <f t="shared" si="125"/>
        <v>16413.40000000002</v>
      </c>
      <c r="U1296" s="181" t="str">
        <f t="shared" si="124"/>
        <v>0</v>
      </c>
    </row>
    <row r="1297" spans="14:21">
      <c r="N1297" s="57">
        <f t="shared" si="120"/>
        <v>2004</v>
      </c>
      <c r="O1297" s="57">
        <f t="shared" si="121"/>
        <v>7</v>
      </c>
      <c r="P1297" s="57">
        <f t="shared" si="122"/>
        <v>18</v>
      </c>
      <c r="Q1297" s="48">
        <v>38186</v>
      </c>
      <c r="R1297" s="178">
        <f t="shared" si="123"/>
        <v>38186</v>
      </c>
      <c r="S1297" s="182">
        <v>2</v>
      </c>
      <c r="T1297" s="180">
        <f t="shared" si="125"/>
        <v>16415.40000000002</v>
      </c>
      <c r="U1297" s="181" t="str">
        <f t="shared" si="124"/>
        <v>0</v>
      </c>
    </row>
    <row r="1298" spans="14:21">
      <c r="N1298" s="57">
        <f t="shared" si="120"/>
        <v>2004</v>
      </c>
      <c r="O1298" s="57">
        <f t="shared" si="121"/>
        <v>7</v>
      </c>
      <c r="P1298" s="57">
        <f t="shared" si="122"/>
        <v>19</v>
      </c>
      <c r="Q1298" s="48">
        <v>38187</v>
      </c>
      <c r="R1298" s="178">
        <f t="shared" si="123"/>
        <v>38187</v>
      </c>
      <c r="S1298" s="182">
        <v>2</v>
      </c>
      <c r="T1298" s="180">
        <f t="shared" si="125"/>
        <v>16417.40000000002</v>
      </c>
      <c r="U1298" s="181" t="str">
        <f t="shared" si="124"/>
        <v>0</v>
      </c>
    </row>
    <row r="1299" spans="14:21">
      <c r="N1299" s="57">
        <f t="shared" si="120"/>
        <v>2004</v>
      </c>
      <c r="O1299" s="57">
        <f t="shared" si="121"/>
        <v>7</v>
      </c>
      <c r="P1299" s="57">
        <f t="shared" si="122"/>
        <v>20</v>
      </c>
      <c r="Q1299" s="48">
        <v>38188</v>
      </c>
      <c r="R1299" s="178">
        <f t="shared" si="123"/>
        <v>38188</v>
      </c>
      <c r="S1299" s="182">
        <v>2</v>
      </c>
      <c r="T1299" s="180">
        <f t="shared" si="125"/>
        <v>16419.40000000002</v>
      </c>
      <c r="U1299" s="181" t="str">
        <f t="shared" si="124"/>
        <v>0</v>
      </c>
    </row>
    <row r="1300" spans="14:21">
      <c r="N1300" s="57">
        <f t="shared" si="120"/>
        <v>2004</v>
      </c>
      <c r="O1300" s="57">
        <f t="shared" si="121"/>
        <v>7</v>
      </c>
      <c r="P1300" s="57">
        <f t="shared" si="122"/>
        <v>21</v>
      </c>
      <c r="Q1300" s="48">
        <v>38189</v>
      </c>
      <c r="R1300" s="178">
        <f t="shared" si="123"/>
        <v>38189</v>
      </c>
      <c r="S1300" s="182">
        <v>7.2</v>
      </c>
      <c r="T1300" s="180">
        <f t="shared" si="125"/>
        <v>16426.60000000002</v>
      </c>
      <c r="U1300" s="181" t="str">
        <f t="shared" si="124"/>
        <v>0</v>
      </c>
    </row>
    <row r="1301" spans="14:21">
      <c r="N1301" s="57">
        <f t="shared" si="120"/>
        <v>2004</v>
      </c>
      <c r="O1301" s="57">
        <f t="shared" si="121"/>
        <v>7</v>
      </c>
      <c r="P1301" s="57">
        <f t="shared" si="122"/>
        <v>22</v>
      </c>
      <c r="Q1301" s="48">
        <v>38190</v>
      </c>
      <c r="R1301" s="178">
        <f t="shared" si="123"/>
        <v>38190</v>
      </c>
      <c r="S1301" s="182">
        <v>2</v>
      </c>
      <c r="T1301" s="180">
        <f t="shared" si="125"/>
        <v>16428.60000000002</v>
      </c>
      <c r="U1301" s="181" t="str">
        <f t="shared" si="124"/>
        <v>0</v>
      </c>
    </row>
    <row r="1302" spans="14:21">
      <c r="N1302" s="57">
        <f t="shared" si="120"/>
        <v>2004</v>
      </c>
      <c r="O1302" s="57">
        <f t="shared" si="121"/>
        <v>7</v>
      </c>
      <c r="P1302" s="57">
        <f t="shared" si="122"/>
        <v>23</v>
      </c>
      <c r="Q1302" s="48">
        <v>38191</v>
      </c>
      <c r="R1302" s="178">
        <f t="shared" si="123"/>
        <v>38191</v>
      </c>
      <c r="S1302" s="182">
        <v>2</v>
      </c>
      <c r="T1302" s="180">
        <f t="shared" si="125"/>
        <v>16430.60000000002</v>
      </c>
      <c r="U1302" s="181" t="str">
        <f t="shared" si="124"/>
        <v>0</v>
      </c>
    </row>
    <row r="1303" spans="14:21">
      <c r="N1303" s="57">
        <f t="shared" si="120"/>
        <v>2004</v>
      </c>
      <c r="O1303" s="57">
        <f t="shared" si="121"/>
        <v>7</v>
      </c>
      <c r="P1303" s="57">
        <f t="shared" si="122"/>
        <v>24</v>
      </c>
      <c r="Q1303" s="48">
        <v>38192</v>
      </c>
      <c r="R1303" s="178">
        <f t="shared" si="123"/>
        <v>38192</v>
      </c>
      <c r="S1303" s="182">
        <v>2</v>
      </c>
      <c r="T1303" s="180">
        <f t="shared" si="125"/>
        <v>16432.60000000002</v>
      </c>
      <c r="U1303" s="181" t="str">
        <f t="shared" si="124"/>
        <v>0</v>
      </c>
    </row>
    <row r="1304" spans="14:21">
      <c r="N1304" s="57">
        <f t="shared" si="120"/>
        <v>2004</v>
      </c>
      <c r="O1304" s="57">
        <f t="shared" si="121"/>
        <v>7</v>
      </c>
      <c r="P1304" s="57">
        <f t="shared" si="122"/>
        <v>25</v>
      </c>
      <c r="Q1304" s="48">
        <v>38193</v>
      </c>
      <c r="R1304" s="178">
        <f t="shared" si="123"/>
        <v>38193</v>
      </c>
      <c r="S1304" s="182">
        <v>8.4</v>
      </c>
      <c r="T1304" s="180">
        <f t="shared" si="125"/>
        <v>16441.000000000022</v>
      </c>
      <c r="U1304" s="181" t="str">
        <f t="shared" si="124"/>
        <v>0</v>
      </c>
    </row>
    <row r="1305" spans="14:21">
      <c r="N1305" s="57">
        <f t="shared" si="120"/>
        <v>2004</v>
      </c>
      <c r="O1305" s="57">
        <f t="shared" si="121"/>
        <v>7</v>
      </c>
      <c r="P1305" s="57">
        <f t="shared" si="122"/>
        <v>26</v>
      </c>
      <c r="Q1305" s="48">
        <v>38194</v>
      </c>
      <c r="R1305" s="178">
        <f t="shared" si="123"/>
        <v>38194</v>
      </c>
      <c r="S1305" s="182">
        <v>7.7</v>
      </c>
      <c r="T1305" s="180">
        <f t="shared" si="125"/>
        <v>16448.700000000023</v>
      </c>
      <c r="U1305" s="181" t="str">
        <f t="shared" si="124"/>
        <v>0</v>
      </c>
    </row>
    <row r="1306" spans="14:21">
      <c r="N1306" s="57">
        <f t="shared" si="120"/>
        <v>2004</v>
      </c>
      <c r="O1306" s="57">
        <f t="shared" si="121"/>
        <v>7</v>
      </c>
      <c r="P1306" s="57">
        <f t="shared" si="122"/>
        <v>27</v>
      </c>
      <c r="Q1306" s="48">
        <v>38195</v>
      </c>
      <c r="R1306" s="178">
        <f t="shared" si="123"/>
        <v>38195</v>
      </c>
      <c r="S1306" s="182">
        <v>7.6</v>
      </c>
      <c r="T1306" s="180">
        <f t="shared" si="125"/>
        <v>16456.300000000021</v>
      </c>
      <c r="U1306" s="181" t="str">
        <f t="shared" si="124"/>
        <v>0</v>
      </c>
    </row>
    <row r="1307" spans="14:21">
      <c r="N1307" s="57">
        <f t="shared" si="120"/>
        <v>2004</v>
      </c>
      <c r="O1307" s="57">
        <f t="shared" si="121"/>
        <v>7</v>
      </c>
      <c r="P1307" s="57">
        <f t="shared" si="122"/>
        <v>28</v>
      </c>
      <c r="Q1307" s="48">
        <v>38196</v>
      </c>
      <c r="R1307" s="178">
        <f t="shared" si="123"/>
        <v>38196</v>
      </c>
      <c r="S1307" s="182">
        <v>2</v>
      </c>
      <c r="T1307" s="180">
        <f t="shared" si="125"/>
        <v>16458.300000000021</v>
      </c>
      <c r="U1307" s="181" t="str">
        <f t="shared" si="124"/>
        <v>0</v>
      </c>
    </row>
    <row r="1308" spans="14:21">
      <c r="N1308" s="57">
        <f t="shared" si="120"/>
        <v>2004</v>
      </c>
      <c r="O1308" s="57">
        <f t="shared" si="121"/>
        <v>7</v>
      </c>
      <c r="P1308" s="57">
        <f t="shared" si="122"/>
        <v>29</v>
      </c>
      <c r="Q1308" s="48">
        <v>38197</v>
      </c>
      <c r="R1308" s="178">
        <f t="shared" si="123"/>
        <v>38197</v>
      </c>
      <c r="S1308" s="182">
        <v>2</v>
      </c>
      <c r="T1308" s="180">
        <f t="shared" si="125"/>
        <v>16460.300000000021</v>
      </c>
      <c r="U1308" s="181" t="str">
        <f t="shared" si="124"/>
        <v>0</v>
      </c>
    </row>
    <row r="1309" spans="14:21">
      <c r="N1309" s="57">
        <f t="shared" si="120"/>
        <v>2004</v>
      </c>
      <c r="O1309" s="57">
        <f t="shared" si="121"/>
        <v>7</v>
      </c>
      <c r="P1309" s="57">
        <f t="shared" si="122"/>
        <v>30</v>
      </c>
      <c r="Q1309" s="48">
        <v>38198</v>
      </c>
      <c r="R1309" s="178">
        <f t="shared" si="123"/>
        <v>38198</v>
      </c>
      <c r="S1309" s="182">
        <v>2</v>
      </c>
      <c r="T1309" s="180">
        <f t="shared" si="125"/>
        <v>16462.300000000021</v>
      </c>
      <c r="U1309" s="181" t="str">
        <f t="shared" si="124"/>
        <v>0</v>
      </c>
    </row>
    <row r="1310" spans="14:21">
      <c r="N1310" s="57">
        <f t="shared" si="120"/>
        <v>2004</v>
      </c>
      <c r="O1310" s="57">
        <f t="shared" si="121"/>
        <v>7</v>
      </c>
      <c r="P1310" s="57">
        <f t="shared" si="122"/>
        <v>31</v>
      </c>
      <c r="Q1310" s="48">
        <v>38199</v>
      </c>
      <c r="R1310" s="178">
        <f t="shared" si="123"/>
        <v>38199</v>
      </c>
      <c r="S1310" s="182">
        <v>2</v>
      </c>
      <c r="T1310" s="180">
        <f t="shared" si="125"/>
        <v>16464.300000000021</v>
      </c>
      <c r="U1310" s="181" t="str">
        <f t="shared" si="124"/>
        <v>0</v>
      </c>
    </row>
    <row r="1311" spans="14:21">
      <c r="N1311" s="57">
        <f t="shared" si="120"/>
        <v>2004</v>
      </c>
      <c r="O1311" s="57">
        <f t="shared" si="121"/>
        <v>8</v>
      </c>
      <c r="P1311" s="57">
        <f t="shared" si="122"/>
        <v>1</v>
      </c>
      <c r="Q1311" s="48">
        <v>38200</v>
      </c>
      <c r="R1311" s="178">
        <f t="shared" si="123"/>
        <v>38200</v>
      </c>
      <c r="S1311" s="182">
        <v>2</v>
      </c>
      <c r="T1311" s="180">
        <f t="shared" si="125"/>
        <v>16466.300000000021</v>
      </c>
      <c r="U1311" s="181" t="str">
        <f t="shared" si="124"/>
        <v>0</v>
      </c>
    </row>
    <row r="1312" spans="14:21">
      <c r="N1312" s="57">
        <f t="shared" si="120"/>
        <v>2004</v>
      </c>
      <c r="O1312" s="57">
        <f t="shared" si="121"/>
        <v>8</v>
      </c>
      <c r="P1312" s="57">
        <f t="shared" si="122"/>
        <v>2</v>
      </c>
      <c r="Q1312" s="48">
        <v>38201</v>
      </c>
      <c r="R1312" s="178">
        <f t="shared" si="123"/>
        <v>38201</v>
      </c>
      <c r="S1312" s="182">
        <v>2</v>
      </c>
      <c r="T1312" s="180">
        <f t="shared" si="125"/>
        <v>16468.300000000021</v>
      </c>
      <c r="U1312" s="181" t="str">
        <f t="shared" si="124"/>
        <v>0</v>
      </c>
    </row>
    <row r="1313" spans="14:21">
      <c r="N1313" s="57">
        <f t="shared" si="120"/>
        <v>2004</v>
      </c>
      <c r="O1313" s="57">
        <f t="shared" si="121"/>
        <v>8</v>
      </c>
      <c r="P1313" s="57">
        <f t="shared" si="122"/>
        <v>3</v>
      </c>
      <c r="Q1313" s="48">
        <v>38202</v>
      </c>
      <c r="R1313" s="178">
        <f t="shared" si="123"/>
        <v>38202</v>
      </c>
      <c r="S1313" s="182">
        <v>2</v>
      </c>
      <c r="T1313" s="180">
        <f t="shared" si="125"/>
        <v>16470.300000000021</v>
      </c>
      <c r="U1313" s="181" t="str">
        <f t="shared" si="124"/>
        <v>0</v>
      </c>
    </row>
    <row r="1314" spans="14:21">
      <c r="N1314" s="57">
        <f t="shared" si="120"/>
        <v>2004</v>
      </c>
      <c r="O1314" s="57">
        <f t="shared" si="121"/>
        <v>8</v>
      </c>
      <c r="P1314" s="57">
        <f t="shared" si="122"/>
        <v>4</v>
      </c>
      <c r="Q1314" s="48">
        <v>38203</v>
      </c>
      <c r="R1314" s="178">
        <f t="shared" si="123"/>
        <v>38203</v>
      </c>
      <c r="S1314" s="182">
        <v>2</v>
      </c>
      <c r="T1314" s="180">
        <f t="shared" si="125"/>
        <v>16472.300000000021</v>
      </c>
      <c r="U1314" s="181" t="str">
        <f t="shared" si="124"/>
        <v>0</v>
      </c>
    </row>
    <row r="1315" spans="14:21">
      <c r="N1315" s="57">
        <f t="shared" si="120"/>
        <v>2004</v>
      </c>
      <c r="O1315" s="57">
        <f t="shared" si="121"/>
        <v>8</v>
      </c>
      <c r="P1315" s="57">
        <f t="shared" si="122"/>
        <v>5</v>
      </c>
      <c r="Q1315" s="48">
        <v>38204</v>
      </c>
      <c r="R1315" s="178">
        <f t="shared" si="123"/>
        <v>38204</v>
      </c>
      <c r="S1315" s="182">
        <v>2</v>
      </c>
      <c r="T1315" s="180">
        <f t="shared" si="125"/>
        <v>16474.300000000021</v>
      </c>
      <c r="U1315" s="181" t="str">
        <f t="shared" si="124"/>
        <v>0</v>
      </c>
    </row>
    <row r="1316" spans="14:21">
      <c r="N1316" s="57">
        <f t="shared" si="120"/>
        <v>2004</v>
      </c>
      <c r="O1316" s="57">
        <f t="shared" si="121"/>
        <v>8</v>
      </c>
      <c r="P1316" s="57">
        <f t="shared" si="122"/>
        <v>6</v>
      </c>
      <c r="Q1316" s="48">
        <v>38205</v>
      </c>
      <c r="R1316" s="178">
        <f t="shared" si="123"/>
        <v>38205</v>
      </c>
      <c r="S1316" s="182">
        <v>2</v>
      </c>
      <c r="T1316" s="180">
        <f t="shared" si="125"/>
        <v>16476.300000000021</v>
      </c>
      <c r="U1316" s="181" t="str">
        <f t="shared" si="124"/>
        <v>0</v>
      </c>
    </row>
    <row r="1317" spans="14:21">
      <c r="N1317" s="57">
        <f t="shared" si="120"/>
        <v>2004</v>
      </c>
      <c r="O1317" s="57">
        <f t="shared" si="121"/>
        <v>8</v>
      </c>
      <c r="P1317" s="57">
        <f t="shared" si="122"/>
        <v>7</v>
      </c>
      <c r="Q1317" s="48">
        <v>38206</v>
      </c>
      <c r="R1317" s="178">
        <f t="shared" si="123"/>
        <v>38206</v>
      </c>
      <c r="S1317" s="182">
        <v>2</v>
      </c>
      <c r="T1317" s="180">
        <f t="shared" si="125"/>
        <v>16478.300000000021</v>
      </c>
      <c r="U1317" s="181" t="str">
        <f t="shared" si="124"/>
        <v>0</v>
      </c>
    </row>
    <row r="1318" spans="14:21">
      <c r="N1318" s="57">
        <f t="shared" si="120"/>
        <v>2004</v>
      </c>
      <c r="O1318" s="57">
        <f t="shared" si="121"/>
        <v>8</v>
      </c>
      <c r="P1318" s="57">
        <f t="shared" si="122"/>
        <v>8</v>
      </c>
      <c r="Q1318" s="48">
        <v>38207</v>
      </c>
      <c r="R1318" s="178">
        <f t="shared" si="123"/>
        <v>38207</v>
      </c>
      <c r="S1318" s="182">
        <v>2</v>
      </c>
      <c r="T1318" s="180">
        <f t="shared" si="125"/>
        <v>16480.300000000021</v>
      </c>
      <c r="U1318" s="181" t="str">
        <f t="shared" si="124"/>
        <v>0</v>
      </c>
    </row>
    <row r="1319" spans="14:21">
      <c r="N1319" s="57">
        <f t="shared" si="120"/>
        <v>2004</v>
      </c>
      <c r="O1319" s="57">
        <f t="shared" si="121"/>
        <v>8</v>
      </c>
      <c r="P1319" s="57">
        <f t="shared" si="122"/>
        <v>9</v>
      </c>
      <c r="Q1319" s="48">
        <v>38208</v>
      </c>
      <c r="R1319" s="178">
        <f t="shared" si="123"/>
        <v>38208</v>
      </c>
      <c r="S1319" s="182">
        <v>2</v>
      </c>
      <c r="T1319" s="180">
        <f t="shared" si="125"/>
        <v>16482.300000000021</v>
      </c>
      <c r="U1319" s="181" t="str">
        <f t="shared" si="124"/>
        <v>0</v>
      </c>
    </row>
    <row r="1320" spans="14:21">
      <c r="N1320" s="57">
        <f t="shared" si="120"/>
        <v>2004</v>
      </c>
      <c r="O1320" s="57">
        <f t="shared" si="121"/>
        <v>8</v>
      </c>
      <c r="P1320" s="57">
        <f t="shared" si="122"/>
        <v>10</v>
      </c>
      <c r="Q1320" s="48">
        <v>38209</v>
      </c>
      <c r="R1320" s="178">
        <f t="shared" si="123"/>
        <v>38209</v>
      </c>
      <c r="S1320" s="182">
        <v>2</v>
      </c>
      <c r="T1320" s="180">
        <f t="shared" si="125"/>
        <v>16484.300000000021</v>
      </c>
      <c r="U1320" s="181" t="str">
        <f t="shared" si="124"/>
        <v>0</v>
      </c>
    </row>
    <row r="1321" spans="14:21">
      <c r="N1321" s="57">
        <f t="shared" si="120"/>
        <v>2004</v>
      </c>
      <c r="O1321" s="57">
        <f t="shared" si="121"/>
        <v>8</v>
      </c>
      <c r="P1321" s="57">
        <f t="shared" si="122"/>
        <v>11</v>
      </c>
      <c r="Q1321" s="48">
        <v>38210</v>
      </c>
      <c r="R1321" s="178">
        <f t="shared" si="123"/>
        <v>38210</v>
      </c>
      <c r="S1321" s="182">
        <v>2</v>
      </c>
      <c r="T1321" s="180">
        <f t="shared" si="125"/>
        <v>16486.300000000021</v>
      </c>
      <c r="U1321" s="181" t="str">
        <f t="shared" si="124"/>
        <v>0</v>
      </c>
    </row>
    <row r="1322" spans="14:21">
      <c r="N1322" s="57">
        <f t="shared" si="120"/>
        <v>2004</v>
      </c>
      <c r="O1322" s="57">
        <f t="shared" si="121"/>
        <v>8</v>
      </c>
      <c r="P1322" s="57">
        <f t="shared" si="122"/>
        <v>12</v>
      </c>
      <c r="Q1322" s="48">
        <v>38211</v>
      </c>
      <c r="R1322" s="178">
        <f t="shared" si="123"/>
        <v>38211</v>
      </c>
      <c r="S1322" s="182">
        <v>2</v>
      </c>
      <c r="T1322" s="180">
        <f t="shared" si="125"/>
        <v>16488.300000000021</v>
      </c>
      <c r="U1322" s="181" t="str">
        <f t="shared" si="124"/>
        <v>0</v>
      </c>
    </row>
    <row r="1323" spans="14:21">
      <c r="N1323" s="57">
        <f t="shared" si="120"/>
        <v>2004</v>
      </c>
      <c r="O1323" s="57">
        <f t="shared" si="121"/>
        <v>8</v>
      </c>
      <c r="P1323" s="57">
        <f t="shared" si="122"/>
        <v>13</v>
      </c>
      <c r="Q1323" s="48">
        <v>38212</v>
      </c>
      <c r="R1323" s="178">
        <f t="shared" si="123"/>
        <v>38212</v>
      </c>
      <c r="S1323" s="182">
        <v>2</v>
      </c>
      <c r="T1323" s="180">
        <f t="shared" si="125"/>
        <v>16490.300000000021</v>
      </c>
      <c r="U1323" s="181" t="str">
        <f t="shared" si="124"/>
        <v>0</v>
      </c>
    </row>
    <row r="1324" spans="14:21">
      <c r="N1324" s="57">
        <f t="shared" si="120"/>
        <v>2004</v>
      </c>
      <c r="O1324" s="57">
        <f t="shared" si="121"/>
        <v>8</v>
      </c>
      <c r="P1324" s="57">
        <f t="shared" si="122"/>
        <v>14</v>
      </c>
      <c r="Q1324" s="48">
        <v>38213</v>
      </c>
      <c r="R1324" s="178">
        <f t="shared" si="123"/>
        <v>38213</v>
      </c>
      <c r="S1324" s="182">
        <v>2</v>
      </c>
      <c r="T1324" s="180">
        <f t="shared" si="125"/>
        <v>16492.300000000021</v>
      </c>
      <c r="U1324" s="181" t="str">
        <f t="shared" si="124"/>
        <v>0</v>
      </c>
    </row>
    <row r="1325" spans="14:21">
      <c r="N1325" s="57">
        <f t="shared" si="120"/>
        <v>2004</v>
      </c>
      <c r="O1325" s="57">
        <f t="shared" si="121"/>
        <v>8</v>
      </c>
      <c r="P1325" s="57">
        <f t="shared" si="122"/>
        <v>15</v>
      </c>
      <c r="Q1325" s="48">
        <v>38214</v>
      </c>
      <c r="R1325" s="178">
        <f t="shared" si="123"/>
        <v>38214</v>
      </c>
      <c r="S1325" s="182">
        <v>2</v>
      </c>
      <c r="T1325" s="180">
        <f t="shared" si="125"/>
        <v>16494.300000000021</v>
      </c>
      <c r="U1325" s="181" t="str">
        <f t="shared" si="124"/>
        <v>0</v>
      </c>
    </row>
    <row r="1326" spans="14:21">
      <c r="N1326" s="57">
        <f t="shared" si="120"/>
        <v>2004</v>
      </c>
      <c r="O1326" s="57">
        <f t="shared" si="121"/>
        <v>8</v>
      </c>
      <c r="P1326" s="57">
        <f t="shared" si="122"/>
        <v>16</v>
      </c>
      <c r="Q1326" s="48">
        <v>38215</v>
      </c>
      <c r="R1326" s="178">
        <f t="shared" si="123"/>
        <v>38215</v>
      </c>
      <c r="S1326" s="182">
        <v>2</v>
      </c>
      <c r="T1326" s="180">
        <f t="shared" si="125"/>
        <v>16496.300000000021</v>
      </c>
      <c r="U1326" s="181" t="str">
        <f t="shared" si="124"/>
        <v>0</v>
      </c>
    </row>
    <row r="1327" spans="14:21">
      <c r="N1327" s="57">
        <f t="shared" si="120"/>
        <v>2004</v>
      </c>
      <c r="O1327" s="57">
        <f t="shared" si="121"/>
        <v>8</v>
      </c>
      <c r="P1327" s="57">
        <f t="shared" si="122"/>
        <v>17</v>
      </c>
      <c r="Q1327" s="48">
        <v>38216</v>
      </c>
      <c r="R1327" s="178">
        <f t="shared" si="123"/>
        <v>38216</v>
      </c>
      <c r="S1327" s="182">
        <v>2</v>
      </c>
      <c r="T1327" s="180">
        <f t="shared" si="125"/>
        <v>16498.300000000021</v>
      </c>
      <c r="U1327" s="181" t="str">
        <f t="shared" si="124"/>
        <v>0</v>
      </c>
    </row>
    <row r="1328" spans="14:21">
      <c r="N1328" s="57">
        <f t="shared" si="120"/>
        <v>2004</v>
      </c>
      <c r="O1328" s="57">
        <f t="shared" si="121"/>
        <v>8</v>
      </c>
      <c r="P1328" s="57">
        <f t="shared" si="122"/>
        <v>18</v>
      </c>
      <c r="Q1328" s="48">
        <v>38217</v>
      </c>
      <c r="R1328" s="178">
        <f t="shared" si="123"/>
        <v>38217</v>
      </c>
      <c r="S1328" s="182">
        <v>2</v>
      </c>
      <c r="T1328" s="180">
        <f t="shared" si="125"/>
        <v>16500.300000000021</v>
      </c>
      <c r="U1328" s="181" t="str">
        <f t="shared" si="124"/>
        <v>0</v>
      </c>
    </row>
    <row r="1329" spans="14:21">
      <c r="N1329" s="57">
        <f t="shared" si="120"/>
        <v>2004</v>
      </c>
      <c r="O1329" s="57">
        <f t="shared" si="121"/>
        <v>8</v>
      </c>
      <c r="P1329" s="57">
        <f t="shared" si="122"/>
        <v>19</v>
      </c>
      <c r="Q1329" s="48">
        <v>38218</v>
      </c>
      <c r="R1329" s="178">
        <f t="shared" si="123"/>
        <v>38218</v>
      </c>
      <c r="S1329" s="182">
        <v>2</v>
      </c>
      <c r="T1329" s="180">
        <f t="shared" si="125"/>
        <v>16502.300000000021</v>
      </c>
      <c r="U1329" s="181" t="str">
        <f t="shared" si="124"/>
        <v>0</v>
      </c>
    </row>
    <row r="1330" spans="14:21">
      <c r="N1330" s="57">
        <f t="shared" si="120"/>
        <v>2004</v>
      </c>
      <c r="O1330" s="57">
        <f t="shared" si="121"/>
        <v>8</v>
      </c>
      <c r="P1330" s="57">
        <f t="shared" si="122"/>
        <v>20</v>
      </c>
      <c r="Q1330" s="48">
        <v>38219</v>
      </c>
      <c r="R1330" s="178">
        <f t="shared" si="123"/>
        <v>38219</v>
      </c>
      <c r="S1330" s="182">
        <v>2</v>
      </c>
      <c r="T1330" s="180">
        <f t="shared" si="125"/>
        <v>16504.300000000021</v>
      </c>
      <c r="U1330" s="181" t="str">
        <f t="shared" si="124"/>
        <v>0</v>
      </c>
    </row>
    <row r="1331" spans="14:21">
      <c r="N1331" s="57">
        <f t="shared" si="120"/>
        <v>2004</v>
      </c>
      <c r="O1331" s="57">
        <f t="shared" si="121"/>
        <v>8</v>
      </c>
      <c r="P1331" s="57">
        <f t="shared" si="122"/>
        <v>21</v>
      </c>
      <c r="Q1331" s="48">
        <v>38220</v>
      </c>
      <c r="R1331" s="178">
        <f t="shared" si="123"/>
        <v>38220</v>
      </c>
      <c r="S1331" s="182">
        <v>2</v>
      </c>
      <c r="T1331" s="180">
        <f t="shared" si="125"/>
        <v>16506.300000000021</v>
      </c>
      <c r="U1331" s="181" t="str">
        <f t="shared" si="124"/>
        <v>0</v>
      </c>
    </row>
    <row r="1332" spans="14:21">
      <c r="N1332" s="57">
        <f t="shared" si="120"/>
        <v>2004</v>
      </c>
      <c r="O1332" s="57">
        <f t="shared" si="121"/>
        <v>8</v>
      </c>
      <c r="P1332" s="57">
        <f t="shared" si="122"/>
        <v>22</v>
      </c>
      <c r="Q1332" s="48">
        <v>38221</v>
      </c>
      <c r="R1332" s="178">
        <f t="shared" si="123"/>
        <v>38221</v>
      </c>
      <c r="S1332" s="182">
        <v>9</v>
      </c>
      <c r="T1332" s="180">
        <f t="shared" si="125"/>
        <v>16515.300000000021</v>
      </c>
      <c r="U1332" s="181" t="str">
        <f t="shared" si="124"/>
        <v>0</v>
      </c>
    </row>
    <row r="1333" spans="14:21">
      <c r="N1333" s="57">
        <f t="shared" si="120"/>
        <v>2004</v>
      </c>
      <c r="O1333" s="57">
        <f t="shared" si="121"/>
        <v>8</v>
      </c>
      <c r="P1333" s="57">
        <f t="shared" si="122"/>
        <v>23</v>
      </c>
      <c r="Q1333" s="48">
        <v>38222</v>
      </c>
      <c r="R1333" s="178">
        <f t="shared" si="123"/>
        <v>38222</v>
      </c>
      <c r="S1333" s="182">
        <v>2</v>
      </c>
      <c r="T1333" s="180">
        <f t="shared" si="125"/>
        <v>16517.300000000021</v>
      </c>
      <c r="U1333" s="181" t="str">
        <f t="shared" si="124"/>
        <v>0</v>
      </c>
    </row>
    <row r="1334" spans="14:21">
      <c r="N1334" s="57">
        <f t="shared" si="120"/>
        <v>2004</v>
      </c>
      <c r="O1334" s="57">
        <f t="shared" si="121"/>
        <v>8</v>
      </c>
      <c r="P1334" s="57">
        <f t="shared" si="122"/>
        <v>24</v>
      </c>
      <c r="Q1334" s="48">
        <v>38223</v>
      </c>
      <c r="R1334" s="178">
        <f t="shared" si="123"/>
        <v>38223</v>
      </c>
      <c r="S1334" s="182">
        <v>2</v>
      </c>
      <c r="T1334" s="180">
        <f t="shared" si="125"/>
        <v>16519.300000000021</v>
      </c>
      <c r="U1334" s="181" t="str">
        <f t="shared" si="124"/>
        <v>0</v>
      </c>
    </row>
    <row r="1335" spans="14:21">
      <c r="N1335" s="57">
        <f t="shared" si="120"/>
        <v>2004</v>
      </c>
      <c r="O1335" s="57">
        <f t="shared" si="121"/>
        <v>8</v>
      </c>
      <c r="P1335" s="57">
        <f t="shared" si="122"/>
        <v>25</v>
      </c>
      <c r="Q1335" s="48">
        <v>38224</v>
      </c>
      <c r="R1335" s="178">
        <f t="shared" si="123"/>
        <v>38224</v>
      </c>
      <c r="S1335" s="182">
        <v>7.4</v>
      </c>
      <c r="T1335" s="180">
        <f t="shared" si="125"/>
        <v>16526.700000000023</v>
      </c>
      <c r="U1335" s="181" t="str">
        <f t="shared" si="124"/>
        <v>0</v>
      </c>
    </row>
    <row r="1336" spans="14:21">
      <c r="N1336" s="57">
        <f t="shared" si="120"/>
        <v>2004</v>
      </c>
      <c r="O1336" s="57">
        <f t="shared" si="121"/>
        <v>8</v>
      </c>
      <c r="P1336" s="57">
        <f t="shared" si="122"/>
        <v>26</v>
      </c>
      <c r="Q1336" s="48">
        <v>38225</v>
      </c>
      <c r="R1336" s="178">
        <f t="shared" si="123"/>
        <v>38225</v>
      </c>
      <c r="S1336" s="182">
        <v>2</v>
      </c>
      <c r="T1336" s="180">
        <f t="shared" si="125"/>
        <v>16528.700000000023</v>
      </c>
      <c r="U1336" s="181" t="str">
        <f t="shared" si="124"/>
        <v>0</v>
      </c>
    </row>
    <row r="1337" spans="14:21">
      <c r="N1337" s="57">
        <f t="shared" si="120"/>
        <v>2004</v>
      </c>
      <c r="O1337" s="57">
        <f t="shared" si="121"/>
        <v>8</v>
      </c>
      <c r="P1337" s="57">
        <f t="shared" si="122"/>
        <v>27</v>
      </c>
      <c r="Q1337" s="48">
        <v>38226</v>
      </c>
      <c r="R1337" s="178">
        <f t="shared" si="123"/>
        <v>38226</v>
      </c>
      <c r="S1337" s="182">
        <v>2</v>
      </c>
      <c r="T1337" s="180">
        <f t="shared" si="125"/>
        <v>16530.700000000023</v>
      </c>
      <c r="U1337" s="181" t="str">
        <f t="shared" si="124"/>
        <v>0</v>
      </c>
    </row>
    <row r="1338" spans="14:21">
      <c r="N1338" s="57">
        <f t="shared" si="120"/>
        <v>2004</v>
      </c>
      <c r="O1338" s="57">
        <f t="shared" si="121"/>
        <v>8</v>
      </c>
      <c r="P1338" s="57">
        <f t="shared" si="122"/>
        <v>28</v>
      </c>
      <c r="Q1338" s="48">
        <v>38227</v>
      </c>
      <c r="R1338" s="178">
        <f t="shared" si="123"/>
        <v>38227</v>
      </c>
      <c r="S1338" s="182">
        <v>7.4</v>
      </c>
      <c r="T1338" s="180">
        <f t="shared" si="125"/>
        <v>16538.100000000024</v>
      </c>
      <c r="U1338" s="181" t="str">
        <f t="shared" si="124"/>
        <v>0</v>
      </c>
    </row>
    <row r="1339" spans="14:21">
      <c r="N1339" s="57">
        <f t="shared" si="120"/>
        <v>2004</v>
      </c>
      <c r="O1339" s="57">
        <f t="shared" si="121"/>
        <v>8</v>
      </c>
      <c r="P1339" s="57">
        <f t="shared" si="122"/>
        <v>29</v>
      </c>
      <c r="Q1339" s="48">
        <v>38228</v>
      </c>
      <c r="R1339" s="178">
        <f t="shared" si="123"/>
        <v>38228</v>
      </c>
      <c r="S1339" s="182">
        <v>2</v>
      </c>
      <c r="T1339" s="180">
        <f t="shared" si="125"/>
        <v>16540.100000000024</v>
      </c>
      <c r="U1339" s="181" t="str">
        <f t="shared" si="124"/>
        <v>0</v>
      </c>
    </row>
    <row r="1340" spans="14:21">
      <c r="N1340" s="57">
        <f t="shared" si="120"/>
        <v>2004</v>
      </c>
      <c r="O1340" s="57">
        <f t="shared" si="121"/>
        <v>8</v>
      </c>
      <c r="P1340" s="57">
        <f t="shared" si="122"/>
        <v>30</v>
      </c>
      <c r="Q1340" s="48">
        <v>38229</v>
      </c>
      <c r="R1340" s="178">
        <f t="shared" si="123"/>
        <v>38229</v>
      </c>
      <c r="S1340" s="182">
        <v>8.8000000000000007</v>
      </c>
      <c r="T1340" s="180">
        <f t="shared" si="125"/>
        <v>16548.900000000023</v>
      </c>
      <c r="U1340" s="181" t="str">
        <f t="shared" si="124"/>
        <v>0</v>
      </c>
    </row>
    <row r="1341" spans="14:21">
      <c r="N1341" s="57">
        <f t="shared" si="120"/>
        <v>2004</v>
      </c>
      <c r="O1341" s="57">
        <f t="shared" si="121"/>
        <v>8</v>
      </c>
      <c r="P1341" s="57">
        <f t="shared" si="122"/>
        <v>31</v>
      </c>
      <c r="Q1341" s="48">
        <v>38230</v>
      </c>
      <c r="R1341" s="178">
        <f t="shared" si="123"/>
        <v>38230</v>
      </c>
      <c r="S1341" s="182">
        <v>8.1999999999999993</v>
      </c>
      <c r="T1341" s="180">
        <f t="shared" si="125"/>
        <v>16557.100000000024</v>
      </c>
      <c r="U1341" s="181" t="str">
        <f t="shared" si="124"/>
        <v>0</v>
      </c>
    </row>
    <row r="1342" spans="14:21">
      <c r="N1342" s="57">
        <f t="shared" si="120"/>
        <v>2004</v>
      </c>
      <c r="O1342" s="57">
        <f t="shared" si="121"/>
        <v>9</v>
      </c>
      <c r="P1342" s="57">
        <f t="shared" si="122"/>
        <v>1</v>
      </c>
      <c r="Q1342" s="48">
        <v>38231</v>
      </c>
      <c r="R1342" s="178">
        <f t="shared" si="123"/>
        <v>38231</v>
      </c>
      <c r="S1342" s="182">
        <v>8.1999999999999993</v>
      </c>
      <c r="T1342" s="180">
        <f t="shared" si="125"/>
        <v>16565.300000000025</v>
      </c>
      <c r="U1342" s="181" t="str">
        <f t="shared" si="124"/>
        <v>0</v>
      </c>
    </row>
    <row r="1343" spans="14:21">
      <c r="N1343" s="57">
        <f t="shared" si="120"/>
        <v>2004</v>
      </c>
      <c r="O1343" s="57">
        <f t="shared" si="121"/>
        <v>9</v>
      </c>
      <c r="P1343" s="57">
        <f t="shared" si="122"/>
        <v>2</v>
      </c>
      <c r="Q1343" s="48">
        <v>38232</v>
      </c>
      <c r="R1343" s="178">
        <f t="shared" si="123"/>
        <v>38232</v>
      </c>
      <c r="S1343" s="182">
        <v>7</v>
      </c>
      <c r="T1343" s="180">
        <f t="shared" si="125"/>
        <v>16572.300000000025</v>
      </c>
      <c r="U1343" s="181" t="str">
        <f t="shared" si="124"/>
        <v>0</v>
      </c>
    </row>
    <row r="1344" spans="14:21">
      <c r="N1344" s="57">
        <f t="shared" si="120"/>
        <v>2004</v>
      </c>
      <c r="O1344" s="57">
        <f t="shared" si="121"/>
        <v>9</v>
      </c>
      <c r="P1344" s="57">
        <f t="shared" si="122"/>
        <v>3</v>
      </c>
      <c r="Q1344" s="48">
        <v>38233</v>
      </c>
      <c r="R1344" s="178">
        <f t="shared" si="123"/>
        <v>38233</v>
      </c>
      <c r="S1344" s="182">
        <v>4.3</v>
      </c>
      <c r="T1344" s="180">
        <f t="shared" si="125"/>
        <v>16576.600000000024</v>
      </c>
      <c r="U1344" s="181" t="str">
        <f t="shared" si="124"/>
        <v>0</v>
      </c>
    </row>
    <row r="1345" spans="14:21">
      <c r="N1345" s="57">
        <f t="shared" si="120"/>
        <v>2004</v>
      </c>
      <c r="O1345" s="57">
        <f t="shared" si="121"/>
        <v>9</v>
      </c>
      <c r="P1345" s="57">
        <f t="shared" si="122"/>
        <v>4</v>
      </c>
      <c r="Q1345" s="48">
        <v>38234</v>
      </c>
      <c r="R1345" s="178">
        <f t="shared" si="123"/>
        <v>38234</v>
      </c>
      <c r="S1345" s="182">
        <v>4</v>
      </c>
      <c r="T1345" s="180">
        <f t="shared" si="125"/>
        <v>16580.600000000024</v>
      </c>
      <c r="U1345" s="181" t="str">
        <f t="shared" si="124"/>
        <v>0</v>
      </c>
    </row>
    <row r="1346" spans="14:21">
      <c r="N1346" s="57">
        <f t="shared" si="120"/>
        <v>2004</v>
      </c>
      <c r="O1346" s="57">
        <f t="shared" si="121"/>
        <v>9</v>
      </c>
      <c r="P1346" s="57">
        <f t="shared" si="122"/>
        <v>5</v>
      </c>
      <c r="Q1346" s="48">
        <v>38235</v>
      </c>
      <c r="R1346" s="178">
        <f t="shared" si="123"/>
        <v>38235</v>
      </c>
      <c r="S1346" s="182">
        <v>2.5</v>
      </c>
      <c r="T1346" s="180">
        <f t="shared" si="125"/>
        <v>16583.100000000024</v>
      </c>
      <c r="U1346" s="181" t="str">
        <f t="shared" si="124"/>
        <v>0</v>
      </c>
    </row>
    <row r="1347" spans="14:21">
      <c r="N1347" s="57">
        <f t="shared" ref="N1347:N1410" si="126">IF(Q1347="","",YEAR(Q1347))</f>
        <v>2004</v>
      </c>
      <c r="O1347" s="57">
        <f t="shared" ref="O1347:O1410" si="127">IF(Q1347="","",MONTH(Q1347))</f>
        <v>9</v>
      </c>
      <c r="P1347" s="57">
        <f t="shared" ref="P1347:P1410" si="128">DAY(Q1347)</f>
        <v>6</v>
      </c>
      <c r="Q1347" s="48">
        <v>38236</v>
      </c>
      <c r="R1347" s="178">
        <f t="shared" ref="R1347:R1410" si="129">Q1347</f>
        <v>38236</v>
      </c>
      <c r="S1347" s="182">
        <v>3.7</v>
      </c>
      <c r="T1347" s="180">
        <f t="shared" si="125"/>
        <v>16586.800000000025</v>
      </c>
      <c r="U1347" s="181" t="str">
        <f t="shared" ref="U1347:U1410" si="130">IF(AND(R1347&gt;=$E$7,R1347&lt;=$E$9),S1347,"0")</f>
        <v>0</v>
      </c>
    </row>
    <row r="1348" spans="14:21">
      <c r="N1348" s="57">
        <f t="shared" si="126"/>
        <v>2004</v>
      </c>
      <c r="O1348" s="57">
        <f t="shared" si="127"/>
        <v>9</v>
      </c>
      <c r="P1348" s="57">
        <f t="shared" si="128"/>
        <v>7</v>
      </c>
      <c r="Q1348" s="48">
        <v>38237</v>
      </c>
      <c r="R1348" s="178">
        <f t="shared" si="129"/>
        <v>38237</v>
      </c>
      <c r="S1348" s="182">
        <v>5.6</v>
      </c>
      <c r="T1348" s="180">
        <f t="shared" si="125"/>
        <v>16592.400000000023</v>
      </c>
      <c r="U1348" s="181" t="str">
        <f t="shared" si="130"/>
        <v>0</v>
      </c>
    </row>
    <row r="1349" spans="14:21">
      <c r="N1349" s="57">
        <f t="shared" si="126"/>
        <v>2004</v>
      </c>
      <c r="O1349" s="57">
        <f t="shared" si="127"/>
        <v>9</v>
      </c>
      <c r="P1349" s="57">
        <f t="shared" si="128"/>
        <v>8</v>
      </c>
      <c r="Q1349" s="48">
        <v>38238</v>
      </c>
      <c r="R1349" s="178">
        <f t="shared" si="129"/>
        <v>38238</v>
      </c>
      <c r="S1349" s="182">
        <v>6.7</v>
      </c>
      <c r="T1349" s="180">
        <f t="shared" ref="T1349:T1412" si="131">T1348+S1349</f>
        <v>16599.100000000024</v>
      </c>
      <c r="U1349" s="181" t="str">
        <f t="shared" si="130"/>
        <v>0</v>
      </c>
    </row>
    <row r="1350" spans="14:21">
      <c r="N1350" s="57">
        <f t="shared" si="126"/>
        <v>2004</v>
      </c>
      <c r="O1350" s="57">
        <f t="shared" si="127"/>
        <v>9</v>
      </c>
      <c r="P1350" s="57">
        <f t="shared" si="128"/>
        <v>9</v>
      </c>
      <c r="Q1350" s="48">
        <v>38239</v>
      </c>
      <c r="R1350" s="178">
        <f t="shared" si="129"/>
        <v>38239</v>
      </c>
      <c r="S1350" s="182">
        <v>6.9</v>
      </c>
      <c r="T1350" s="180">
        <f t="shared" si="131"/>
        <v>16606.000000000025</v>
      </c>
      <c r="U1350" s="181" t="str">
        <f t="shared" si="130"/>
        <v>0</v>
      </c>
    </row>
    <row r="1351" spans="14:21">
      <c r="N1351" s="57">
        <f t="shared" si="126"/>
        <v>2004</v>
      </c>
      <c r="O1351" s="57">
        <f t="shared" si="127"/>
        <v>9</v>
      </c>
      <c r="P1351" s="57">
        <f t="shared" si="128"/>
        <v>10</v>
      </c>
      <c r="Q1351" s="48">
        <v>38240</v>
      </c>
      <c r="R1351" s="178">
        <f t="shared" si="129"/>
        <v>38240</v>
      </c>
      <c r="S1351" s="182">
        <v>4.7</v>
      </c>
      <c r="T1351" s="180">
        <f t="shared" si="131"/>
        <v>16610.700000000026</v>
      </c>
      <c r="U1351" s="181" t="str">
        <f t="shared" si="130"/>
        <v>0</v>
      </c>
    </row>
    <row r="1352" spans="14:21">
      <c r="N1352" s="57">
        <f t="shared" si="126"/>
        <v>2004</v>
      </c>
      <c r="O1352" s="57">
        <f t="shared" si="127"/>
        <v>9</v>
      </c>
      <c r="P1352" s="57">
        <f t="shared" si="128"/>
        <v>11</v>
      </c>
      <c r="Q1352" s="48">
        <v>38241</v>
      </c>
      <c r="R1352" s="178">
        <f t="shared" si="129"/>
        <v>38241</v>
      </c>
      <c r="S1352" s="182">
        <v>5</v>
      </c>
      <c r="T1352" s="180">
        <f t="shared" si="131"/>
        <v>16615.700000000026</v>
      </c>
      <c r="U1352" s="181" t="str">
        <f t="shared" si="130"/>
        <v>0</v>
      </c>
    </row>
    <row r="1353" spans="14:21">
      <c r="N1353" s="57">
        <f t="shared" si="126"/>
        <v>2004</v>
      </c>
      <c r="O1353" s="57">
        <f t="shared" si="127"/>
        <v>9</v>
      </c>
      <c r="P1353" s="57">
        <f t="shared" si="128"/>
        <v>12</v>
      </c>
      <c r="Q1353" s="48">
        <v>38242</v>
      </c>
      <c r="R1353" s="178">
        <f t="shared" si="129"/>
        <v>38242</v>
      </c>
      <c r="S1353" s="182">
        <v>8</v>
      </c>
      <c r="T1353" s="180">
        <f t="shared" si="131"/>
        <v>16623.700000000026</v>
      </c>
      <c r="U1353" s="181" t="str">
        <f t="shared" si="130"/>
        <v>0</v>
      </c>
    </row>
    <row r="1354" spans="14:21">
      <c r="N1354" s="57">
        <f t="shared" si="126"/>
        <v>2004</v>
      </c>
      <c r="O1354" s="57">
        <f t="shared" si="127"/>
        <v>9</v>
      </c>
      <c r="P1354" s="57">
        <f t="shared" si="128"/>
        <v>13</v>
      </c>
      <c r="Q1354" s="48">
        <v>38243</v>
      </c>
      <c r="R1354" s="178">
        <f t="shared" si="129"/>
        <v>38243</v>
      </c>
      <c r="S1354" s="182">
        <v>5.7</v>
      </c>
      <c r="T1354" s="180">
        <f t="shared" si="131"/>
        <v>16629.400000000027</v>
      </c>
      <c r="U1354" s="181" t="str">
        <f t="shared" si="130"/>
        <v>0</v>
      </c>
    </row>
    <row r="1355" spans="14:21">
      <c r="N1355" s="57">
        <f t="shared" si="126"/>
        <v>2004</v>
      </c>
      <c r="O1355" s="57">
        <f t="shared" si="127"/>
        <v>9</v>
      </c>
      <c r="P1355" s="57">
        <f t="shared" si="128"/>
        <v>14</v>
      </c>
      <c r="Q1355" s="48">
        <v>38244</v>
      </c>
      <c r="R1355" s="178">
        <f t="shared" si="129"/>
        <v>38244</v>
      </c>
      <c r="S1355" s="182">
        <v>5.6</v>
      </c>
      <c r="T1355" s="180">
        <f t="shared" si="131"/>
        <v>16635.000000000025</v>
      </c>
      <c r="U1355" s="181" t="str">
        <f t="shared" si="130"/>
        <v>0</v>
      </c>
    </row>
    <row r="1356" spans="14:21">
      <c r="N1356" s="57">
        <f t="shared" si="126"/>
        <v>2004</v>
      </c>
      <c r="O1356" s="57">
        <f t="shared" si="127"/>
        <v>9</v>
      </c>
      <c r="P1356" s="57">
        <f t="shared" si="128"/>
        <v>15</v>
      </c>
      <c r="Q1356" s="48">
        <v>38245</v>
      </c>
      <c r="R1356" s="178">
        <f t="shared" si="129"/>
        <v>38245</v>
      </c>
      <c r="S1356" s="182">
        <v>8.4</v>
      </c>
      <c r="T1356" s="180">
        <f t="shared" si="131"/>
        <v>16643.400000000027</v>
      </c>
      <c r="U1356" s="181" t="str">
        <f t="shared" si="130"/>
        <v>0</v>
      </c>
    </row>
    <row r="1357" spans="14:21">
      <c r="N1357" s="57">
        <f t="shared" si="126"/>
        <v>2004</v>
      </c>
      <c r="O1357" s="57">
        <f t="shared" si="127"/>
        <v>9</v>
      </c>
      <c r="P1357" s="57">
        <f t="shared" si="128"/>
        <v>16</v>
      </c>
      <c r="Q1357" s="48">
        <v>38246</v>
      </c>
      <c r="R1357" s="178">
        <f t="shared" si="129"/>
        <v>38246</v>
      </c>
      <c r="S1357" s="182">
        <v>10.6</v>
      </c>
      <c r="T1357" s="180">
        <f t="shared" si="131"/>
        <v>16654.000000000025</v>
      </c>
      <c r="U1357" s="181" t="str">
        <f t="shared" si="130"/>
        <v>0</v>
      </c>
    </row>
    <row r="1358" spans="14:21">
      <c r="N1358" s="57">
        <f t="shared" si="126"/>
        <v>2004</v>
      </c>
      <c r="O1358" s="57">
        <f t="shared" si="127"/>
        <v>9</v>
      </c>
      <c r="P1358" s="57">
        <f t="shared" si="128"/>
        <v>17</v>
      </c>
      <c r="Q1358" s="48">
        <v>38247</v>
      </c>
      <c r="R1358" s="178">
        <f t="shared" si="129"/>
        <v>38247</v>
      </c>
      <c r="S1358" s="182">
        <v>6.7</v>
      </c>
      <c r="T1358" s="180">
        <f t="shared" si="131"/>
        <v>16660.700000000026</v>
      </c>
      <c r="U1358" s="181" t="str">
        <f t="shared" si="130"/>
        <v>0</v>
      </c>
    </row>
    <row r="1359" spans="14:21">
      <c r="N1359" s="57">
        <f t="shared" si="126"/>
        <v>2004</v>
      </c>
      <c r="O1359" s="57">
        <f t="shared" si="127"/>
        <v>9</v>
      </c>
      <c r="P1359" s="57">
        <f t="shared" si="128"/>
        <v>18</v>
      </c>
      <c r="Q1359" s="48">
        <v>38248</v>
      </c>
      <c r="R1359" s="178">
        <f t="shared" si="129"/>
        <v>38248</v>
      </c>
      <c r="S1359" s="182">
        <v>5.2</v>
      </c>
      <c r="T1359" s="180">
        <f t="shared" si="131"/>
        <v>16665.900000000027</v>
      </c>
      <c r="U1359" s="181" t="str">
        <f t="shared" si="130"/>
        <v>0</v>
      </c>
    </row>
    <row r="1360" spans="14:21">
      <c r="N1360" s="57">
        <f t="shared" si="126"/>
        <v>2004</v>
      </c>
      <c r="O1360" s="57">
        <f t="shared" si="127"/>
        <v>9</v>
      </c>
      <c r="P1360" s="57">
        <f t="shared" si="128"/>
        <v>19</v>
      </c>
      <c r="Q1360" s="48">
        <v>38249</v>
      </c>
      <c r="R1360" s="178">
        <f t="shared" si="129"/>
        <v>38249</v>
      </c>
      <c r="S1360" s="182">
        <v>8.3000000000000007</v>
      </c>
      <c r="T1360" s="180">
        <f t="shared" si="131"/>
        <v>16674.200000000026</v>
      </c>
      <c r="U1360" s="181" t="str">
        <f t="shared" si="130"/>
        <v>0</v>
      </c>
    </row>
    <row r="1361" spans="14:21">
      <c r="N1361" s="57">
        <f t="shared" si="126"/>
        <v>2004</v>
      </c>
      <c r="O1361" s="57">
        <f t="shared" si="127"/>
        <v>9</v>
      </c>
      <c r="P1361" s="57">
        <f t="shared" si="128"/>
        <v>20</v>
      </c>
      <c r="Q1361" s="48">
        <v>38250</v>
      </c>
      <c r="R1361" s="178">
        <f t="shared" si="129"/>
        <v>38250</v>
      </c>
      <c r="S1361" s="182">
        <v>9.8000000000000007</v>
      </c>
      <c r="T1361" s="180">
        <f t="shared" si="131"/>
        <v>16684.000000000025</v>
      </c>
      <c r="U1361" s="181" t="str">
        <f t="shared" si="130"/>
        <v>0</v>
      </c>
    </row>
    <row r="1362" spans="14:21">
      <c r="N1362" s="57">
        <f t="shared" si="126"/>
        <v>2004</v>
      </c>
      <c r="O1362" s="57">
        <f t="shared" si="127"/>
        <v>9</v>
      </c>
      <c r="P1362" s="57">
        <f t="shared" si="128"/>
        <v>21</v>
      </c>
      <c r="Q1362" s="48">
        <v>38251</v>
      </c>
      <c r="R1362" s="178">
        <f t="shared" si="129"/>
        <v>38251</v>
      </c>
      <c r="S1362" s="182">
        <v>10.7</v>
      </c>
      <c r="T1362" s="180">
        <f t="shared" si="131"/>
        <v>16694.700000000026</v>
      </c>
      <c r="U1362" s="181" t="str">
        <f t="shared" si="130"/>
        <v>0</v>
      </c>
    </row>
    <row r="1363" spans="14:21">
      <c r="N1363" s="57">
        <f t="shared" si="126"/>
        <v>2004</v>
      </c>
      <c r="O1363" s="57">
        <f t="shared" si="127"/>
        <v>9</v>
      </c>
      <c r="P1363" s="57">
        <f t="shared" si="128"/>
        <v>22</v>
      </c>
      <c r="Q1363" s="48">
        <v>38252</v>
      </c>
      <c r="R1363" s="178">
        <f t="shared" si="129"/>
        <v>38252</v>
      </c>
      <c r="S1363" s="182">
        <v>11.4</v>
      </c>
      <c r="T1363" s="180">
        <f t="shared" si="131"/>
        <v>16706.100000000028</v>
      </c>
      <c r="U1363" s="181" t="str">
        <f t="shared" si="130"/>
        <v>0</v>
      </c>
    </row>
    <row r="1364" spans="14:21">
      <c r="N1364" s="57">
        <f t="shared" si="126"/>
        <v>2004</v>
      </c>
      <c r="O1364" s="57">
        <f t="shared" si="127"/>
        <v>9</v>
      </c>
      <c r="P1364" s="57">
        <f t="shared" si="128"/>
        <v>23</v>
      </c>
      <c r="Q1364" s="48">
        <v>38253</v>
      </c>
      <c r="R1364" s="178">
        <f t="shared" si="129"/>
        <v>38253</v>
      </c>
      <c r="S1364" s="182">
        <v>11.2</v>
      </c>
      <c r="T1364" s="180">
        <f t="shared" si="131"/>
        <v>16717.300000000028</v>
      </c>
      <c r="U1364" s="181" t="str">
        <f t="shared" si="130"/>
        <v>0</v>
      </c>
    </row>
    <row r="1365" spans="14:21">
      <c r="N1365" s="57">
        <f t="shared" si="126"/>
        <v>2004</v>
      </c>
      <c r="O1365" s="57">
        <f t="shared" si="127"/>
        <v>9</v>
      </c>
      <c r="P1365" s="57">
        <f t="shared" si="128"/>
        <v>24</v>
      </c>
      <c r="Q1365" s="48">
        <v>38254</v>
      </c>
      <c r="R1365" s="178">
        <f t="shared" si="129"/>
        <v>38254</v>
      </c>
      <c r="S1365" s="182">
        <v>9</v>
      </c>
      <c r="T1365" s="180">
        <f t="shared" si="131"/>
        <v>16726.300000000028</v>
      </c>
      <c r="U1365" s="181" t="str">
        <f t="shared" si="130"/>
        <v>0</v>
      </c>
    </row>
    <row r="1366" spans="14:21">
      <c r="N1366" s="57">
        <f t="shared" si="126"/>
        <v>2004</v>
      </c>
      <c r="O1366" s="57">
        <f t="shared" si="127"/>
        <v>9</v>
      </c>
      <c r="P1366" s="57">
        <f t="shared" si="128"/>
        <v>25</v>
      </c>
      <c r="Q1366" s="48">
        <v>38255</v>
      </c>
      <c r="R1366" s="178">
        <f t="shared" si="129"/>
        <v>38255</v>
      </c>
      <c r="S1366" s="182">
        <v>10.8</v>
      </c>
      <c r="T1366" s="180">
        <f t="shared" si="131"/>
        <v>16737.100000000028</v>
      </c>
      <c r="U1366" s="181" t="str">
        <f t="shared" si="130"/>
        <v>0</v>
      </c>
    </row>
    <row r="1367" spans="14:21">
      <c r="N1367" s="57">
        <f t="shared" si="126"/>
        <v>2004</v>
      </c>
      <c r="O1367" s="57">
        <f t="shared" si="127"/>
        <v>9</v>
      </c>
      <c r="P1367" s="57">
        <f t="shared" si="128"/>
        <v>26</v>
      </c>
      <c r="Q1367" s="48">
        <v>38256</v>
      </c>
      <c r="R1367" s="178">
        <f t="shared" si="129"/>
        <v>38256</v>
      </c>
      <c r="S1367" s="182">
        <v>9</v>
      </c>
      <c r="T1367" s="180">
        <f t="shared" si="131"/>
        <v>16746.100000000028</v>
      </c>
      <c r="U1367" s="181" t="str">
        <f t="shared" si="130"/>
        <v>0</v>
      </c>
    </row>
    <row r="1368" spans="14:21">
      <c r="N1368" s="57">
        <f t="shared" si="126"/>
        <v>2004</v>
      </c>
      <c r="O1368" s="57">
        <f t="shared" si="127"/>
        <v>9</v>
      </c>
      <c r="P1368" s="57">
        <f t="shared" si="128"/>
        <v>27</v>
      </c>
      <c r="Q1368" s="48">
        <v>38257</v>
      </c>
      <c r="R1368" s="178">
        <f t="shared" si="129"/>
        <v>38257</v>
      </c>
      <c r="S1368" s="182">
        <v>8.8000000000000007</v>
      </c>
      <c r="T1368" s="180">
        <f t="shared" si="131"/>
        <v>16754.900000000027</v>
      </c>
      <c r="U1368" s="181" t="str">
        <f t="shared" si="130"/>
        <v>0</v>
      </c>
    </row>
    <row r="1369" spans="14:21">
      <c r="N1369" s="57">
        <f t="shared" si="126"/>
        <v>2004</v>
      </c>
      <c r="O1369" s="57">
        <f t="shared" si="127"/>
        <v>9</v>
      </c>
      <c r="P1369" s="57">
        <f t="shared" si="128"/>
        <v>28</v>
      </c>
      <c r="Q1369" s="48">
        <v>38258</v>
      </c>
      <c r="R1369" s="178">
        <f t="shared" si="129"/>
        <v>38258</v>
      </c>
      <c r="S1369" s="182">
        <v>8.4</v>
      </c>
      <c r="T1369" s="180">
        <f t="shared" si="131"/>
        <v>16763.300000000028</v>
      </c>
      <c r="U1369" s="181" t="str">
        <f t="shared" si="130"/>
        <v>0</v>
      </c>
    </row>
    <row r="1370" spans="14:21">
      <c r="N1370" s="57">
        <f t="shared" si="126"/>
        <v>2004</v>
      </c>
      <c r="O1370" s="57">
        <f t="shared" si="127"/>
        <v>9</v>
      </c>
      <c r="P1370" s="57">
        <f t="shared" si="128"/>
        <v>29</v>
      </c>
      <c r="Q1370" s="48">
        <v>38259</v>
      </c>
      <c r="R1370" s="178">
        <f t="shared" si="129"/>
        <v>38259</v>
      </c>
      <c r="S1370" s="182">
        <v>11.6</v>
      </c>
      <c r="T1370" s="180">
        <f t="shared" si="131"/>
        <v>16774.900000000027</v>
      </c>
      <c r="U1370" s="181" t="str">
        <f t="shared" si="130"/>
        <v>0</v>
      </c>
    </row>
    <row r="1371" spans="14:21">
      <c r="N1371" s="57">
        <f t="shared" si="126"/>
        <v>2004</v>
      </c>
      <c r="O1371" s="57">
        <f t="shared" si="127"/>
        <v>9</v>
      </c>
      <c r="P1371" s="57">
        <f t="shared" si="128"/>
        <v>30</v>
      </c>
      <c r="Q1371" s="48">
        <v>38260</v>
      </c>
      <c r="R1371" s="178">
        <f t="shared" si="129"/>
        <v>38260</v>
      </c>
      <c r="S1371" s="182">
        <v>12.4</v>
      </c>
      <c r="T1371" s="180">
        <f t="shared" si="131"/>
        <v>16787.300000000028</v>
      </c>
      <c r="U1371" s="181" t="str">
        <f t="shared" si="130"/>
        <v>0</v>
      </c>
    </row>
    <row r="1372" spans="14:21">
      <c r="N1372" s="57">
        <f t="shared" si="126"/>
        <v>2004</v>
      </c>
      <c r="O1372" s="57">
        <f t="shared" si="127"/>
        <v>10</v>
      </c>
      <c r="P1372" s="57">
        <f t="shared" si="128"/>
        <v>1</v>
      </c>
      <c r="Q1372" s="48">
        <v>38261</v>
      </c>
      <c r="R1372" s="178">
        <f t="shared" si="129"/>
        <v>38261</v>
      </c>
      <c r="S1372" s="182">
        <v>9.8000000000000007</v>
      </c>
      <c r="T1372" s="180">
        <f t="shared" si="131"/>
        <v>16797.100000000028</v>
      </c>
      <c r="U1372" s="181" t="str">
        <f t="shared" si="130"/>
        <v>0</v>
      </c>
    </row>
    <row r="1373" spans="14:21">
      <c r="N1373" s="57">
        <f t="shared" si="126"/>
        <v>2004</v>
      </c>
      <c r="O1373" s="57">
        <f t="shared" si="127"/>
        <v>10</v>
      </c>
      <c r="P1373" s="57">
        <f t="shared" si="128"/>
        <v>2</v>
      </c>
      <c r="Q1373" s="48">
        <v>38262</v>
      </c>
      <c r="R1373" s="178">
        <f t="shared" si="129"/>
        <v>38262</v>
      </c>
      <c r="S1373" s="182">
        <v>9.4</v>
      </c>
      <c r="T1373" s="180">
        <f t="shared" si="131"/>
        <v>16806.500000000029</v>
      </c>
      <c r="U1373" s="181" t="str">
        <f t="shared" si="130"/>
        <v>0</v>
      </c>
    </row>
    <row r="1374" spans="14:21">
      <c r="N1374" s="57">
        <f t="shared" si="126"/>
        <v>2004</v>
      </c>
      <c r="O1374" s="57">
        <f t="shared" si="127"/>
        <v>10</v>
      </c>
      <c r="P1374" s="57">
        <f t="shared" si="128"/>
        <v>3</v>
      </c>
      <c r="Q1374" s="48">
        <v>38263</v>
      </c>
      <c r="R1374" s="178">
        <f t="shared" si="129"/>
        <v>38263</v>
      </c>
      <c r="S1374" s="182">
        <v>9.6999999999999993</v>
      </c>
      <c r="T1374" s="180">
        <f t="shared" si="131"/>
        <v>16816.20000000003</v>
      </c>
      <c r="U1374" s="181" t="str">
        <f t="shared" si="130"/>
        <v>0</v>
      </c>
    </row>
    <row r="1375" spans="14:21">
      <c r="N1375" s="57">
        <f t="shared" si="126"/>
        <v>2004</v>
      </c>
      <c r="O1375" s="57">
        <f t="shared" si="127"/>
        <v>10</v>
      </c>
      <c r="P1375" s="57">
        <f t="shared" si="128"/>
        <v>4</v>
      </c>
      <c r="Q1375" s="48">
        <v>38264</v>
      </c>
      <c r="R1375" s="178">
        <f t="shared" si="129"/>
        <v>38264</v>
      </c>
      <c r="S1375" s="182">
        <v>7.8</v>
      </c>
      <c r="T1375" s="180">
        <f t="shared" si="131"/>
        <v>16824.000000000029</v>
      </c>
      <c r="U1375" s="181" t="str">
        <f t="shared" si="130"/>
        <v>0</v>
      </c>
    </row>
    <row r="1376" spans="14:21">
      <c r="N1376" s="57">
        <f t="shared" si="126"/>
        <v>2004</v>
      </c>
      <c r="O1376" s="57">
        <f t="shared" si="127"/>
        <v>10</v>
      </c>
      <c r="P1376" s="57">
        <f t="shared" si="128"/>
        <v>5</v>
      </c>
      <c r="Q1376" s="48">
        <v>38265</v>
      </c>
      <c r="R1376" s="178">
        <f t="shared" si="129"/>
        <v>38265</v>
      </c>
      <c r="S1376" s="182">
        <v>6.8</v>
      </c>
      <c r="T1376" s="180">
        <f t="shared" si="131"/>
        <v>16830.800000000028</v>
      </c>
      <c r="U1376" s="181" t="str">
        <f t="shared" si="130"/>
        <v>0</v>
      </c>
    </row>
    <row r="1377" spans="14:21">
      <c r="N1377" s="57">
        <f t="shared" si="126"/>
        <v>2004</v>
      </c>
      <c r="O1377" s="57">
        <f t="shared" si="127"/>
        <v>10</v>
      </c>
      <c r="P1377" s="57">
        <f t="shared" si="128"/>
        <v>6</v>
      </c>
      <c r="Q1377" s="48">
        <v>38266</v>
      </c>
      <c r="R1377" s="178">
        <f t="shared" si="129"/>
        <v>38266</v>
      </c>
      <c r="S1377" s="182">
        <v>9.5</v>
      </c>
      <c r="T1377" s="180">
        <f t="shared" si="131"/>
        <v>16840.300000000028</v>
      </c>
      <c r="U1377" s="181" t="str">
        <f t="shared" si="130"/>
        <v>0</v>
      </c>
    </row>
    <row r="1378" spans="14:21">
      <c r="N1378" s="57">
        <f t="shared" si="126"/>
        <v>2004</v>
      </c>
      <c r="O1378" s="57">
        <f t="shared" si="127"/>
        <v>10</v>
      </c>
      <c r="P1378" s="57">
        <f t="shared" si="128"/>
        <v>7</v>
      </c>
      <c r="Q1378" s="48">
        <v>38267</v>
      </c>
      <c r="R1378" s="178">
        <f t="shared" si="129"/>
        <v>38267</v>
      </c>
      <c r="S1378" s="182">
        <v>11.1</v>
      </c>
      <c r="T1378" s="180">
        <f t="shared" si="131"/>
        <v>16851.400000000027</v>
      </c>
      <c r="U1378" s="181" t="str">
        <f t="shared" si="130"/>
        <v>0</v>
      </c>
    </row>
    <row r="1379" spans="14:21">
      <c r="N1379" s="57">
        <f t="shared" si="126"/>
        <v>2004</v>
      </c>
      <c r="O1379" s="57">
        <f t="shared" si="127"/>
        <v>10</v>
      </c>
      <c r="P1379" s="57">
        <f t="shared" si="128"/>
        <v>8</v>
      </c>
      <c r="Q1379" s="48">
        <v>38268</v>
      </c>
      <c r="R1379" s="178">
        <f t="shared" si="129"/>
        <v>38268</v>
      </c>
      <c r="S1379" s="182">
        <v>14.6</v>
      </c>
      <c r="T1379" s="180">
        <f t="shared" si="131"/>
        <v>16866.000000000025</v>
      </c>
      <c r="U1379" s="181" t="str">
        <f t="shared" si="130"/>
        <v>0</v>
      </c>
    </row>
    <row r="1380" spans="14:21">
      <c r="N1380" s="57">
        <f t="shared" si="126"/>
        <v>2004</v>
      </c>
      <c r="O1380" s="57">
        <f t="shared" si="127"/>
        <v>10</v>
      </c>
      <c r="P1380" s="57">
        <f t="shared" si="128"/>
        <v>9</v>
      </c>
      <c r="Q1380" s="48">
        <v>38269</v>
      </c>
      <c r="R1380" s="178">
        <f t="shared" si="129"/>
        <v>38269</v>
      </c>
      <c r="S1380" s="182">
        <v>14.4</v>
      </c>
      <c r="T1380" s="180">
        <f t="shared" si="131"/>
        <v>16880.400000000027</v>
      </c>
      <c r="U1380" s="181" t="str">
        <f t="shared" si="130"/>
        <v>0</v>
      </c>
    </row>
    <row r="1381" spans="14:21">
      <c r="N1381" s="57">
        <f t="shared" si="126"/>
        <v>2004</v>
      </c>
      <c r="O1381" s="57">
        <f t="shared" si="127"/>
        <v>10</v>
      </c>
      <c r="P1381" s="57">
        <f t="shared" si="128"/>
        <v>10</v>
      </c>
      <c r="Q1381" s="48">
        <v>38270</v>
      </c>
      <c r="R1381" s="178">
        <f t="shared" si="129"/>
        <v>38270</v>
      </c>
      <c r="S1381" s="182">
        <v>12.6</v>
      </c>
      <c r="T1381" s="180">
        <f t="shared" si="131"/>
        <v>16893.000000000025</v>
      </c>
      <c r="U1381" s="181" t="str">
        <f t="shared" si="130"/>
        <v>0</v>
      </c>
    </row>
    <row r="1382" spans="14:21">
      <c r="N1382" s="57">
        <f t="shared" si="126"/>
        <v>2004</v>
      </c>
      <c r="O1382" s="57">
        <f t="shared" si="127"/>
        <v>10</v>
      </c>
      <c r="P1382" s="57">
        <f t="shared" si="128"/>
        <v>11</v>
      </c>
      <c r="Q1382" s="48">
        <v>38271</v>
      </c>
      <c r="R1382" s="178">
        <f t="shared" si="129"/>
        <v>38271</v>
      </c>
      <c r="S1382" s="182">
        <v>13.5</v>
      </c>
      <c r="T1382" s="180">
        <f t="shared" si="131"/>
        <v>16906.500000000025</v>
      </c>
      <c r="U1382" s="181" t="str">
        <f t="shared" si="130"/>
        <v>0</v>
      </c>
    </row>
    <row r="1383" spans="14:21">
      <c r="N1383" s="57">
        <f t="shared" si="126"/>
        <v>2004</v>
      </c>
      <c r="O1383" s="57">
        <f t="shared" si="127"/>
        <v>10</v>
      </c>
      <c r="P1383" s="57">
        <f t="shared" si="128"/>
        <v>12</v>
      </c>
      <c r="Q1383" s="48">
        <v>38272</v>
      </c>
      <c r="R1383" s="178">
        <f t="shared" si="129"/>
        <v>38272</v>
      </c>
      <c r="S1383" s="182">
        <v>15</v>
      </c>
      <c r="T1383" s="180">
        <f t="shared" si="131"/>
        <v>16921.500000000025</v>
      </c>
      <c r="U1383" s="181" t="str">
        <f t="shared" si="130"/>
        <v>0</v>
      </c>
    </row>
    <row r="1384" spans="14:21">
      <c r="N1384" s="57">
        <f t="shared" si="126"/>
        <v>2004</v>
      </c>
      <c r="O1384" s="57">
        <f t="shared" si="127"/>
        <v>10</v>
      </c>
      <c r="P1384" s="57">
        <f t="shared" si="128"/>
        <v>13</v>
      </c>
      <c r="Q1384" s="48">
        <v>38273</v>
      </c>
      <c r="R1384" s="178">
        <f t="shared" si="129"/>
        <v>38273</v>
      </c>
      <c r="S1384" s="182">
        <v>12.8</v>
      </c>
      <c r="T1384" s="180">
        <f t="shared" si="131"/>
        <v>16934.300000000025</v>
      </c>
      <c r="U1384" s="181" t="str">
        <f t="shared" si="130"/>
        <v>0</v>
      </c>
    </row>
    <row r="1385" spans="14:21">
      <c r="N1385" s="57">
        <f t="shared" si="126"/>
        <v>2004</v>
      </c>
      <c r="O1385" s="57">
        <f t="shared" si="127"/>
        <v>10</v>
      </c>
      <c r="P1385" s="57">
        <f t="shared" si="128"/>
        <v>14</v>
      </c>
      <c r="Q1385" s="48">
        <v>38274</v>
      </c>
      <c r="R1385" s="178">
        <f t="shared" si="129"/>
        <v>38274</v>
      </c>
      <c r="S1385" s="182">
        <v>13.5</v>
      </c>
      <c r="T1385" s="180">
        <f t="shared" si="131"/>
        <v>16947.800000000025</v>
      </c>
      <c r="U1385" s="181" t="str">
        <f t="shared" si="130"/>
        <v>0</v>
      </c>
    </row>
    <row r="1386" spans="14:21">
      <c r="N1386" s="57">
        <f t="shared" si="126"/>
        <v>2004</v>
      </c>
      <c r="O1386" s="57">
        <f t="shared" si="127"/>
        <v>10</v>
      </c>
      <c r="P1386" s="57">
        <f t="shared" si="128"/>
        <v>15</v>
      </c>
      <c r="Q1386" s="48">
        <v>38275</v>
      </c>
      <c r="R1386" s="178">
        <f t="shared" si="129"/>
        <v>38275</v>
      </c>
      <c r="S1386" s="182">
        <v>13.9</v>
      </c>
      <c r="T1386" s="180">
        <f t="shared" si="131"/>
        <v>16961.700000000026</v>
      </c>
      <c r="U1386" s="181" t="str">
        <f t="shared" si="130"/>
        <v>0</v>
      </c>
    </row>
    <row r="1387" spans="14:21">
      <c r="N1387" s="57">
        <f t="shared" si="126"/>
        <v>2004</v>
      </c>
      <c r="O1387" s="57">
        <f t="shared" si="127"/>
        <v>10</v>
      </c>
      <c r="P1387" s="57">
        <f t="shared" si="128"/>
        <v>16</v>
      </c>
      <c r="Q1387" s="48">
        <v>38276</v>
      </c>
      <c r="R1387" s="178">
        <f t="shared" si="129"/>
        <v>38276</v>
      </c>
      <c r="S1387" s="182">
        <v>14.2</v>
      </c>
      <c r="T1387" s="180">
        <f t="shared" si="131"/>
        <v>16975.900000000027</v>
      </c>
      <c r="U1387" s="181" t="str">
        <f t="shared" si="130"/>
        <v>0</v>
      </c>
    </row>
    <row r="1388" spans="14:21">
      <c r="N1388" s="57">
        <f t="shared" si="126"/>
        <v>2004</v>
      </c>
      <c r="O1388" s="57">
        <f t="shared" si="127"/>
        <v>10</v>
      </c>
      <c r="P1388" s="57">
        <f t="shared" si="128"/>
        <v>17</v>
      </c>
      <c r="Q1388" s="48">
        <v>38277</v>
      </c>
      <c r="R1388" s="178">
        <f t="shared" si="129"/>
        <v>38277</v>
      </c>
      <c r="S1388" s="182">
        <v>13.9</v>
      </c>
      <c r="T1388" s="180">
        <f t="shared" si="131"/>
        <v>16989.800000000028</v>
      </c>
      <c r="U1388" s="181" t="str">
        <f t="shared" si="130"/>
        <v>0</v>
      </c>
    </row>
    <row r="1389" spans="14:21">
      <c r="N1389" s="57">
        <f t="shared" si="126"/>
        <v>2004</v>
      </c>
      <c r="O1389" s="57">
        <f t="shared" si="127"/>
        <v>10</v>
      </c>
      <c r="P1389" s="57">
        <f t="shared" si="128"/>
        <v>18</v>
      </c>
      <c r="Q1389" s="48">
        <v>38278</v>
      </c>
      <c r="R1389" s="178">
        <f t="shared" si="129"/>
        <v>38278</v>
      </c>
      <c r="S1389" s="182">
        <v>13.1</v>
      </c>
      <c r="T1389" s="180">
        <f t="shared" si="131"/>
        <v>17002.900000000027</v>
      </c>
      <c r="U1389" s="181" t="str">
        <f t="shared" si="130"/>
        <v>0</v>
      </c>
    </row>
    <row r="1390" spans="14:21">
      <c r="N1390" s="57">
        <f t="shared" si="126"/>
        <v>2004</v>
      </c>
      <c r="O1390" s="57">
        <f t="shared" si="127"/>
        <v>10</v>
      </c>
      <c r="P1390" s="57">
        <f t="shared" si="128"/>
        <v>19</v>
      </c>
      <c r="Q1390" s="48">
        <v>38279</v>
      </c>
      <c r="R1390" s="178">
        <f t="shared" si="129"/>
        <v>38279</v>
      </c>
      <c r="S1390" s="182">
        <v>12.9</v>
      </c>
      <c r="T1390" s="180">
        <f t="shared" si="131"/>
        <v>17015.800000000028</v>
      </c>
      <c r="U1390" s="181" t="str">
        <f t="shared" si="130"/>
        <v>0</v>
      </c>
    </row>
    <row r="1391" spans="14:21">
      <c r="N1391" s="57">
        <f t="shared" si="126"/>
        <v>2004</v>
      </c>
      <c r="O1391" s="57">
        <f t="shared" si="127"/>
        <v>10</v>
      </c>
      <c r="P1391" s="57">
        <f t="shared" si="128"/>
        <v>20</v>
      </c>
      <c r="Q1391" s="48">
        <v>38280</v>
      </c>
      <c r="R1391" s="178">
        <f t="shared" si="129"/>
        <v>38280</v>
      </c>
      <c r="S1391" s="182">
        <v>12.4</v>
      </c>
      <c r="T1391" s="180">
        <f t="shared" si="131"/>
        <v>17028.20000000003</v>
      </c>
      <c r="U1391" s="181" t="str">
        <f t="shared" si="130"/>
        <v>0</v>
      </c>
    </row>
    <row r="1392" spans="14:21">
      <c r="N1392" s="57">
        <f t="shared" si="126"/>
        <v>2004</v>
      </c>
      <c r="O1392" s="57">
        <f t="shared" si="127"/>
        <v>10</v>
      </c>
      <c r="P1392" s="57">
        <f t="shared" si="128"/>
        <v>21</v>
      </c>
      <c r="Q1392" s="48">
        <v>38281</v>
      </c>
      <c r="R1392" s="178">
        <f t="shared" si="129"/>
        <v>38281</v>
      </c>
      <c r="S1392" s="182">
        <v>9.9</v>
      </c>
      <c r="T1392" s="180">
        <f t="shared" si="131"/>
        <v>17038.100000000031</v>
      </c>
      <c r="U1392" s="181" t="str">
        <f t="shared" si="130"/>
        <v>0</v>
      </c>
    </row>
    <row r="1393" spans="14:21">
      <c r="N1393" s="57">
        <f t="shared" si="126"/>
        <v>2004</v>
      </c>
      <c r="O1393" s="57">
        <f t="shared" si="127"/>
        <v>10</v>
      </c>
      <c r="P1393" s="57">
        <f t="shared" si="128"/>
        <v>22</v>
      </c>
      <c r="Q1393" s="48">
        <v>38282</v>
      </c>
      <c r="R1393" s="178">
        <f t="shared" si="129"/>
        <v>38282</v>
      </c>
      <c r="S1393" s="182">
        <v>9.5</v>
      </c>
      <c r="T1393" s="180">
        <f t="shared" si="131"/>
        <v>17047.600000000031</v>
      </c>
      <c r="U1393" s="181" t="str">
        <f t="shared" si="130"/>
        <v>0</v>
      </c>
    </row>
    <row r="1394" spans="14:21">
      <c r="N1394" s="57">
        <f t="shared" si="126"/>
        <v>2004</v>
      </c>
      <c r="O1394" s="57">
        <f t="shared" si="127"/>
        <v>10</v>
      </c>
      <c r="P1394" s="57">
        <f t="shared" si="128"/>
        <v>23</v>
      </c>
      <c r="Q1394" s="48">
        <v>38283</v>
      </c>
      <c r="R1394" s="178">
        <f t="shared" si="129"/>
        <v>38283</v>
      </c>
      <c r="S1394" s="182">
        <v>8.4</v>
      </c>
      <c r="T1394" s="180">
        <f t="shared" si="131"/>
        <v>17056.000000000033</v>
      </c>
      <c r="U1394" s="181" t="str">
        <f t="shared" si="130"/>
        <v>0</v>
      </c>
    </row>
    <row r="1395" spans="14:21">
      <c r="N1395" s="57">
        <f t="shared" si="126"/>
        <v>2004</v>
      </c>
      <c r="O1395" s="57">
        <f t="shared" si="127"/>
        <v>10</v>
      </c>
      <c r="P1395" s="57">
        <f t="shared" si="128"/>
        <v>24</v>
      </c>
      <c r="Q1395" s="48">
        <v>38284</v>
      </c>
      <c r="R1395" s="178">
        <f t="shared" si="129"/>
        <v>38284</v>
      </c>
      <c r="S1395" s="182">
        <v>7.2</v>
      </c>
      <c r="T1395" s="180">
        <f t="shared" si="131"/>
        <v>17063.200000000033</v>
      </c>
      <c r="U1395" s="181" t="str">
        <f t="shared" si="130"/>
        <v>0</v>
      </c>
    </row>
    <row r="1396" spans="14:21">
      <c r="N1396" s="57">
        <f t="shared" si="126"/>
        <v>2004</v>
      </c>
      <c r="O1396" s="57">
        <f t="shared" si="127"/>
        <v>10</v>
      </c>
      <c r="P1396" s="57">
        <f t="shared" si="128"/>
        <v>25</v>
      </c>
      <c r="Q1396" s="48">
        <v>38285</v>
      </c>
      <c r="R1396" s="178">
        <f t="shared" si="129"/>
        <v>38285</v>
      </c>
      <c r="S1396" s="182">
        <v>8.3000000000000007</v>
      </c>
      <c r="T1396" s="180">
        <f t="shared" si="131"/>
        <v>17071.500000000033</v>
      </c>
      <c r="U1396" s="181" t="str">
        <f t="shared" si="130"/>
        <v>0</v>
      </c>
    </row>
    <row r="1397" spans="14:21">
      <c r="N1397" s="57">
        <f t="shared" si="126"/>
        <v>2004</v>
      </c>
      <c r="O1397" s="57">
        <f t="shared" si="127"/>
        <v>10</v>
      </c>
      <c r="P1397" s="57">
        <f t="shared" si="128"/>
        <v>26</v>
      </c>
      <c r="Q1397" s="48">
        <v>38286</v>
      </c>
      <c r="R1397" s="178">
        <f t="shared" si="129"/>
        <v>38286</v>
      </c>
      <c r="S1397" s="182">
        <v>13</v>
      </c>
      <c r="T1397" s="180">
        <f t="shared" si="131"/>
        <v>17084.500000000033</v>
      </c>
      <c r="U1397" s="181" t="str">
        <f t="shared" si="130"/>
        <v>0</v>
      </c>
    </row>
    <row r="1398" spans="14:21">
      <c r="N1398" s="57">
        <f t="shared" si="126"/>
        <v>2004</v>
      </c>
      <c r="O1398" s="57">
        <f t="shared" si="127"/>
        <v>10</v>
      </c>
      <c r="P1398" s="57">
        <f t="shared" si="128"/>
        <v>27</v>
      </c>
      <c r="Q1398" s="48">
        <v>38287</v>
      </c>
      <c r="R1398" s="178">
        <f t="shared" si="129"/>
        <v>38287</v>
      </c>
      <c r="S1398" s="182">
        <v>13.2</v>
      </c>
      <c r="T1398" s="180">
        <f t="shared" si="131"/>
        <v>17097.700000000033</v>
      </c>
      <c r="U1398" s="181" t="str">
        <f t="shared" si="130"/>
        <v>0</v>
      </c>
    </row>
    <row r="1399" spans="14:21">
      <c r="N1399" s="57">
        <f t="shared" si="126"/>
        <v>2004</v>
      </c>
      <c r="O1399" s="57">
        <f t="shared" si="127"/>
        <v>10</v>
      </c>
      <c r="P1399" s="57">
        <f t="shared" si="128"/>
        <v>28</v>
      </c>
      <c r="Q1399" s="48">
        <v>38288</v>
      </c>
      <c r="R1399" s="178">
        <f t="shared" si="129"/>
        <v>38288</v>
      </c>
      <c r="S1399" s="182">
        <v>12.7</v>
      </c>
      <c r="T1399" s="180">
        <f t="shared" si="131"/>
        <v>17110.400000000034</v>
      </c>
      <c r="U1399" s="181" t="str">
        <f t="shared" si="130"/>
        <v>0</v>
      </c>
    </row>
    <row r="1400" spans="14:21">
      <c r="N1400" s="57">
        <f t="shared" si="126"/>
        <v>2004</v>
      </c>
      <c r="O1400" s="57">
        <f t="shared" si="127"/>
        <v>10</v>
      </c>
      <c r="P1400" s="57">
        <f t="shared" si="128"/>
        <v>29</v>
      </c>
      <c r="Q1400" s="48">
        <v>38289</v>
      </c>
      <c r="R1400" s="178">
        <f t="shared" si="129"/>
        <v>38289</v>
      </c>
      <c r="S1400" s="182">
        <v>12.2</v>
      </c>
      <c r="T1400" s="180">
        <f t="shared" si="131"/>
        <v>17122.600000000035</v>
      </c>
      <c r="U1400" s="181" t="str">
        <f t="shared" si="130"/>
        <v>0</v>
      </c>
    </row>
    <row r="1401" spans="14:21">
      <c r="N1401" s="57">
        <f t="shared" si="126"/>
        <v>2004</v>
      </c>
      <c r="O1401" s="57">
        <f t="shared" si="127"/>
        <v>10</v>
      </c>
      <c r="P1401" s="57">
        <f t="shared" si="128"/>
        <v>30</v>
      </c>
      <c r="Q1401" s="48">
        <v>38290</v>
      </c>
      <c r="R1401" s="178">
        <f t="shared" si="129"/>
        <v>38290</v>
      </c>
      <c r="S1401" s="182">
        <v>11.2</v>
      </c>
      <c r="T1401" s="180">
        <f t="shared" si="131"/>
        <v>17133.800000000036</v>
      </c>
      <c r="U1401" s="181" t="str">
        <f t="shared" si="130"/>
        <v>0</v>
      </c>
    </row>
    <row r="1402" spans="14:21">
      <c r="N1402" s="57">
        <f t="shared" si="126"/>
        <v>2004</v>
      </c>
      <c r="O1402" s="57">
        <f t="shared" si="127"/>
        <v>10</v>
      </c>
      <c r="P1402" s="57">
        <f t="shared" si="128"/>
        <v>31</v>
      </c>
      <c r="Q1402" s="48">
        <v>38291</v>
      </c>
      <c r="R1402" s="178">
        <f t="shared" si="129"/>
        <v>38291</v>
      </c>
      <c r="S1402" s="182">
        <v>13.6</v>
      </c>
      <c r="T1402" s="180">
        <f t="shared" si="131"/>
        <v>17147.400000000034</v>
      </c>
      <c r="U1402" s="181" t="str">
        <f t="shared" si="130"/>
        <v>0</v>
      </c>
    </row>
    <row r="1403" spans="14:21">
      <c r="N1403" s="57">
        <f t="shared" si="126"/>
        <v>2004</v>
      </c>
      <c r="O1403" s="57">
        <f t="shared" si="127"/>
        <v>11</v>
      </c>
      <c r="P1403" s="57">
        <f t="shared" si="128"/>
        <v>1</v>
      </c>
      <c r="Q1403" s="48">
        <v>38292</v>
      </c>
      <c r="R1403" s="178">
        <f t="shared" si="129"/>
        <v>38292</v>
      </c>
      <c r="S1403" s="182">
        <v>13.9</v>
      </c>
      <c r="T1403" s="180">
        <f t="shared" si="131"/>
        <v>17161.300000000036</v>
      </c>
      <c r="U1403" s="181" t="str">
        <f t="shared" si="130"/>
        <v>0</v>
      </c>
    </row>
    <row r="1404" spans="14:21">
      <c r="N1404" s="57">
        <f t="shared" si="126"/>
        <v>2004</v>
      </c>
      <c r="O1404" s="57">
        <f t="shared" si="127"/>
        <v>11</v>
      </c>
      <c r="P1404" s="57">
        <f t="shared" si="128"/>
        <v>2</v>
      </c>
      <c r="Q1404" s="48">
        <v>38293</v>
      </c>
      <c r="R1404" s="178">
        <f t="shared" si="129"/>
        <v>38293</v>
      </c>
      <c r="S1404" s="182">
        <v>12.1</v>
      </c>
      <c r="T1404" s="180">
        <f t="shared" si="131"/>
        <v>17173.400000000034</v>
      </c>
      <c r="U1404" s="181" t="str">
        <f t="shared" si="130"/>
        <v>0</v>
      </c>
    </row>
    <row r="1405" spans="14:21">
      <c r="N1405" s="57">
        <f t="shared" si="126"/>
        <v>2004</v>
      </c>
      <c r="O1405" s="57">
        <f t="shared" si="127"/>
        <v>11</v>
      </c>
      <c r="P1405" s="57">
        <f t="shared" si="128"/>
        <v>3</v>
      </c>
      <c r="Q1405" s="48">
        <v>38294</v>
      </c>
      <c r="R1405" s="178">
        <f t="shared" si="129"/>
        <v>38294</v>
      </c>
      <c r="S1405" s="182">
        <v>12.1</v>
      </c>
      <c r="T1405" s="180">
        <f t="shared" si="131"/>
        <v>17185.500000000033</v>
      </c>
      <c r="U1405" s="181" t="str">
        <f t="shared" si="130"/>
        <v>0</v>
      </c>
    </row>
    <row r="1406" spans="14:21">
      <c r="N1406" s="57">
        <f t="shared" si="126"/>
        <v>2004</v>
      </c>
      <c r="O1406" s="57">
        <f t="shared" si="127"/>
        <v>11</v>
      </c>
      <c r="P1406" s="57">
        <f t="shared" si="128"/>
        <v>4</v>
      </c>
      <c r="Q1406" s="48">
        <v>38295</v>
      </c>
      <c r="R1406" s="178">
        <f t="shared" si="129"/>
        <v>38295</v>
      </c>
      <c r="S1406" s="182">
        <v>10.8</v>
      </c>
      <c r="T1406" s="180">
        <f t="shared" si="131"/>
        <v>17196.300000000032</v>
      </c>
      <c r="U1406" s="181" t="str">
        <f t="shared" si="130"/>
        <v>0</v>
      </c>
    </row>
    <row r="1407" spans="14:21">
      <c r="N1407" s="57">
        <f t="shared" si="126"/>
        <v>2004</v>
      </c>
      <c r="O1407" s="57">
        <f t="shared" si="127"/>
        <v>11</v>
      </c>
      <c r="P1407" s="57">
        <f t="shared" si="128"/>
        <v>5</v>
      </c>
      <c r="Q1407" s="48">
        <v>38296</v>
      </c>
      <c r="R1407" s="178">
        <f t="shared" si="129"/>
        <v>38296</v>
      </c>
      <c r="S1407" s="182">
        <v>14.2</v>
      </c>
      <c r="T1407" s="180">
        <f t="shared" si="131"/>
        <v>17210.500000000033</v>
      </c>
      <c r="U1407" s="181" t="str">
        <f t="shared" si="130"/>
        <v>0</v>
      </c>
    </row>
    <row r="1408" spans="14:21">
      <c r="N1408" s="57">
        <f t="shared" si="126"/>
        <v>2004</v>
      </c>
      <c r="O1408" s="57">
        <f t="shared" si="127"/>
        <v>11</v>
      </c>
      <c r="P1408" s="57">
        <f t="shared" si="128"/>
        <v>6</v>
      </c>
      <c r="Q1408" s="48">
        <v>38297</v>
      </c>
      <c r="R1408" s="178">
        <f t="shared" si="129"/>
        <v>38297</v>
      </c>
      <c r="S1408" s="182">
        <v>15</v>
      </c>
      <c r="T1408" s="180">
        <f t="shared" si="131"/>
        <v>17225.500000000033</v>
      </c>
      <c r="U1408" s="181" t="str">
        <f t="shared" si="130"/>
        <v>0</v>
      </c>
    </row>
    <row r="1409" spans="14:21">
      <c r="N1409" s="57">
        <f t="shared" si="126"/>
        <v>2004</v>
      </c>
      <c r="O1409" s="57">
        <f t="shared" si="127"/>
        <v>11</v>
      </c>
      <c r="P1409" s="57">
        <f t="shared" si="128"/>
        <v>7</v>
      </c>
      <c r="Q1409" s="48">
        <v>38298</v>
      </c>
      <c r="R1409" s="178">
        <f t="shared" si="129"/>
        <v>38298</v>
      </c>
      <c r="S1409" s="182">
        <v>15.2</v>
      </c>
      <c r="T1409" s="180">
        <f t="shared" si="131"/>
        <v>17240.700000000033</v>
      </c>
      <c r="U1409" s="181" t="str">
        <f t="shared" si="130"/>
        <v>0</v>
      </c>
    </row>
    <row r="1410" spans="14:21">
      <c r="N1410" s="57">
        <f t="shared" si="126"/>
        <v>2004</v>
      </c>
      <c r="O1410" s="57">
        <f t="shared" si="127"/>
        <v>11</v>
      </c>
      <c r="P1410" s="57">
        <f t="shared" si="128"/>
        <v>8</v>
      </c>
      <c r="Q1410" s="48">
        <v>38299</v>
      </c>
      <c r="R1410" s="178">
        <f t="shared" si="129"/>
        <v>38299</v>
      </c>
      <c r="S1410" s="182">
        <v>16.8</v>
      </c>
      <c r="T1410" s="180">
        <f t="shared" si="131"/>
        <v>17257.500000000033</v>
      </c>
      <c r="U1410" s="181" t="str">
        <f t="shared" si="130"/>
        <v>0</v>
      </c>
    </row>
    <row r="1411" spans="14:21">
      <c r="N1411" s="57">
        <f t="shared" ref="N1411:N1474" si="132">IF(Q1411="","",YEAR(Q1411))</f>
        <v>2004</v>
      </c>
      <c r="O1411" s="57">
        <f t="shared" ref="O1411:O1474" si="133">IF(Q1411="","",MONTH(Q1411))</f>
        <v>11</v>
      </c>
      <c r="P1411" s="57">
        <f t="shared" ref="P1411:P1474" si="134">DAY(Q1411)</f>
        <v>9</v>
      </c>
      <c r="Q1411" s="48">
        <v>38300</v>
      </c>
      <c r="R1411" s="178">
        <f t="shared" ref="R1411:R1474" si="135">Q1411</f>
        <v>38300</v>
      </c>
      <c r="S1411" s="182">
        <v>16.100000000000001</v>
      </c>
      <c r="T1411" s="180">
        <f t="shared" si="131"/>
        <v>17273.600000000031</v>
      </c>
      <c r="U1411" s="181" t="str">
        <f t="shared" ref="U1411:U1474" si="136">IF(AND(R1411&gt;=$E$7,R1411&lt;=$E$9),S1411,"0")</f>
        <v>0</v>
      </c>
    </row>
    <row r="1412" spans="14:21">
      <c r="N1412" s="57">
        <f t="shared" si="132"/>
        <v>2004</v>
      </c>
      <c r="O1412" s="57">
        <f t="shared" si="133"/>
        <v>11</v>
      </c>
      <c r="P1412" s="57">
        <f t="shared" si="134"/>
        <v>10</v>
      </c>
      <c r="Q1412" s="48">
        <v>38301</v>
      </c>
      <c r="R1412" s="178">
        <f t="shared" si="135"/>
        <v>38301</v>
      </c>
      <c r="S1412" s="182">
        <v>16</v>
      </c>
      <c r="T1412" s="180">
        <f t="shared" si="131"/>
        <v>17289.600000000031</v>
      </c>
      <c r="U1412" s="181" t="str">
        <f t="shared" si="136"/>
        <v>0</v>
      </c>
    </row>
    <row r="1413" spans="14:21">
      <c r="N1413" s="57">
        <f t="shared" si="132"/>
        <v>2004</v>
      </c>
      <c r="O1413" s="57">
        <f t="shared" si="133"/>
        <v>11</v>
      </c>
      <c r="P1413" s="57">
        <f t="shared" si="134"/>
        <v>11</v>
      </c>
      <c r="Q1413" s="48">
        <v>38302</v>
      </c>
      <c r="R1413" s="178">
        <f t="shared" si="135"/>
        <v>38302</v>
      </c>
      <c r="S1413" s="182">
        <v>17.600000000000001</v>
      </c>
      <c r="T1413" s="180">
        <f t="shared" ref="T1413:T1476" si="137">T1412+S1413</f>
        <v>17307.20000000003</v>
      </c>
      <c r="U1413" s="181" t="str">
        <f t="shared" si="136"/>
        <v>0</v>
      </c>
    </row>
    <row r="1414" spans="14:21">
      <c r="N1414" s="57">
        <f t="shared" si="132"/>
        <v>2004</v>
      </c>
      <c r="O1414" s="57">
        <f t="shared" si="133"/>
        <v>11</v>
      </c>
      <c r="P1414" s="57">
        <f t="shared" si="134"/>
        <v>12</v>
      </c>
      <c r="Q1414" s="48">
        <v>38303</v>
      </c>
      <c r="R1414" s="178">
        <f t="shared" si="135"/>
        <v>38303</v>
      </c>
      <c r="S1414" s="182">
        <v>16.399999999999999</v>
      </c>
      <c r="T1414" s="180">
        <f t="shared" si="137"/>
        <v>17323.600000000031</v>
      </c>
      <c r="U1414" s="181" t="str">
        <f t="shared" si="136"/>
        <v>0</v>
      </c>
    </row>
    <row r="1415" spans="14:21">
      <c r="N1415" s="57">
        <f t="shared" si="132"/>
        <v>2004</v>
      </c>
      <c r="O1415" s="57">
        <f t="shared" si="133"/>
        <v>11</v>
      </c>
      <c r="P1415" s="57">
        <f t="shared" si="134"/>
        <v>13</v>
      </c>
      <c r="Q1415" s="48">
        <v>38304</v>
      </c>
      <c r="R1415" s="178">
        <f t="shared" si="135"/>
        <v>38304</v>
      </c>
      <c r="S1415" s="182">
        <v>18.8</v>
      </c>
      <c r="T1415" s="180">
        <f t="shared" si="137"/>
        <v>17342.400000000031</v>
      </c>
      <c r="U1415" s="181" t="str">
        <f t="shared" si="136"/>
        <v>0</v>
      </c>
    </row>
    <row r="1416" spans="14:21">
      <c r="N1416" s="57">
        <f t="shared" si="132"/>
        <v>2004</v>
      </c>
      <c r="O1416" s="57">
        <f t="shared" si="133"/>
        <v>11</v>
      </c>
      <c r="P1416" s="57">
        <f t="shared" si="134"/>
        <v>14</v>
      </c>
      <c r="Q1416" s="48">
        <v>38305</v>
      </c>
      <c r="R1416" s="178">
        <f t="shared" si="135"/>
        <v>38305</v>
      </c>
      <c r="S1416" s="182">
        <v>16.5</v>
      </c>
      <c r="T1416" s="180">
        <f t="shared" si="137"/>
        <v>17358.900000000031</v>
      </c>
      <c r="U1416" s="181" t="str">
        <f t="shared" si="136"/>
        <v>0</v>
      </c>
    </row>
    <row r="1417" spans="14:21">
      <c r="N1417" s="57">
        <f t="shared" si="132"/>
        <v>2004</v>
      </c>
      <c r="O1417" s="57">
        <f t="shared" si="133"/>
        <v>11</v>
      </c>
      <c r="P1417" s="57">
        <f t="shared" si="134"/>
        <v>15</v>
      </c>
      <c r="Q1417" s="48">
        <v>38306</v>
      </c>
      <c r="R1417" s="178">
        <f t="shared" si="135"/>
        <v>38306</v>
      </c>
      <c r="S1417" s="182">
        <v>12.4</v>
      </c>
      <c r="T1417" s="180">
        <f t="shared" si="137"/>
        <v>17371.300000000032</v>
      </c>
      <c r="U1417" s="181" t="str">
        <f t="shared" si="136"/>
        <v>0</v>
      </c>
    </row>
    <row r="1418" spans="14:21">
      <c r="N1418" s="57">
        <f t="shared" si="132"/>
        <v>2004</v>
      </c>
      <c r="O1418" s="57">
        <f t="shared" si="133"/>
        <v>11</v>
      </c>
      <c r="P1418" s="57">
        <f t="shared" si="134"/>
        <v>16</v>
      </c>
      <c r="Q1418" s="48">
        <v>38307</v>
      </c>
      <c r="R1418" s="178">
        <f t="shared" si="135"/>
        <v>38307</v>
      </c>
      <c r="S1418" s="182">
        <v>15.2</v>
      </c>
      <c r="T1418" s="180">
        <f t="shared" si="137"/>
        <v>17386.500000000033</v>
      </c>
      <c r="U1418" s="181" t="str">
        <f t="shared" si="136"/>
        <v>0</v>
      </c>
    </row>
    <row r="1419" spans="14:21">
      <c r="N1419" s="57">
        <f t="shared" si="132"/>
        <v>2004</v>
      </c>
      <c r="O1419" s="57">
        <f t="shared" si="133"/>
        <v>11</v>
      </c>
      <c r="P1419" s="57">
        <f t="shared" si="134"/>
        <v>17</v>
      </c>
      <c r="Q1419" s="48">
        <v>38308</v>
      </c>
      <c r="R1419" s="178">
        <f t="shared" si="135"/>
        <v>38308</v>
      </c>
      <c r="S1419" s="182">
        <v>13.1</v>
      </c>
      <c r="T1419" s="180">
        <f t="shared" si="137"/>
        <v>17399.600000000031</v>
      </c>
      <c r="U1419" s="181" t="str">
        <f t="shared" si="136"/>
        <v>0</v>
      </c>
    </row>
    <row r="1420" spans="14:21">
      <c r="N1420" s="57">
        <f t="shared" si="132"/>
        <v>2004</v>
      </c>
      <c r="O1420" s="57">
        <f t="shared" si="133"/>
        <v>11</v>
      </c>
      <c r="P1420" s="57">
        <f t="shared" si="134"/>
        <v>18</v>
      </c>
      <c r="Q1420" s="48">
        <v>38309</v>
      </c>
      <c r="R1420" s="178">
        <f t="shared" si="135"/>
        <v>38309</v>
      </c>
      <c r="S1420" s="182">
        <v>16.399999999999999</v>
      </c>
      <c r="T1420" s="180">
        <f t="shared" si="137"/>
        <v>17416.000000000033</v>
      </c>
      <c r="U1420" s="181" t="str">
        <f t="shared" si="136"/>
        <v>0</v>
      </c>
    </row>
    <row r="1421" spans="14:21">
      <c r="N1421" s="57">
        <f t="shared" si="132"/>
        <v>2004</v>
      </c>
      <c r="O1421" s="57">
        <f t="shared" si="133"/>
        <v>11</v>
      </c>
      <c r="P1421" s="57">
        <f t="shared" si="134"/>
        <v>19</v>
      </c>
      <c r="Q1421" s="48">
        <v>38310</v>
      </c>
      <c r="R1421" s="178">
        <f t="shared" si="135"/>
        <v>38310</v>
      </c>
      <c r="S1421" s="182">
        <v>19.899999999999999</v>
      </c>
      <c r="T1421" s="180">
        <f t="shared" si="137"/>
        <v>17435.900000000034</v>
      </c>
      <c r="U1421" s="181" t="str">
        <f t="shared" si="136"/>
        <v>0</v>
      </c>
    </row>
    <row r="1422" spans="14:21">
      <c r="N1422" s="57">
        <f t="shared" si="132"/>
        <v>2004</v>
      </c>
      <c r="O1422" s="57">
        <f t="shared" si="133"/>
        <v>11</v>
      </c>
      <c r="P1422" s="57">
        <f t="shared" si="134"/>
        <v>20</v>
      </c>
      <c r="Q1422" s="48">
        <v>38311</v>
      </c>
      <c r="R1422" s="178">
        <f t="shared" si="135"/>
        <v>38311</v>
      </c>
      <c r="S1422" s="182">
        <v>21.3</v>
      </c>
      <c r="T1422" s="180">
        <f t="shared" si="137"/>
        <v>17457.200000000033</v>
      </c>
      <c r="U1422" s="181" t="str">
        <f t="shared" si="136"/>
        <v>0</v>
      </c>
    </row>
    <row r="1423" spans="14:21">
      <c r="N1423" s="57">
        <f t="shared" si="132"/>
        <v>2004</v>
      </c>
      <c r="O1423" s="57">
        <f t="shared" si="133"/>
        <v>11</v>
      </c>
      <c r="P1423" s="57">
        <f t="shared" si="134"/>
        <v>21</v>
      </c>
      <c r="Q1423" s="48">
        <v>38312</v>
      </c>
      <c r="R1423" s="178">
        <f t="shared" si="135"/>
        <v>38312</v>
      </c>
      <c r="S1423" s="182">
        <v>19.2</v>
      </c>
      <c r="T1423" s="180">
        <f t="shared" si="137"/>
        <v>17476.400000000034</v>
      </c>
      <c r="U1423" s="181" t="str">
        <f t="shared" si="136"/>
        <v>0</v>
      </c>
    </row>
    <row r="1424" spans="14:21">
      <c r="N1424" s="57">
        <f t="shared" si="132"/>
        <v>2004</v>
      </c>
      <c r="O1424" s="57">
        <f t="shared" si="133"/>
        <v>11</v>
      </c>
      <c r="P1424" s="57">
        <f t="shared" si="134"/>
        <v>22</v>
      </c>
      <c r="Q1424" s="48">
        <v>38313</v>
      </c>
      <c r="R1424" s="178">
        <f t="shared" si="135"/>
        <v>38313</v>
      </c>
      <c r="S1424" s="182">
        <v>13.4</v>
      </c>
      <c r="T1424" s="180">
        <f t="shared" si="137"/>
        <v>17489.800000000036</v>
      </c>
      <c r="U1424" s="181" t="str">
        <f t="shared" si="136"/>
        <v>0</v>
      </c>
    </row>
    <row r="1425" spans="14:21">
      <c r="N1425" s="57">
        <f t="shared" si="132"/>
        <v>2004</v>
      </c>
      <c r="O1425" s="57">
        <f t="shared" si="133"/>
        <v>11</v>
      </c>
      <c r="P1425" s="57">
        <f t="shared" si="134"/>
        <v>23</v>
      </c>
      <c r="Q1425" s="48">
        <v>38314</v>
      </c>
      <c r="R1425" s="178">
        <f t="shared" si="135"/>
        <v>38314</v>
      </c>
      <c r="S1425" s="182">
        <v>17.7</v>
      </c>
      <c r="T1425" s="180">
        <f t="shared" si="137"/>
        <v>17507.500000000036</v>
      </c>
      <c r="U1425" s="181" t="str">
        <f t="shared" si="136"/>
        <v>0</v>
      </c>
    </row>
    <row r="1426" spans="14:21">
      <c r="N1426" s="57">
        <f t="shared" si="132"/>
        <v>2004</v>
      </c>
      <c r="O1426" s="57">
        <f t="shared" si="133"/>
        <v>11</v>
      </c>
      <c r="P1426" s="57">
        <f t="shared" si="134"/>
        <v>24</v>
      </c>
      <c r="Q1426" s="48">
        <v>38315</v>
      </c>
      <c r="R1426" s="178">
        <f t="shared" si="135"/>
        <v>38315</v>
      </c>
      <c r="S1426" s="182">
        <v>20.2</v>
      </c>
      <c r="T1426" s="180">
        <f t="shared" si="137"/>
        <v>17527.700000000037</v>
      </c>
      <c r="U1426" s="181" t="str">
        <f t="shared" si="136"/>
        <v>0</v>
      </c>
    </row>
    <row r="1427" spans="14:21">
      <c r="N1427" s="57">
        <f t="shared" si="132"/>
        <v>2004</v>
      </c>
      <c r="O1427" s="57">
        <f t="shared" si="133"/>
        <v>11</v>
      </c>
      <c r="P1427" s="57">
        <f t="shared" si="134"/>
        <v>25</v>
      </c>
      <c r="Q1427" s="48">
        <v>38316</v>
      </c>
      <c r="R1427" s="178">
        <f t="shared" si="135"/>
        <v>38316</v>
      </c>
      <c r="S1427" s="182">
        <v>18.2</v>
      </c>
      <c r="T1427" s="180">
        <f t="shared" si="137"/>
        <v>17545.900000000038</v>
      </c>
      <c r="U1427" s="181" t="str">
        <f t="shared" si="136"/>
        <v>0</v>
      </c>
    </row>
    <row r="1428" spans="14:21">
      <c r="N1428" s="57">
        <f t="shared" si="132"/>
        <v>2004</v>
      </c>
      <c r="O1428" s="57">
        <f t="shared" si="133"/>
        <v>11</v>
      </c>
      <c r="P1428" s="57">
        <f t="shared" si="134"/>
        <v>26</v>
      </c>
      <c r="Q1428" s="48">
        <v>38317</v>
      </c>
      <c r="R1428" s="178">
        <f t="shared" si="135"/>
        <v>38317</v>
      </c>
      <c r="S1428" s="182">
        <v>20.2</v>
      </c>
      <c r="T1428" s="180">
        <f t="shared" si="137"/>
        <v>17566.100000000039</v>
      </c>
      <c r="U1428" s="181" t="str">
        <f t="shared" si="136"/>
        <v>0</v>
      </c>
    </row>
    <row r="1429" spans="14:21">
      <c r="N1429" s="57">
        <f t="shared" si="132"/>
        <v>2004</v>
      </c>
      <c r="O1429" s="57">
        <f t="shared" si="133"/>
        <v>11</v>
      </c>
      <c r="P1429" s="57">
        <f t="shared" si="134"/>
        <v>27</v>
      </c>
      <c r="Q1429" s="48">
        <v>38318</v>
      </c>
      <c r="R1429" s="178">
        <f t="shared" si="135"/>
        <v>38318</v>
      </c>
      <c r="S1429" s="182">
        <v>16</v>
      </c>
      <c r="T1429" s="180">
        <f t="shared" si="137"/>
        <v>17582.100000000039</v>
      </c>
      <c r="U1429" s="181" t="str">
        <f t="shared" si="136"/>
        <v>0</v>
      </c>
    </row>
    <row r="1430" spans="14:21">
      <c r="N1430" s="57">
        <f t="shared" si="132"/>
        <v>2004</v>
      </c>
      <c r="O1430" s="57">
        <f t="shared" si="133"/>
        <v>11</v>
      </c>
      <c r="P1430" s="57">
        <f t="shared" si="134"/>
        <v>28</v>
      </c>
      <c r="Q1430" s="48">
        <v>38319</v>
      </c>
      <c r="R1430" s="178">
        <f t="shared" si="135"/>
        <v>38319</v>
      </c>
      <c r="S1430" s="182">
        <v>16.600000000000001</v>
      </c>
      <c r="T1430" s="180">
        <f t="shared" si="137"/>
        <v>17598.700000000037</v>
      </c>
      <c r="U1430" s="181" t="str">
        <f t="shared" si="136"/>
        <v>0</v>
      </c>
    </row>
    <row r="1431" spans="14:21">
      <c r="N1431" s="57">
        <f t="shared" si="132"/>
        <v>2004</v>
      </c>
      <c r="O1431" s="57">
        <f t="shared" si="133"/>
        <v>11</v>
      </c>
      <c r="P1431" s="57">
        <f t="shared" si="134"/>
        <v>29</v>
      </c>
      <c r="Q1431" s="48">
        <v>38320</v>
      </c>
      <c r="R1431" s="178">
        <f t="shared" si="135"/>
        <v>38320</v>
      </c>
      <c r="S1431" s="182">
        <v>16.399999999999999</v>
      </c>
      <c r="T1431" s="180">
        <f t="shared" si="137"/>
        <v>17615.100000000039</v>
      </c>
      <c r="U1431" s="181" t="str">
        <f t="shared" si="136"/>
        <v>0</v>
      </c>
    </row>
    <row r="1432" spans="14:21">
      <c r="N1432" s="57">
        <f t="shared" si="132"/>
        <v>2004</v>
      </c>
      <c r="O1432" s="57">
        <f t="shared" si="133"/>
        <v>11</v>
      </c>
      <c r="P1432" s="57">
        <f t="shared" si="134"/>
        <v>30</v>
      </c>
      <c r="Q1432" s="48">
        <v>38321</v>
      </c>
      <c r="R1432" s="178">
        <f t="shared" si="135"/>
        <v>38321</v>
      </c>
      <c r="S1432" s="182">
        <v>17.8</v>
      </c>
      <c r="T1432" s="180">
        <f t="shared" si="137"/>
        <v>17632.900000000038</v>
      </c>
      <c r="U1432" s="181" t="str">
        <f t="shared" si="136"/>
        <v>0</v>
      </c>
    </row>
    <row r="1433" spans="14:21">
      <c r="N1433" s="57">
        <f t="shared" si="132"/>
        <v>2004</v>
      </c>
      <c r="O1433" s="57">
        <f t="shared" si="133"/>
        <v>12</v>
      </c>
      <c r="P1433" s="57">
        <f t="shared" si="134"/>
        <v>1</v>
      </c>
      <c r="Q1433" s="48">
        <v>38322</v>
      </c>
      <c r="R1433" s="178">
        <f t="shared" si="135"/>
        <v>38322</v>
      </c>
      <c r="S1433" s="182">
        <v>19.399999999999999</v>
      </c>
      <c r="T1433" s="180">
        <f t="shared" si="137"/>
        <v>17652.300000000039</v>
      </c>
      <c r="U1433" s="181" t="str">
        <f t="shared" si="136"/>
        <v>0</v>
      </c>
    </row>
    <row r="1434" spans="14:21">
      <c r="N1434" s="57">
        <f t="shared" si="132"/>
        <v>2004</v>
      </c>
      <c r="O1434" s="57">
        <f t="shared" si="133"/>
        <v>12</v>
      </c>
      <c r="P1434" s="57">
        <f t="shared" si="134"/>
        <v>2</v>
      </c>
      <c r="Q1434" s="48">
        <v>38323</v>
      </c>
      <c r="R1434" s="178">
        <f t="shared" si="135"/>
        <v>38323</v>
      </c>
      <c r="S1434" s="182">
        <v>17.899999999999999</v>
      </c>
      <c r="T1434" s="180">
        <f t="shared" si="137"/>
        <v>17670.200000000041</v>
      </c>
      <c r="U1434" s="181" t="str">
        <f t="shared" si="136"/>
        <v>0</v>
      </c>
    </row>
    <row r="1435" spans="14:21">
      <c r="N1435" s="57">
        <f t="shared" si="132"/>
        <v>2004</v>
      </c>
      <c r="O1435" s="57">
        <f t="shared" si="133"/>
        <v>12</v>
      </c>
      <c r="P1435" s="57">
        <f t="shared" si="134"/>
        <v>3</v>
      </c>
      <c r="Q1435" s="48">
        <v>38324</v>
      </c>
      <c r="R1435" s="178">
        <f t="shared" si="135"/>
        <v>38324</v>
      </c>
      <c r="S1435" s="182">
        <v>18.399999999999999</v>
      </c>
      <c r="T1435" s="180">
        <f t="shared" si="137"/>
        <v>17688.600000000042</v>
      </c>
      <c r="U1435" s="181" t="str">
        <f t="shared" si="136"/>
        <v>0</v>
      </c>
    </row>
    <row r="1436" spans="14:21">
      <c r="N1436" s="57">
        <f t="shared" si="132"/>
        <v>2004</v>
      </c>
      <c r="O1436" s="57">
        <f t="shared" si="133"/>
        <v>12</v>
      </c>
      <c r="P1436" s="57">
        <f t="shared" si="134"/>
        <v>4</v>
      </c>
      <c r="Q1436" s="48">
        <v>38325</v>
      </c>
      <c r="R1436" s="178">
        <f t="shared" si="135"/>
        <v>38325</v>
      </c>
      <c r="S1436" s="182">
        <v>16.7</v>
      </c>
      <c r="T1436" s="180">
        <f t="shared" si="137"/>
        <v>17705.300000000043</v>
      </c>
      <c r="U1436" s="181" t="str">
        <f t="shared" si="136"/>
        <v>0</v>
      </c>
    </row>
    <row r="1437" spans="14:21">
      <c r="N1437" s="57">
        <f t="shared" si="132"/>
        <v>2004</v>
      </c>
      <c r="O1437" s="57">
        <f t="shared" si="133"/>
        <v>12</v>
      </c>
      <c r="P1437" s="57">
        <f t="shared" si="134"/>
        <v>5</v>
      </c>
      <c r="Q1437" s="48">
        <v>38326</v>
      </c>
      <c r="R1437" s="178">
        <f t="shared" si="135"/>
        <v>38326</v>
      </c>
      <c r="S1437" s="182">
        <v>14.4</v>
      </c>
      <c r="T1437" s="180">
        <f t="shared" si="137"/>
        <v>17719.700000000044</v>
      </c>
      <c r="U1437" s="181" t="str">
        <f t="shared" si="136"/>
        <v>0</v>
      </c>
    </row>
    <row r="1438" spans="14:21">
      <c r="N1438" s="57">
        <f t="shared" si="132"/>
        <v>2004</v>
      </c>
      <c r="O1438" s="57">
        <f t="shared" si="133"/>
        <v>12</v>
      </c>
      <c r="P1438" s="57">
        <f t="shared" si="134"/>
        <v>6</v>
      </c>
      <c r="Q1438" s="48">
        <v>38327</v>
      </c>
      <c r="R1438" s="178">
        <f t="shared" si="135"/>
        <v>38327</v>
      </c>
      <c r="S1438" s="182">
        <v>14.6</v>
      </c>
      <c r="T1438" s="180">
        <f t="shared" si="137"/>
        <v>17734.300000000043</v>
      </c>
      <c r="U1438" s="181" t="str">
        <f t="shared" si="136"/>
        <v>0</v>
      </c>
    </row>
    <row r="1439" spans="14:21">
      <c r="N1439" s="57">
        <f t="shared" si="132"/>
        <v>2004</v>
      </c>
      <c r="O1439" s="57">
        <f t="shared" si="133"/>
        <v>12</v>
      </c>
      <c r="P1439" s="57">
        <f t="shared" si="134"/>
        <v>7</v>
      </c>
      <c r="Q1439" s="48">
        <v>38328</v>
      </c>
      <c r="R1439" s="178">
        <f t="shared" si="135"/>
        <v>38328</v>
      </c>
      <c r="S1439" s="182">
        <v>15.4</v>
      </c>
      <c r="T1439" s="180">
        <f t="shared" si="137"/>
        <v>17749.700000000044</v>
      </c>
      <c r="U1439" s="181" t="str">
        <f t="shared" si="136"/>
        <v>0</v>
      </c>
    </row>
    <row r="1440" spans="14:21">
      <c r="N1440" s="57">
        <f t="shared" si="132"/>
        <v>2004</v>
      </c>
      <c r="O1440" s="57">
        <f t="shared" si="133"/>
        <v>12</v>
      </c>
      <c r="P1440" s="57">
        <f t="shared" si="134"/>
        <v>8</v>
      </c>
      <c r="Q1440" s="48">
        <v>38329</v>
      </c>
      <c r="R1440" s="178">
        <f t="shared" si="135"/>
        <v>38329</v>
      </c>
      <c r="S1440" s="182">
        <v>18.600000000000001</v>
      </c>
      <c r="T1440" s="180">
        <f t="shared" si="137"/>
        <v>17768.300000000043</v>
      </c>
      <c r="U1440" s="181" t="str">
        <f t="shared" si="136"/>
        <v>0</v>
      </c>
    </row>
    <row r="1441" spans="14:21">
      <c r="N1441" s="57">
        <f t="shared" si="132"/>
        <v>2004</v>
      </c>
      <c r="O1441" s="57">
        <f t="shared" si="133"/>
        <v>12</v>
      </c>
      <c r="P1441" s="57">
        <f t="shared" si="134"/>
        <v>9</v>
      </c>
      <c r="Q1441" s="48">
        <v>38330</v>
      </c>
      <c r="R1441" s="178">
        <f t="shared" si="135"/>
        <v>38330</v>
      </c>
      <c r="S1441" s="182">
        <v>21.3</v>
      </c>
      <c r="T1441" s="180">
        <f t="shared" si="137"/>
        <v>17789.600000000042</v>
      </c>
      <c r="U1441" s="181" t="str">
        <f t="shared" si="136"/>
        <v>0</v>
      </c>
    </row>
    <row r="1442" spans="14:21">
      <c r="N1442" s="57">
        <f t="shared" si="132"/>
        <v>2004</v>
      </c>
      <c r="O1442" s="57">
        <f t="shared" si="133"/>
        <v>12</v>
      </c>
      <c r="P1442" s="57">
        <f t="shared" si="134"/>
        <v>10</v>
      </c>
      <c r="Q1442" s="48">
        <v>38331</v>
      </c>
      <c r="R1442" s="178">
        <f t="shared" si="135"/>
        <v>38331</v>
      </c>
      <c r="S1442" s="182">
        <v>21.4</v>
      </c>
      <c r="T1442" s="180">
        <f t="shared" si="137"/>
        <v>17811.000000000044</v>
      </c>
      <c r="U1442" s="181" t="str">
        <f t="shared" si="136"/>
        <v>0</v>
      </c>
    </row>
    <row r="1443" spans="14:21">
      <c r="N1443" s="57">
        <f t="shared" si="132"/>
        <v>2004</v>
      </c>
      <c r="O1443" s="57">
        <f t="shared" si="133"/>
        <v>12</v>
      </c>
      <c r="P1443" s="57">
        <f t="shared" si="134"/>
        <v>11</v>
      </c>
      <c r="Q1443" s="48">
        <v>38332</v>
      </c>
      <c r="R1443" s="178">
        <f t="shared" si="135"/>
        <v>38332</v>
      </c>
      <c r="S1443" s="182">
        <v>17.7</v>
      </c>
      <c r="T1443" s="180">
        <f t="shared" si="137"/>
        <v>17828.700000000044</v>
      </c>
      <c r="U1443" s="181" t="str">
        <f t="shared" si="136"/>
        <v>0</v>
      </c>
    </row>
    <row r="1444" spans="14:21">
      <c r="N1444" s="57">
        <f t="shared" si="132"/>
        <v>2004</v>
      </c>
      <c r="O1444" s="57">
        <f t="shared" si="133"/>
        <v>12</v>
      </c>
      <c r="P1444" s="57">
        <f t="shared" si="134"/>
        <v>12</v>
      </c>
      <c r="Q1444" s="48">
        <v>38333</v>
      </c>
      <c r="R1444" s="178">
        <f t="shared" si="135"/>
        <v>38333</v>
      </c>
      <c r="S1444" s="182">
        <v>15.9</v>
      </c>
      <c r="T1444" s="180">
        <f t="shared" si="137"/>
        <v>17844.600000000046</v>
      </c>
      <c r="U1444" s="181" t="str">
        <f t="shared" si="136"/>
        <v>0</v>
      </c>
    </row>
    <row r="1445" spans="14:21">
      <c r="N1445" s="57">
        <f t="shared" si="132"/>
        <v>2004</v>
      </c>
      <c r="O1445" s="57">
        <f t="shared" si="133"/>
        <v>12</v>
      </c>
      <c r="P1445" s="57">
        <f t="shared" si="134"/>
        <v>13</v>
      </c>
      <c r="Q1445" s="48">
        <v>38334</v>
      </c>
      <c r="R1445" s="178">
        <f t="shared" si="135"/>
        <v>38334</v>
      </c>
      <c r="S1445" s="182">
        <v>16.399999999999999</v>
      </c>
      <c r="T1445" s="180">
        <f t="shared" si="137"/>
        <v>17861.000000000047</v>
      </c>
      <c r="U1445" s="181" t="str">
        <f t="shared" si="136"/>
        <v>0</v>
      </c>
    </row>
    <row r="1446" spans="14:21">
      <c r="N1446" s="57">
        <f t="shared" si="132"/>
        <v>2004</v>
      </c>
      <c r="O1446" s="57">
        <f t="shared" si="133"/>
        <v>12</v>
      </c>
      <c r="P1446" s="57">
        <f t="shared" si="134"/>
        <v>14</v>
      </c>
      <c r="Q1446" s="48">
        <v>38335</v>
      </c>
      <c r="R1446" s="178">
        <f t="shared" si="135"/>
        <v>38335</v>
      </c>
      <c r="S1446" s="182">
        <v>21.9</v>
      </c>
      <c r="T1446" s="180">
        <f t="shared" si="137"/>
        <v>17882.900000000049</v>
      </c>
      <c r="U1446" s="181" t="str">
        <f t="shared" si="136"/>
        <v>0</v>
      </c>
    </row>
    <row r="1447" spans="14:21">
      <c r="N1447" s="57">
        <f t="shared" si="132"/>
        <v>2004</v>
      </c>
      <c r="O1447" s="57">
        <f t="shared" si="133"/>
        <v>12</v>
      </c>
      <c r="P1447" s="57">
        <f t="shared" si="134"/>
        <v>15</v>
      </c>
      <c r="Q1447" s="48">
        <v>38336</v>
      </c>
      <c r="R1447" s="178">
        <f t="shared" si="135"/>
        <v>38336</v>
      </c>
      <c r="S1447" s="182">
        <v>16.3</v>
      </c>
      <c r="T1447" s="180">
        <f t="shared" si="137"/>
        <v>17899.200000000048</v>
      </c>
      <c r="U1447" s="181" t="str">
        <f t="shared" si="136"/>
        <v>0</v>
      </c>
    </row>
    <row r="1448" spans="14:21">
      <c r="N1448" s="57">
        <f t="shared" si="132"/>
        <v>2004</v>
      </c>
      <c r="O1448" s="57">
        <f t="shared" si="133"/>
        <v>12</v>
      </c>
      <c r="P1448" s="57">
        <f t="shared" si="134"/>
        <v>16</v>
      </c>
      <c r="Q1448" s="48">
        <v>38337</v>
      </c>
      <c r="R1448" s="178">
        <f t="shared" si="135"/>
        <v>38337</v>
      </c>
      <c r="S1448" s="182">
        <v>16.399999999999999</v>
      </c>
      <c r="T1448" s="180">
        <f t="shared" si="137"/>
        <v>17915.600000000049</v>
      </c>
      <c r="U1448" s="181" t="str">
        <f t="shared" si="136"/>
        <v>0</v>
      </c>
    </row>
    <row r="1449" spans="14:21">
      <c r="N1449" s="57">
        <f t="shared" si="132"/>
        <v>2004</v>
      </c>
      <c r="O1449" s="57">
        <f t="shared" si="133"/>
        <v>12</v>
      </c>
      <c r="P1449" s="57">
        <f t="shared" si="134"/>
        <v>17</v>
      </c>
      <c r="Q1449" s="48">
        <v>38338</v>
      </c>
      <c r="R1449" s="178">
        <f t="shared" si="135"/>
        <v>38338</v>
      </c>
      <c r="S1449" s="182">
        <v>17.100000000000001</v>
      </c>
      <c r="T1449" s="180">
        <f t="shared" si="137"/>
        <v>17932.700000000048</v>
      </c>
      <c r="U1449" s="181" t="str">
        <f t="shared" si="136"/>
        <v>0</v>
      </c>
    </row>
    <row r="1450" spans="14:21">
      <c r="N1450" s="57">
        <f t="shared" si="132"/>
        <v>2004</v>
      </c>
      <c r="O1450" s="57">
        <f t="shared" si="133"/>
        <v>12</v>
      </c>
      <c r="P1450" s="57">
        <f t="shared" si="134"/>
        <v>18</v>
      </c>
      <c r="Q1450" s="48">
        <v>38339</v>
      </c>
      <c r="R1450" s="178">
        <f t="shared" si="135"/>
        <v>38339</v>
      </c>
      <c r="S1450" s="182">
        <v>19.600000000000001</v>
      </c>
      <c r="T1450" s="180">
        <f t="shared" si="137"/>
        <v>17952.300000000047</v>
      </c>
      <c r="U1450" s="181" t="str">
        <f t="shared" si="136"/>
        <v>0</v>
      </c>
    </row>
    <row r="1451" spans="14:21">
      <c r="N1451" s="57">
        <f t="shared" si="132"/>
        <v>2004</v>
      </c>
      <c r="O1451" s="57">
        <f t="shared" si="133"/>
        <v>12</v>
      </c>
      <c r="P1451" s="57">
        <f t="shared" si="134"/>
        <v>19</v>
      </c>
      <c r="Q1451" s="48">
        <v>38340</v>
      </c>
      <c r="R1451" s="178">
        <f t="shared" si="135"/>
        <v>38340</v>
      </c>
      <c r="S1451" s="182">
        <v>22.6</v>
      </c>
      <c r="T1451" s="180">
        <f t="shared" si="137"/>
        <v>17974.900000000045</v>
      </c>
      <c r="U1451" s="181" t="str">
        <f t="shared" si="136"/>
        <v>0</v>
      </c>
    </row>
    <row r="1452" spans="14:21">
      <c r="N1452" s="57">
        <f t="shared" si="132"/>
        <v>2004</v>
      </c>
      <c r="O1452" s="57">
        <f t="shared" si="133"/>
        <v>12</v>
      </c>
      <c r="P1452" s="57">
        <f t="shared" si="134"/>
        <v>20</v>
      </c>
      <c r="Q1452" s="48">
        <v>38341</v>
      </c>
      <c r="R1452" s="178">
        <f t="shared" si="135"/>
        <v>38341</v>
      </c>
      <c r="S1452" s="182">
        <v>19</v>
      </c>
      <c r="T1452" s="180">
        <f t="shared" si="137"/>
        <v>17993.900000000045</v>
      </c>
      <c r="U1452" s="181" t="str">
        <f t="shared" si="136"/>
        <v>0</v>
      </c>
    </row>
    <row r="1453" spans="14:21">
      <c r="N1453" s="57">
        <f t="shared" si="132"/>
        <v>2004</v>
      </c>
      <c r="O1453" s="57">
        <f t="shared" si="133"/>
        <v>12</v>
      </c>
      <c r="P1453" s="57">
        <f t="shared" si="134"/>
        <v>21</v>
      </c>
      <c r="Q1453" s="48">
        <v>38342</v>
      </c>
      <c r="R1453" s="178">
        <f t="shared" si="135"/>
        <v>38342</v>
      </c>
      <c r="S1453" s="182">
        <v>22.8</v>
      </c>
      <c r="T1453" s="180">
        <f t="shared" si="137"/>
        <v>18016.700000000044</v>
      </c>
      <c r="U1453" s="181" t="str">
        <f t="shared" si="136"/>
        <v>0</v>
      </c>
    </row>
    <row r="1454" spans="14:21">
      <c r="N1454" s="57">
        <f t="shared" si="132"/>
        <v>2004</v>
      </c>
      <c r="O1454" s="57">
        <f t="shared" si="133"/>
        <v>12</v>
      </c>
      <c r="P1454" s="57">
        <f t="shared" si="134"/>
        <v>22</v>
      </c>
      <c r="Q1454" s="48">
        <v>38343</v>
      </c>
      <c r="R1454" s="178">
        <f t="shared" si="135"/>
        <v>38343</v>
      </c>
      <c r="S1454" s="182">
        <v>19.8</v>
      </c>
      <c r="T1454" s="180">
        <f t="shared" si="137"/>
        <v>18036.500000000044</v>
      </c>
      <c r="U1454" s="181" t="str">
        <f t="shared" si="136"/>
        <v>0</v>
      </c>
    </row>
    <row r="1455" spans="14:21">
      <c r="N1455" s="57">
        <f t="shared" si="132"/>
        <v>2004</v>
      </c>
      <c r="O1455" s="57">
        <f t="shared" si="133"/>
        <v>12</v>
      </c>
      <c r="P1455" s="57">
        <f t="shared" si="134"/>
        <v>23</v>
      </c>
      <c r="Q1455" s="48">
        <v>38344</v>
      </c>
      <c r="R1455" s="178">
        <f t="shared" si="135"/>
        <v>38344</v>
      </c>
      <c r="S1455" s="182">
        <v>14.8</v>
      </c>
      <c r="T1455" s="180">
        <f t="shared" si="137"/>
        <v>18051.300000000043</v>
      </c>
      <c r="U1455" s="181" t="str">
        <f t="shared" si="136"/>
        <v>0</v>
      </c>
    </row>
    <row r="1456" spans="14:21">
      <c r="N1456" s="57">
        <f t="shared" si="132"/>
        <v>2004</v>
      </c>
      <c r="O1456" s="57">
        <f t="shared" si="133"/>
        <v>12</v>
      </c>
      <c r="P1456" s="57">
        <f t="shared" si="134"/>
        <v>24</v>
      </c>
      <c r="Q1456" s="48">
        <v>38345</v>
      </c>
      <c r="R1456" s="178">
        <f t="shared" si="135"/>
        <v>38345</v>
      </c>
      <c r="S1456" s="182">
        <v>16.2</v>
      </c>
      <c r="T1456" s="180">
        <f t="shared" si="137"/>
        <v>18067.500000000044</v>
      </c>
      <c r="U1456" s="181" t="str">
        <f t="shared" si="136"/>
        <v>0</v>
      </c>
    </row>
    <row r="1457" spans="14:21">
      <c r="N1457" s="57">
        <f t="shared" si="132"/>
        <v>2004</v>
      </c>
      <c r="O1457" s="57">
        <f t="shared" si="133"/>
        <v>12</v>
      </c>
      <c r="P1457" s="57">
        <f t="shared" si="134"/>
        <v>25</v>
      </c>
      <c r="Q1457" s="48">
        <v>38346</v>
      </c>
      <c r="R1457" s="178">
        <f t="shared" si="135"/>
        <v>38346</v>
      </c>
      <c r="S1457" s="182">
        <v>18.600000000000001</v>
      </c>
      <c r="T1457" s="180">
        <f t="shared" si="137"/>
        <v>18086.100000000042</v>
      </c>
      <c r="U1457" s="181" t="str">
        <f t="shared" si="136"/>
        <v>0</v>
      </c>
    </row>
    <row r="1458" spans="14:21">
      <c r="N1458" s="57">
        <f t="shared" si="132"/>
        <v>2004</v>
      </c>
      <c r="O1458" s="57">
        <f t="shared" si="133"/>
        <v>12</v>
      </c>
      <c r="P1458" s="57">
        <f t="shared" si="134"/>
        <v>26</v>
      </c>
      <c r="Q1458" s="48">
        <v>38347</v>
      </c>
      <c r="R1458" s="178">
        <f t="shared" si="135"/>
        <v>38347</v>
      </c>
      <c r="S1458" s="182">
        <v>20.8</v>
      </c>
      <c r="T1458" s="180">
        <f t="shared" si="137"/>
        <v>18106.900000000041</v>
      </c>
      <c r="U1458" s="181" t="str">
        <f t="shared" si="136"/>
        <v>0</v>
      </c>
    </row>
    <row r="1459" spans="14:21">
      <c r="N1459" s="57">
        <f t="shared" si="132"/>
        <v>2004</v>
      </c>
      <c r="O1459" s="57">
        <f t="shared" si="133"/>
        <v>12</v>
      </c>
      <c r="P1459" s="57">
        <f t="shared" si="134"/>
        <v>27</v>
      </c>
      <c r="Q1459" s="48">
        <v>38348</v>
      </c>
      <c r="R1459" s="178">
        <f t="shared" si="135"/>
        <v>38348</v>
      </c>
      <c r="S1459" s="182">
        <v>22.8</v>
      </c>
      <c r="T1459" s="180">
        <f t="shared" si="137"/>
        <v>18129.700000000041</v>
      </c>
      <c r="U1459" s="181" t="str">
        <f t="shared" si="136"/>
        <v>0</v>
      </c>
    </row>
    <row r="1460" spans="14:21">
      <c r="N1460" s="57">
        <f t="shared" si="132"/>
        <v>2004</v>
      </c>
      <c r="O1460" s="57">
        <f t="shared" si="133"/>
        <v>12</v>
      </c>
      <c r="P1460" s="57">
        <f t="shared" si="134"/>
        <v>28</v>
      </c>
      <c r="Q1460" s="48">
        <v>38349</v>
      </c>
      <c r="R1460" s="178">
        <f t="shared" si="135"/>
        <v>38349</v>
      </c>
      <c r="S1460" s="182">
        <v>22.2</v>
      </c>
      <c r="T1460" s="180">
        <f t="shared" si="137"/>
        <v>18151.900000000041</v>
      </c>
      <c r="U1460" s="181" t="str">
        <f t="shared" si="136"/>
        <v>0</v>
      </c>
    </row>
    <row r="1461" spans="14:21">
      <c r="N1461" s="57">
        <f t="shared" si="132"/>
        <v>2004</v>
      </c>
      <c r="O1461" s="57">
        <f t="shared" si="133"/>
        <v>12</v>
      </c>
      <c r="P1461" s="57">
        <f t="shared" si="134"/>
        <v>29</v>
      </c>
      <c r="Q1461" s="48">
        <v>38350</v>
      </c>
      <c r="R1461" s="178">
        <f t="shared" si="135"/>
        <v>38350</v>
      </c>
      <c r="S1461" s="182">
        <v>22.7</v>
      </c>
      <c r="T1461" s="180">
        <f t="shared" si="137"/>
        <v>18174.600000000042</v>
      </c>
      <c r="U1461" s="181" t="str">
        <f t="shared" si="136"/>
        <v>0</v>
      </c>
    </row>
    <row r="1462" spans="14:21">
      <c r="N1462" s="57">
        <f t="shared" si="132"/>
        <v>2004</v>
      </c>
      <c r="O1462" s="57">
        <f t="shared" si="133"/>
        <v>12</v>
      </c>
      <c r="P1462" s="57">
        <f t="shared" si="134"/>
        <v>30</v>
      </c>
      <c r="Q1462" s="48">
        <v>38351</v>
      </c>
      <c r="R1462" s="178">
        <f t="shared" si="135"/>
        <v>38351</v>
      </c>
      <c r="S1462" s="182">
        <v>16.5</v>
      </c>
      <c r="T1462" s="180">
        <f t="shared" si="137"/>
        <v>18191.100000000042</v>
      </c>
      <c r="U1462" s="181" t="str">
        <f t="shared" si="136"/>
        <v>0</v>
      </c>
    </row>
    <row r="1463" spans="14:21">
      <c r="N1463" s="57">
        <f t="shared" si="132"/>
        <v>2004</v>
      </c>
      <c r="O1463" s="57">
        <f t="shared" si="133"/>
        <v>12</v>
      </c>
      <c r="P1463" s="57">
        <f t="shared" si="134"/>
        <v>31</v>
      </c>
      <c r="Q1463" s="48">
        <v>38352</v>
      </c>
      <c r="R1463" s="178">
        <f t="shared" si="135"/>
        <v>38352</v>
      </c>
      <c r="S1463" s="182">
        <v>17.100000000000001</v>
      </c>
      <c r="T1463" s="180">
        <f t="shared" si="137"/>
        <v>18208.200000000041</v>
      </c>
      <c r="U1463" s="181" t="str">
        <f t="shared" si="136"/>
        <v>0</v>
      </c>
    </row>
    <row r="1464" spans="14:21">
      <c r="N1464" s="57">
        <f t="shared" si="132"/>
        <v>2005</v>
      </c>
      <c r="O1464" s="57">
        <f t="shared" si="133"/>
        <v>1</v>
      </c>
      <c r="P1464" s="57">
        <f t="shared" si="134"/>
        <v>1</v>
      </c>
      <c r="Q1464" s="48">
        <v>38353</v>
      </c>
      <c r="R1464" s="178">
        <f t="shared" si="135"/>
        <v>38353</v>
      </c>
      <c r="S1464" s="182">
        <v>17.7</v>
      </c>
      <c r="T1464" s="180">
        <f t="shared" si="137"/>
        <v>18225.900000000041</v>
      </c>
      <c r="U1464" s="181" t="str">
        <f t="shared" si="136"/>
        <v>0</v>
      </c>
    </row>
    <row r="1465" spans="14:21">
      <c r="N1465" s="57">
        <f t="shared" si="132"/>
        <v>2005</v>
      </c>
      <c r="O1465" s="57">
        <f t="shared" si="133"/>
        <v>1</v>
      </c>
      <c r="P1465" s="57">
        <f t="shared" si="134"/>
        <v>2</v>
      </c>
      <c r="Q1465" s="48">
        <v>38354</v>
      </c>
      <c r="R1465" s="178">
        <f t="shared" si="135"/>
        <v>38354</v>
      </c>
      <c r="S1465" s="182">
        <v>18.899999999999999</v>
      </c>
      <c r="T1465" s="180">
        <f t="shared" si="137"/>
        <v>18244.800000000043</v>
      </c>
      <c r="U1465" s="181" t="str">
        <f t="shared" si="136"/>
        <v>0</v>
      </c>
    </row>
    <row r="1466" spans="14:21">
      <c r="N1466" s="57">
        <f t="shared" si="132"/>
        <v>2005</v>
      </c>
      <c r="O1466" s="57">
        <f t="shared" si="133"/>
        <v>1</v>
      </c>
      <c r="P1466" s="57">
        <f t="shared" si="134"/>
        <v>3</v>
      </c>
      <c r="Q1466" s="48">
        <v>38355</v>
      </c>
      <c r="R1466" s="178">
        <f t="shared" si="135"/>
        <v>38355</v>
      </c>
      <c r="S1466" s="182">
        <v>16.399999999999999</v>
      </c>
      <c r="T1466" s="180">
        <f t="shared" si="137"/>
        <v>18261.200000000044</v>
      </c>
      <c r="U1466" s="181" t="str">
        <f t="shared" si="136"/>
        <v>0</v>
      </c>
    </row>
    <row r="1467" spans="14:21">
      <c r="N1467" s="57">
        <f t="shared" si="132"/>
        <v>2005</v>
      </c>
      <c r="O1467" s="57">
        <f t="shared" si="133"/>
        <v>1</v>
      </c>
      <c r="P1467" s="57">
        <f t="shared" si="134"/>
        <v>4</v>
      </c>
      <c r="Q1467" s="48">
        <v>38356</v>
      </c>
      <c r="R1467" s="178">
        <f t="shared" si="135"/>
        <v>38356</v>
      </c>
      <c r="S1467" s="182">
        <v>14.2</v>
      </c>
      <c r="T1467" s="180">
        <f t="shared" si="137"/>
        <v>18275.400000000045</v>
      </c>
      <c r="U1467" s="181" t="str">
        <f t="shared" si="136"/>
        <v>0</v>
      </c>
    </row>
    <row r="1468" spans="14:21">
      <c r="N1468" s="57">
        <f t="shared" si="132"/>
        <v>2005</v>
      </c>
      <c r="O1468" s="57">
        <f t="shared" si="133"/>
        <v>1</v>
      </c>
      <c r="P1468" s="57">
        <f t="shared" si="134"/>
        <v>5</v>
      </c>
      <c r="Q1468" s="48">
        <v>38357</v>
      </c>
      <c r="R1468" s="178">
        <f t="shared" si="135"/>
        <v>38357</v>
      </c>
      <c r="S1468" s="182">
        <v>17.100000000000001</v>
      </c>
      <c r="T1468" s="180">
        <f t="shared" si="137"/>
        <v>18292.500000000044</v>
      </c>
      <c r="U1468" s="181" t="str">
        <f t="shared" si="136"/>
        <v>0</v>
      </c>
    </row>
    <row r="1469" spans="14:21">
      <c r="N1469" s="57">
        <f t="shared" si="132"/>
        <v>2005</v>
      </c>
      <c r="O1469" s="57">
        <f t="shared" si="133"/>
        <v>1</v>
      </c>
      <c r="P1469" s="57">
        <f t="shared" si="134"/>
        <v>6</v>
      </c>
      <c r="Q1469" s="48">
        <v>38358</v>
      </c>
      <c r="R1469" s="178">
        <f t="shared" si="135"/>
        <v>38358</v>
      </c>
      <c r="S1469" s="182">
        <v>15.6</v>
      </c>
      <c r="T1469" s="180">
        <f t="shared" si="137"/>
        <v>18308.100000000042</v>
      </c>
      <c r="U1469" s="181" t="str">
        <f t="shared" si="136"/>
        <v>0</v>
      </c>
    </row>
    <row r="1470" spans="14:21">
      <c r="N1470" s="57">
        <f t="shared" si="132"/>
        <v>2005</v>
      </c>
      <c r="O1470" s="57">
        <f t="shared" si="133"/>
        <v>1</v>
      </c>
      <c r="P1470" s="57">
        <f t="shared" si="134"/>
        <v>7</v>
      </c>
      <c r="Q1470" s="48">
        <v>38359</v>
      </c>
      <c r="R1470" s="178">
        <f t="shared" si="135"/>
        <v>38359</v>
      </c>
      <c r="S1470" s="182">
        <v>11.9</v>
      </c>
      <c r="T1470" s="180">
        <f t="shared" si="137"/>
        <v>18320.000000000044</v>
      </c>
      <c r="U1470" s="181" t="str">
        <f t="shared" si="136"/>
        <v>0</v>
      </c>
    </row>
    <row r="1471" spans="14:21">
      <c r="N1471" s="57">
        <f t="shared" si="132"/>
        <v>2005</v>
      </c>
      <c r="O1471" s="57">
        <f t="shared" si="133"/>
        <v>1</v>
      </c>
      <c r="P1471" s="57">
        <f t="shared" si="134"/>
        <v>8</v>
      </c>
      <c r="Q1471" s="48">
        <v>38360</v>
      </c>
      <c r="R1471" s="178">
        <f t="shared" si="135"/>
        <v>38360</v>
      </c>
      <c r="S1471" s="182">
        <v>13.4</v>
      </c>
      <c r="T1471" s="180">
        <f t="shared" si="137"/>
        <v>18333.400000000045</v>
      </c>
      <c r="U1471" s="181" t="str">
        <f t="shared" si="136"/>
        <v>0</v>
      </c>
    </row>
    <row r="1472" spans="14:21">
      <c r="N1472" s="57">
        <f t="shared" si="132"/>
        <v>2005</v>
      </c>
      <c r="O1472" s="57">
        <f t="shared" si="133"/>
        <v>1</v>
      </c>
      <c r="P1472" s="57">
        <f t="shared" si="134"/>
        <v>9</v>
      </c>
      <c r="Q1472" s="48">
        <v>38361</v>
      </c>
      <c r="R1472" s="178">
        <f t="shared" si="135"/>
        <v>38361</v>
      </c>
      <c r="S1472" s="182">
        <v>14.8</v>
      </c>
      <c r="T1472" s="180">
        <f t="shared" si="137"/>
        <v>18348.200000000044</v>
      </c>
      <c r="U1472" s="181" t="str">
        <f t="shared" si="136"/>
        <v>0</v>
      </c>
    </row>
    <row r="1473" spans="14:21">
      <c r="N1473" s="57">
        <f t="shared" si="132"/>
        <v>2005</v>
      </c>
      <c r="O1473" s="57">
        <f t="shared" si="133"/>
        <v>1</v>
      </c>
      <c r="P1473" s="57">
        <f t="shared" si="134"/>
        <v>10</v>
      </c>
      <c r="Q1473" s="48">
        <v>38362</v>
      </c>
      <c r="R1473" s="178">
        <f t="shared" si="135"/>
        <v>38362</v>
      </c>
      <c r="S1473" s="182">
        <v>11.1</v>
      </c>
      <c r="T1473" s="180">
        <f t="shared" si="137"/>
        <v>18359.300000000043</v>
      </c>
      <c r="U1473" s="181" t="str">
        <f t="shared" si="136"/>
        <v>0</v>
      </c>
    </row>
    <row r="1474" spans="14:21">
      <c r="N1474" s="57">
        <f t="shared" si="132"/>
        <v>2005</v>
      </c>
      <c r="O1474" s="57">
        <f t="shared" si="133"/>
        <v>1</v>
      </c>
      <c r="P1474" s="57">
        <f t="shared" si="134"/>
        <v>11</v>
      </c>
      <c r="Q1474" s="48">
        <v>38363</v>
      </c>
      <c r="R1474" s="178">
        <f t="shared" si="135"/>
        <v>38363</v>
      </c>
      <c r="S1474" s="182">
        <v>13.5</v>
      </c>
      <c r="T1474" s="180">
        <f t="shared" si="137"/>
        <v>18372.800000000043</v>
      </c>
      <c r="U1474" s="181" t="str">
        <f t="shared" si="136"/>
        <v>0</v>
      </c>
    </row>
    <row r="1475" spans="14:21">
      <c r="N1475" s="57">
        <f t="shared" ref="N1475:N1538" si="138">IF(Q1475="","",YEAR(Q1475))</f>
        <v>2005</v>
      </c>
      <c r="O1475" s="57">
        <f t="shared" ref="O1475:O1538" si="139">IF(Q1475="","",MONTH(Q1475))</f>
        <v>1</v>
      </c>
      <c r="P1475" s="57">
        <f t="shared" ref="P1475:P1538" si="140">DAY(Q1475)</f>
        <v>12</v>
      </c>
      <c r="Q1475" s="48">
        <v>38364</v>
      </c>
      <c r="R1475" s="178">
        <f t="shared" ref="R1475:R1538" si="141">Q1475</f>
        <v>38364</v>
      </c>
      <c r="S1475" s="182">
        <v>14.7</v>
      </c>
      <c r="T1475" s="180">
        <f t="shared" si="137"/>
        <v>18387.500000000044</v>
      </c>
      <c r="U1475" s="181" t="str">
        <f t="shared" ref="U1475:U1538" si="142">IF(AND(R1475&gt;=$E$7,R1475&lt;=$E$9),S1475,"0")</f>
        <v>0</v>
      </c>
    </row>
    <row r="1476" spans="14:21">
      <c r="N1476" s="57">
        <f t="shared" si="138"/>
        <v>2005</v>
      </c>
      <c r="O1476" s="57">
        <f t="shared" si="139"/>
        <v>1</v>
      </c>
      <c r="P1476" s="57">
        <f t="shared" si="140"/>
        <v>13</v>
      </c>
      <c r="Q1476" s="48">
        <v>38365</v>
      </c>
      <c r="R1476" s="178">
        <f t="shared" si="141"/>
        <v>38365</v>
      </c>
      <c r="S1476" s="182">
        <v>18.399999999999999</v>
      </c>
      <c r="T1476" s="180">
        <f t="shared" si="137"/>
        <v>18405.900000000045</v>
      </c>
      <c r="U1476" s="181" t="str">
        <f t="shared" si="142"/>
        <v>0</v>
      </c>
    </row>
    <row r="1477" spans="14:21">
      <c r="N1477" s="57">
        <f t="shared" si="138"/>
        <v>2005</v>
      </c>
      <c r="O1477" s="57">
        <f t="shared" si="139"/>
        <v>1</v>
      </c>
      <c r="P1477" s="57">
        <f t="shared" si="140"/>
        <v>14</v>
      </c>
      <c r="Q1477" s="48">
        <v>38366</v>
      </c>
      <c r="R1477" s="178">
        <f t="shared" si="141"/>
        <v>38366</v>
      </c>
      <c r="S1477" s="182">
        <v>18.3</v>
      </c>
      <c r="T1477" s="180">
        <f t="shared" ref="T1477:T1540" si="143">T1476+S1477</f>
        <v>18424.200000000044</v>
      </c>
      <c r="U1477" s="181" t="str">
        <f t="shared" si="142"/>
        <v>0</v>
      </c>
    </row>
    <row r="1478" spans="14:21">
      <c r="N1478" s="57">
        <f t="shared" si="138"/>
        <v>2005</v>
      </c>
      <c r="O1478" s="57">
        <f t="shared" si="139"/>
        <v>1</v>
      </c>
      <c r="P1478" s="57">
        <f t="shared" si="140"/>
        <v>15</v>
      </c>
      <c r="Q1478" s="48">
        <v>38367</v>
      </c>
      <c r="R1478" s="178">
        <f t="shared" si="141"/>
        <v>38367</v>
      </c>
      <c r="S1478" s="182">
        <v>19.5</v>
      </c>
      <c r="T1478" s="180">
        <f t="shared" si="143"/>
        <v>18443.700000000044</v>
      </c>
      <c r="U1478" s="181" t="str">
        <f t="shared" si="142"/>
        <v>0</v>
      </c>
    </row>
    <row r="1479" spans="14:21">
      <c r="N1479" s="57">
        <f t="shared" si="138"/>
        <v>2005</v>
      </c>
      <c r="O1479" s="57">
        <f t="shared" si="139"/>
        <v>1</v>
      </c>
      <c r="P1479" s="57">
        <f t="shared" si="140"/>
        <v>16</v>
      </c>
      <c r="Q1479" s="48">
        <v>38368</v>
      </c>
      <c r="R1479" s="178">
        <f t="shared" si="141"/>
        <v>38368</v>
      </c>
      <c r="S1479" s="182">
        <v>20.8</v>
      </c>
      <c r="T1479" s="180">
        <f t="shared" si="143"/>
        <v>18464.500000000044</v>
      </c>
      <c r="U1479" s="181" t="str">
        <f t="shared" si="142"/>
        <v>0</v>
      </c>
    </row>
    <row r="1480" spans="14:21">
      <c r="N1480" s="57">
        <f t="shared" si="138"/>
        <v>2005</v>
      </c>
      <c r="O1480" s="57">
        <f t="shared" si="139"/>
        <v>1</v>
      </c>
      <c r="P1480" s="57">
        <f t="shared" si="140"/>
        <v>17</v>
      </c>
      <c r="Q1480" s="48">
        <v>38369</v>
      </c>
      <c r="R1480" s="178">
        <f t="shared" si="141"/>
        <v>38369</v>
      </c>
      <c r="S1480" s="182">
        <v>17.100000000000001</v>
      </c>
      <c r="T1480" s="180">
        <f t="shared" si="143"/>
        <v>18481.600000000042</v>
      </c>
      <c r="U1480" s="181" t="str">
        <f t="shared" si="142"/>
        <v>0</v>
      </c>
    </row>
    <row r="1481" spans="14:21">
      <c r="N1481" s="57">
        <f t="shared" si="138"/>
        <v>2005</v>
      </c>
      <c r="O1481" s="57">
        <f t="shared" si="139"/>
        <v>1</v>
      </c>
      <c r="P1481" s="57">
        <f t="shared" si="140"/>
        <v>18</v>
      </c>
      <c r="Q1481" s="48">
        <v>38370</v>
      </c>
      <c r="R1481" s="178">
        <f t="shared" si="141"/>
        <v>38370</v>
      </c>
      <c r="S1481" s="182">
        <v>18.399999999999999</v>
      </c>
      <c r="T1481" s="180">
        <f t="shared" si="143"/>
        <v>18500.000000000044</v>
      </c>
      <c r="U1481" s="181" t="str">
        <f t="shared" si="142"/>
        <v>0</v>
      </c>
    </row>
    <row r="1482" spans="14:21">
      <c r="N1482" s="57">
        <f t="shared" si="138"/>
        <v>2005</v>
      </c>
      <c r="O1482" s="57">
        <f t="shared" si="139"/>
        <v>1</v>
      </c>
      <c r="P1482" s="57">
        <f t="shared" si="140"/>
        <v>19</v>
      </c>
      <c r="Q1482" s="48">
        <v>38371</v>
      </c>
      <c r="R1482" s="178">
        <f t="shared" si="141"/>
        <v>38371</v>
      </c>
      <c r="S1482" s="182">
        <v>19.8</v>
      </c>
      <c r="T1482" s="180">
        <f t="shared" si="143"/>
        <v>18519.800000000043</v>
      </c>
      <c r="U1482" s="181" t="str">
        <f t="shared" si="142"/>
        <v>0</v>
      </c>
    </row>
    <row r="1483" spans="14:21">
      <c r="N1483" s="57">
        <f t="shared" si="138"/>
        <v>2005</v>
      </c>
      <c r="O1483" s="57">
        <f t="shared" si="139"/>
        <v>1</v>
      </c>
      <c r="P1483" s="57">
        <f t="shared" si="140"/>
        <v>20</v>
      </c>
      <c r="Q1483" s="48">
        <v>38372</v>
      </c>
      <c r="R1483" s="178">
        <f t="shared" si="141"/>
        <v>38372</v>
      </c>
      <c r="S1483" s="182">
        <v>17.100000000000001</v>
      </c>
      <c r="T1483" s="180">
        <f t="shared" si="143"/>
        <v>18536.900000000041</v>
      </c>
      <c r="U1483" s="181" t="str">
        <f t="shared" si="142"/>
        <v>0</v>
      </c>
    </row>
    <row r="1484" spans="14:21">
      <c r="N1484" s="57">
        <f t="shared" si="138"/>
        <v>2005</v>
      </c>
      <c r="O1484" s="57">
        <f t="shared" si="139"/>
        <v>1</v>
      </c>
      <c r="P1484" s="57">
        <f t="shared" si="140"/>
        <v>21</v>
      </c>
      <c r="Q1484" s="48">
        <v>38373</v>
      </c>
      <c r="R1484" s="178">
        <f t="shared" si="141"/>
        <v>38373</v>
      </c>
      <c r="S1484" s="182">
        <v>19.600000000000001</v>
      </c>
      <c r="T1484" s="180">
        <f t="shared" si="143"/>
        <v>18556.50000000004</v>
      </c>
      <c r="U1484" s="181" t="str">
        <f t="shared" si="142"/>
        <v>0</v>
      </c>
    </row>
    <row r="1485" spans="14:21">
      <c r="N1485" s="57">
        <f t="shared" si="138"/>
        <v>2005</v>
      </c>
      <c r="O1485" s="57">
        <f t="shared" si="139"/>
        <v>1</v>
      </c>
      <c r="P1485" s="57">
        <f t="shared" si="140"/>
        <v>22</v>
      </c>
      <c r="Q1485" s="48">
        <v>38374</v>
      </c>
      <c r="R1485" s="178">
        <f t="shared" si="141"/>
        <v>38374</v>
      </c>
      <c r="S1485" s="182">
        <v>21</v>
      </c>
      <c r="T1485" s="180">
        <f t="shared" si="143"/>
        <v>18577.50000000004</v>
      </c>
      <c r="U1485" s="181" t="str">
        <f t="shared" si="142"/>
        <v>0</v>
      </c>
    </row>
    <row r="1486" spans="14:21">
      <c r="N1486" s="57">
        <f t="shared" si="138"/>
        <v>2005</v>
      </c>
      <c r="O1486" s="57">
        <f t="shared" si="139"/>
        <v>1</v>
      </c>
      <c r="P1486" s="57">
        <f t="shared" si="140"/>
        <v>23</v>
      </c>
      <c r="Q1486" s="48">
        <v>38375</v>
      </c>
      <c r="R1486" s="178">
        <f t="shared" si="141"/>
        <v>38375</v>
      </c>
      <c r="S1486" s="182">
        <v>21.2</v>
      </c>
      <c r="T1486" s="180">
        <f t="shared" si="143"/>
        <v>18598.700000000041</v>
      </c>
      <c r="U1486" s="181" t="str">
        <f t="shared" si="142"/>
        <v>0</v>
      </c>
    </row>
    <row r="1487" spans="14:21">
      <c r="N1487" s="57">
        <f t="shared" si="138"/>
        <v>2005</v>
      </c>
      <c r="O1487" s="57">
        <f t="shared" si="139"/>
        <v>1</v>
      </c>
      <c r="P1487" s="57">
        <f t="shared" si="140"/>
        <v>24</v>
      </c>
      <c r="Q1487" s="48">
        <v>38376</v>
      </c>
      <c r="R1487" s="178">
        <f t="shared" si="141"/>
        <v>38376</v>
      </c>
      <c r="S1487" s="182">
        <v>21.6</v>
      </c>
      <c r="T1487" s="180">
        <f t="shared" si="143"/>
        <v>18620.300000000039</v>
      </c>
      <c r="U1487" s="181" t="str">
        <f t="shared" si="142"/>
        <v>0</v>
      </c>
    </row>
    <row r="1488" spans="14:21">
      <c r="N1488" s="57">
        <f t="shared" si="138"/>
        <v>2005</v>
      </c>
      <c r="O1488" s="57">
        <f t="shared" si="139"/>
        <v>1</v>
      </c>
      <c r="P1488" s="57">
        <f t="shared" si="140"/>
        <v>25</v>
      </c>
      <c r="Q1488" s="48">
        <v>38377</v>
      </c>
      <c r="R1488" s="178">
        <f t="shared" si="141"/>
        <v>38377</v>
      </c>
      <c r="S1488" s="182">
        <v>22.4</v>
      </c>
      <c r="T1488" s="180">
        <f t="shared" si="143"/>
        <v>18642.700000000041</v>
      </c>
      <c r="U1488" s="181" t="str">
        <f t="shared" si="142"/>
        <v>0</v>
      </c>
    </row>
    <row r="1489" spans="14:21">
      <c r="N1489" s="57">
        <f t="shared" si="138"/>
        <v>2005</v>
      </c>
      <c r="O1489" s="57">
        <f t="shared" si="139"/>
        <v>1</v>
      </c>
      <c r="P1489" s="57">
        <f t="shared" si="140"/>
        <v>26</v>
      </c>
      <c r="Q1489" s="48">
        <v>38378</v>
      </c>
      <c r="R1489" s="178">
        <f t="shared" si="141"/>
        <v>38378</v>
      </c>
      <c r="S1489" s="182">
        <v>23.3</v>
      </c>
      <c r="T1489" s="180">
        <f t="shared" si="143"/>
        <v>18666.00000000004</v>
      </c>
      <c r="U1489" s="181" t="str">
        <f t="shared" si="142"/>
        <v>0</v>
      </c>
    </row>
    <row r="1490" spans="14:21">
      <c r="N1490" s="57">
        <f t="shared" si="138"/>
        <v>2005</v>
      </c>
      <c r="O1490" s="57">
        <f t="shared" si="139"/>
        <v>1</v>
      </c>
      <c r="P1490" s="57">
        <f t="shared" si="140"/>
        <v>27</v>
      </c>
      <c r="Q1490" s="48">
        <v>38379</v>
      </c>
      <c r="R1490" s="178">
        <f t="shared" si="141"/>
        <v>38379</v>
      </c>
      <c r="S1490" s="182">
        <v>23.9</v>
      </c>
      <c r="T1490" s="180">
        <f t="shared" si="143"/>
        <v>18689.900000000041</v>
      </c>
      <c r="U1490" s="181" t="str">
        <f t="shared" si="142"/>
        <v>0</v>
      </c>
    </row>
    <row r="1491" spans="14:21">
      <c r="N1491" s="57">
        <f t="shared" si="138"/>
        <v>2005</v>
      </c>
      <c r="O1491" s="57">
        <f t="shared" si="139"/>
        <v>1</v>
      </c>
      <c r="P1491" s="57">
        <f t="shared" si="140"/>
        <v>28</v>
      </c>
      <c r="Q1491" s="48">
        <v>38380</v>
      </c>
      <c r="R1491" s="178">
        <f t="shared" si="141"/>
        <v>38380</v>
      </c>
      <c r="S1491" s="182">
        <v>25.2</v>
      </c>
      <c r="T1491" s="180">
        <f t="shared" si="143"/>
        <v>18715.100000000042</v>
      </c>
      <c r="U1491" s="181" t="str">
        <f t="shared" si="142"/>
        <v>0</v>
      </c>
    </row>
    <row r="1492" spans="14:21">
      <c r="N1492" s="57">
        <f t="shared" si="138"/>
        <v>2005</v>
      </c>
      <c r="O1492" s="57">
        <f t="shared" si="139"/>
        <v>1</v>
      </c>
      <c r="P1492" s="57">
        <f t="shared" si="140"/>
        <v>29</v>
      </c>
      <c r="Q1492" s="48">
        <v>38381</v>
      </c>
      <c r="R1492" s="178">
        <f t="shared" si="141"/>
        <v>38381</v>
      </c>
      <c r="S1492" s="182">
        <v>23.1</v>
      </c>
      <c r="T1492" s="180">
        <f t="shared" si="143"/>
        <v>18738.200000000041</v>
      </c>
      <c r="U1492" s="181" t="str">
        <f t="shared" si="142"/>
        <v>0</v>
      </c>
    </row>
    <row r="1493" spans="14:21">
      <c r="N1493" s="57">
        <f t="shared" si="138"/>
        <v>2005</v>
      </c>
      <c r="O1493" s="57">
        <f t="shared" si="139"/>
        <v>1</v>
      </c>
      <c r="P1493" s="57">
        <f t="shared" si="140"/>
        <v>30</v>
      </c>
      <c r="Q1493" s="48">
        <v>38382</v>
      </c>
      <c r="R1493" s="178">
        <f t="shared" si="141"/>
        <v>38382</v>
      </c>
      <c r="S1493" s="182">
        <v>17.2</v>
      </c>
      <c r="T1493" s="180">
        <f t="shared" si="143"/>
        <v>18755.400000000041</v>
      </c>
      <c r="U1493" s="181" t="str">
        <f t="shared" si="142"/>
        <v>0</v>
      </c>
    </row>
    <row r="1494" spans="14:21">
      <c r="N1494" s="57">
        <f t="shared" si="138"/>
        <v>2005</v>
      </c>
      <c r="O1494" s="57">
        <f t="shared" si="139"/>
        <v>1</v>
      </c>
      <c r="P1494" s="57">
        <f t="shared" si="140"/>
        <v>31</v>
      </c>
      <c r="Q1494" s="48">
        <v>38383</v>
      </c>
      <c r="R1494" s="178">
        <f t="shared" si="141"/>
        <v>38383</v>
      </c>
      <c r="S1494" s="182">
        <v>17.899999999999999</v>
      </c>
      <c r="T1494" s="180">
        <f t="shared" si="143"/>
        <v>18773.300000000043</v>
      </c>
      <c r="U1494" s="181" t="str">
        <f t="shared" si="142"/>
        <v>0</v>
      </c>
    </row>
    <row r="1495" spans="14:21">
      <c r="N1495" s="57">
        <f t="shared" si="138"/>
        <v>2005</v>
      </c>
      <c r="O1495" s="57">
        <f t="shared" si="139"/>
        <v>2</v>
      </c>
      <c r="P1495" s="57">
        <f t="shared" si="140"/>
        <v>1</v>
      </c>
      <c r="Q1495" s="48">
        <v>38384</v>
      </c>
      <c r="R1495" s="178">
        <f t="shared" si="141"/>
        <v>38384</v>
      </c>
      <c r="S1495" s="182">
        <v>21</v>
      </c>
      <c r="T1495" s="180">
        <f t="shared" si="143"/>
        <v>18794.300000000043</v>
      </c>
      <c r="U1495" s="181" t="str">
        <f t="shared" si="142"/>
        <v>0</v>
      </c>
    </row>
    <row r="1496" spans="14:21">
      <c r="N1496" s="57">
        <f t="shared" si="138"/>
        <v>2005</v>
      </c>
      <c r="O1496" s="57">
        <f t="shared" si="139"/>
        <v>2</v>
      </c>
      <c r="P1496" s="57">
        <f t="shared" si="140"/>
        <v>2</v>
      </c>
      <c r="Q1496" s="48">
        <v>38385</v>
      </c>
      <c r="R1496" s="178">
        <f t="shared" si="141"/>
        <v>38385</v>
      </c>
      <c r="S1496" s="182">
        <v>19.100000000000001</v>
      </c>
      <c r="T1496" s="180">
        <f t="shared" si="143"/>
        <v>18813.400000000041</v>
      </c>
      <c r="U1496" s="181" t="str">
        <f t="shared" si="142"/>
        <v>0</v>
      </c>
    </row>
    <row r="1497" spans="14:21">
      <c r="N1497" s="57">
        <f t="shared" si="138"/>
        <v>2005</v>
      </c>
      <c r="O1497" s="57">
        <f t="shared" si="139"/>
        <v>2</v>
      </c>
      <c r="P1497" s="57">
        <f t="shared" si="140"/>
        <v>3</v>
      </c>
      <c r="Q1497" s="48">
        <v>38386</v>
      </c>
      <c r="R1497" s="178">
        <f t="shared" si="141"/>
        <v>38386</v>
      </c>
      <c r="S1497" s="182">
        <v>20.7</v>
      </c>
      <c r="T1497" s="180">
        <f t="shared" si="143"/>
        <v>18834.100000000042</v>
      </c>
      <c r="U1497" s="181" t="str">
        <f t="shared" si="142"/>
        <v>0</v>
      </c>
    </row>
    <row r="1498" spans="14:21">
      <c r="N1498" s="57">
        <f t="shared" si="138"/>
        <v>2005</v>
      </c>
      <c r="O1498" s="57">
        <f t="shared" si="139"/>
        <v>2</v>
      </c>
      <c r="P1498" s="57">
        <f t="shared" si="140"/>
        <v>4</v>
      </c>
      <c r="Q1498" s="48">
        <v>38387</v>
      </c>
      <c r="R1498" s="178">
        <f t="shared" si="141"/>
        <v>38387</v>
      </c>
      <c r="S1498" s="182">
        <v>16.8</v>
      </c>
      <c r="T1498" s="180">
        <f t="shared" si="143"/>
        <v>18850.900000000041</v>
      </c>
      <c r="U1498" s="181" t="str">
        <f t="shared" si="142"/>
        <v>0</v>
      </c>
    </row>
    <row r="1499" spans="14:21">
      <c r="N1499" s="57">
        <f t="shared" si="138"/>
        <v>2005</v>
      </c>
      <c r="O1499" s="57">
        <f t="shared" si="139"/>
        <v>2</v>
      </c>
      <c r="P1499" s="57">
        <f t="shared" si="140"/>
        <v>5</v>
      </c>
      <c r="Q1499" s="48">
        <v>38388</v>
      </c>
      <c r="R1499" s="178">
        <f t="shared" si="141"/>
        <v>38388</v>
      </c>
      <c r="S1499" s="182">
        <v>19.5</v>
      </c>
      <c r="T1499" s="180">
        <f t="shared" si="143"/>
        <v>18870.400000000041</v>
      </c>
      <c r="U1499" s="181" t="str">
        <f t="shared" si="142"/>
        <v>0</v>
      </c>
    </row>
    <row r="1500" spans="14:21">
      <c r="N1500" s="57">
        <f t="shared" si="138"/>
        <v>2005</v>
      </c>
      <c r="O1500" s="57">
        <f t="shared" si="139"/>
        <v>2</v>
      </c>
      <c r="P1500" s="57">
        <f t="shared" si="140"/>
        <v>6</v>
      </c>
      <c r="Q1500" s="48">
        <v>38389</v>
      </c>
      <c r="R1500" s="178">
        <f t="shared" si="141"/>
        <v>38389</v>
      </c>
      <c r="S1500" s="182">
        <v>23.4</v>
      </c>
      <c r="T1500" s="180">
        <f t="shared" si="143"/>
        <v>18893.800000000043</v>
      </c>
      <c r="U1500" s="181" t="str">
        <f t="shared" si="142"/>
        <v>0</v>
      </c>
    </row>
    <row r="1501" spans="14:21">
      <c r="N1501" s="57">
        <f t="shared" si="138"/>
        <v>2005</v>
      </c>
      <c r="O1501" s="57">
        <f t="shared" si="139"/>
        <v>2</v>
      </c>
      <c r="P1501" s="57">
        <f t="shared" si="140"/>
        <v>7</v>
      </c>
      <c r="Q1501" s="48">
        <v>38390</v>
      </c>
      <c r="R1501" s="178">
        <f t="shared" si="141"/>
        <v>38390</v>
      </c>
      <c r="S1501" s="182">
        <v>23.6</v>
      </c>
      <c r="T1501" s="180">
        <f t="shared" si="143"/>
        <v>18917.400000000041</v>
      </c>
      <c r="U1501" s="181" t="str">
        <f t="shared" si="142"/>
        <v>0</v>
      </c>
    </row>
    <row r="1502" spans="14:21">
      <c r="N1502" s="57">
        <f t="shared" si="138"/>
        <v>2005</v>
      </c>
      <c r="O1502" s="57">
        <f t="shared" si="139"/>
        <v>2</v>
      </c>
      <c r="P1502" s="57">
        <f t="shared" si="140"/>
        <v>8</v>
      </c>
      <c r="Q1502" s="48">
        <v>38391</v>
      </c>
      <c r="R1502" s="178">
        <f t="shared" si="141"/>
        <v>38391</v>
      </c>
      <c r="S1502" s="182">
        <v>24.1</v>
      </c>
      <c r="T1502" s="180">
        <f t="shared" si="143"/>
        <v>18941.50000000004</v>
      </c>
      <c r="U1502" s="181" t="str">
        <f t="shared" si="142"/>
        <v>0</v>
      </c>
    </row>
    <row r="1503" spans="14:21">
      <c r="N1503" s="57">
        <f t="shared" si="138"/>
        <v>2005</v>
      </c>
      <c r="O1503" s="57">
        <f t="shared" si="139"/>
        <v>2</v>
      </c>
      <c r="P1503" s="57">
        <f t="shared" si="140"/>
        <v>9</v>
      </c>
      <c r="Q1503" s="48">
        <v>38392</v>
      </c>
      <c r="R1503" s="178">
        <f t="shared" si="141"/>
        <v>38392</v>
      </c>
      <c r="S1503" s="182">
        <v>18.899999999999999</v>
      </c>
      <c r="T1503" s="180">
        <f t="shared" si="143"/>
        <v>18960.400000000041</v>
      </c>
      <c r="U1503" s="181" t="str">
        <f t="shared" si="142"/>
        <v>0</v>
      </c>
    </row>
    <row r="1504" spans="14:21">
      <c r="N1504" s="57">
        <f t="shared" si="138"/>
        <v>2005</v>
      </c>
      <c r="O1504" s="57">
        <f t="shared" si="139"/>
        <v>2</v>
      </c>
      <c r="P1504" s="57">
        <f t="shared" si="140"/>
        <v>10</v>
      </c>
      <c r="Q1504" s="48">
        <v>38393</v>
      </c>
      <c r="R1504" s="178">
        <f t="shared" si="141"/>
        <v>38393</v>
      </c>
      <c r="S1504" s="182">
        <v>17.3</v>
      </c>
      <c r="T1504" s="180">
        <f t="shared" si="143"/>
        <v>18977.700000000041</v>
      </c>
      <c r="U1504" s="181" t="str">
        <f t="shared" si="142"/>
        <v>0</v>
      </c>
    </row>
    <row r="1505" spans="14:21">
      <c r="N1505" s="57">
        <f t="shared" si="138"/>
        <v>2005</v>
      </c>
      <c r="O1505" s="57">
        <f t="shared" si="139"/>
        <v>2</v>
      </c>
      <c r="P1505" s="57">
        <f t="shared" si="140"/>
        <v>11</v>
      </c>
      <c r="Q1505" s="48">
        <v>38394</v>
      </c>
      <c r="R1505" s="178">
        <f t="shared" si="141"/>
        <v>38394</v>
      </c>
      <c r="S1505" s="182">
        <v>19.600000000000001</v>
      </c>
      <c r="T1505" s="180">
        <f t="shared" si="143"/>
        <v>18997.300000000039</v>
      </c>
      <c r="U1505" s="181" t="str">
        <f t="shared" si="142"/>
        <v>0</v>
      </c>
    </row>
    <row r="1506" spans="14:21">
      <c r="N1506" s="57">
        <f t="shared" si="138"/>
        <v>2005</v>
      </c>
      <c r="O1506" s="57">
        <f t="shared" si="139"/>
        <v>2</v>
      </c>
      <c r="P1506" s="57">
        <f t="shared" si="140"/>
        <v>12</v>
      </c>
      <c r="Q1506" s="48">
        <v>38395</v>
      </c>
      <c r="R1506" s="178">
        <f t="shared" si="141"/>
        <v>38395</v>
      </c>
      <c r="S1506" s="182">
        <v>19.399999999999999</v>
      </c>
      <c r="T1506" s="180">
        <f t="shared" si="143"/>
        <v>19016.700000000041</v>
      </c>
      <c r="U1506" s="181" t="str">
        <f t="shared" si="142"/>
        <v>0</v>
      </c>
    </row>
    <row r="1507" spans="14:21">
      <c r="N1507" s="57">
        <f t="shared" si="138"/>
        <v>2005</v>
      </c>
      <c r="O1507" s="57">
        <f t="shared" si="139"/>
        <v>2</v>
      </c>
      <c r="P1507" s="57">
        <f t="shared" si="140"/>
        <v>13</v>
      </c>
      <c r="Q1507" s="48">
        <v>38396</v>
      </c>
      <c r="R1507" s="178">
        <f t="shared" si="141"/>
        <v>38396</v>
      </c>
      <c r="S1507" s="182">
        <v>21.4</v>
      </c>
      <c r="T1507" s="180">
        <f t="shared" si="143"/>
        <v>19038.100000000042</v>
      </c>
      <c r="U1507" s="181" t="str">
        <f t="shared" si="142"/>
        <v>0</v>
      </c>
    </row>
    <row r="1508" spans="14:21">
      <c r="N1508" s="57">
        <f t="shared" si="138"/>
        <v>2005</v>
      </c>
      <c r="O1508" s="57">
        <f t="shared" si="139"/>
        <v>2</v>
      </c>
      <c r="P1508" s="57">
        <f t="shared" si="140"/>
        <v>14</v>
      </c>
      <c r="Q1508" s="48">
        <v>38397</v>
      </c>
      <c r="R1508" s="178">
        <f t="shared" si="141"/>
        <v>38397</v>
      </c>
      <c r="S1508" s="182">
        <v>21.7</v>
      </c>
      <c r="T1508" s="180">
        <f t="shared" si="143"/>
        <v>19059.800000000043</v>
      </c>
      <c r="U1508" s="181" t="str">
        <f t="shared" si="142"/>
        <v>0</v>
      </c>
    </row>
    <row r="1509" spans="14:21">
      <c r="N1509" s="57">
        <f t="shared" si="138"/>
        <v>2005</v>
      </c>
      <c r="O1509" s="57">
        <f t="shared" si="139"/>
        <v>2</v>
      </c>
      <c r="P1509" s="57">
        <f t="shared" si="140"/>
        <v>15</v>
      </c>
      <c r="Q1509" s="48">
        <v>38398</v>
      </c>
      <c r="R1509" s="178">
        <f t="shared" si="141"/>
        <v>38398</v>
      </c>
      <c r="S1509" s="182">
        <v>22.1</v>
      </c>
      <c r="T1509" s="180">
        <f t="shared" si="143"/>
        <v>19081.900000000041</v>
      </c>
      <c r="U1509" s="181" t="str">
        <f t="shared" si="142"/>
        <v>0</v>
      </c>
    </row>
    <row r="1510" spans="14:21">
      <c r="N1510" s="57">
        <f t="shared" si="138"/>
        <v>2005</v>
      </c>
      <c r="O1510" s="57">
        <f t="shared" si="139"/>
        <v>2</v>
      </c>
      <c r="P1510" s="57">
        <f t="shared" si="140"/>
        <v>16</v>
      </c>
      <c r="Q1510" s="48">
        <v>38399</v>
      </c>
      <c r="R1510" s="178">
        <f t="shared" si="141"/>
        <v>38399</v>
      </c>
      <c r="S1510" s="182">
        <v>23.1</v>
      </c>
      <c r="T1510" s="180">
        <f t="shared" si="143"/>
        <v>19105.00000000004</v>
      </c>
      <c r="U1510" s="181" t="str">
        <f t="shared" si="142"/>
        <v>0</v>
      </c>
    </row>
    <row r="1511" spans="14:21">
      <c r="N1511" s="57">
        <f t="shared" si="138"/>
        <v>2005</v>
      </c>
      <c r="O1511" s="57">
        <f t="shared" si="139"/>
        <v>2</v>
      </c>
      <c r="P1511" s="57">
        <f t="shared" si="140"/>
        <v>17</v>
      </c>
      <c r="Q1511" s="48">
        <v>38400</v>
      </c>
      <c r="R1511" s="178">
        <f t="shared" si="141"/>
        <v>38400</v>
      </c>
      <c r="S1511" s="182">
        <v>24</v>
      </c>
      <c r="T1511" s="180">
        <f t="shared" si="143"/>
        <v>19129.00000000004</v>
      </c>
      <c r="U1511" s="181" t="str">
        <f t="shared" si="142"/>
        <v>0</v>
      </c>
    </row>
    <row r="1512" spans="14:21">
      <c r="N1512" s="57">
        <f t="shared" si="138"/>
        <v>2005</v>
      </c>
      <c r="O1512" s="57">
        <f t="shared" si="139"/>
        <v>2</v>
      </c>
      <c r="P1512" s="57">
        <f t="shared" si="140"/>
        <v>18</v>
      </c>
      <c r="Q1512" s="48">
        <v>38401</v>
      </c>
      <c r="R1512" s="178">
        <f t="shared" si="141"/>
        <v>38401</v>
      </c>
      <c r="S1512" s="182">
        <v>22.2</v>
      </c>
      <c r="T1512" s="180">
        <f t="shared" si="143"/>
        <v>19151.200000000041</v>
      </c>
      <c r="U1512" s="181" t="str">
        <f t="shared" si="142"/>
        <v>0</v>
      </c>
    </row>
    <row r="1513" spans="14:21">
      <c r="N1513" s="57">
        <f t="shared" si="138"/>
        <v>2005</v>
      </c>
      <c r="O1513" s="57">
        <f t="shared" si="139"/>
        <v>2</v>
      </c>
      <c r="P1513" s="57">
        <f t="shared" si="140"/>
        <v>19</v>
      </c>
      <c r="Q1513" s="48">
        <v>38402</v>
      </c>
      <c r="R1513" s="178">
        <f t="shared" si="141"/>
        <v>38402</v>
      </c>
      <c r="S1513" s="182">
        <v>20.399999999999999</v>
      </c>
      <c r="T1513" s="180">
        <f t="shared" si="143"/>
        <v>19171.600000000042</v>
      </c>
      <c r="U1513" s="181" t="str">
        <f t="shared" si="142"/>
        <v>0</v>
      </c>
    </row>
    <row r="1514" spans="14:21">
      <c r="N1514" s="57">
        <f t="shared" si="138"/>
        <v>2005</v>
      </c>
      <c r="O1514" s="57">
        <f t="shared" si="139"/>
        <v>2</v>
      </c>
      <c r="P1514" s="57">
        <f t="shared" si="140"/>
        <v>20</v>
      </c>
      <c r="Q1514" s="48">
        <v>38403</v>
      </c>
      <c r="R1514" s="178">
        <f t="shared" si="141"/>
        <v>38403</v>
      </c>
      <c r="S1514" s="182">
        <v>21</v>
      </c>
      <c r="T1514" s="180">
        <f t="shared" si="143"/>
        <v>19192.600000000042</v>
      </c>
      <c r="U1514" s="181" t="str">
        <f t="shared" si="142"/>
        <v>0</v>
      </c>
    </row>
    <row r="1515" spans="14:21">
      <c r="N1515" s="57">
        <f t="shared" si="138"/>
        <v>2005</v>
      </c>
      <c r="O1515" s="57">
        <f t="shared" si="139"/>
        <v>2</v>
      </c>
      <c r="P1515" s="57">
        <f t="shared" si="140"/>
        <v>21</v>
      </c>
      <c r="Q1515" s="48">
        <v>38404</v>
      </c>
      <c r="R1515" s="178">
        <f t="shared" si="141"/>
        <v>38404</v>
      </c>
      <c r="S1515" s="182">
        <v>20.7</v>
      </c>
      <c r="T1515" s="180">
        <f t="shared" si="143"/>
        <v>19213.300000000043</v>
      </c>
      <c r="U1515" s="181" t="str">
        <f t="shared" si="142"/>
        <v>0</v>
      </c>
    </row>
    <row r="1516" spans="14:21">
      <c r="N1516" s="57">
        <f t="shared" si="138"/>
        <v>2005</v>
      </c>
      <c r="O1516" s="57">
        <f t="shared" si="139"/>
        <v>2</v>
      </c>
      <c r="P1516" s="57">
        <f t="shared" si="140"/>
        <v>22</v>
      </c>
      <c r="Q1516" s="48">
        <v>38405</v>
      </c>
      <c r="R1516" s="178">
        <f t="shared" si="141"/>
        <v>38405</v>
      </c>
      <c r="S1516" s="182">
        <v>22.3</v>
      </c>
      <c r="T1516" s="180">
        <f t="shared" si="143"/>
        <v>19235.600000000042</v>
      </c>
      <c r="U1516" s="181" t="str">
        <f t="shared" si="142"/>
        <v>0</v>
      </c>
    </row>
    <row r="1517" spans="14:21">
      <c r="N1517" s="57">
        <f t="shared" si="138"/>
        <v>2005</v>
      </c>
      <c r="O1517" s="57">
        <f t="shared" si="139"/>
        <v>2</v>
      </c>
      <c r="P1517" s="57">
        <f t="shared" si="140"/>
        <v>23</v>
      </c>
      <c r="Q1517" s="48">
        <v>38406</v>
      </c>
      <c r="R1517" s="178">
        <f t="shared" si="141"/>
        <v>38406</v>
      </c>
      <c r="S1517" s="182">
        <v>21.5</v>
      </c>
      <c r="T1517" s="180">
        <f t="shared" si="143"/>
        <v>19257.100000000042</v>
      </c>
      <c r="U1517" s="181" t="str">
        <f t="shared" si="142"/>
        <v>0</v>
      </c>
    </row>
    <row r="1518" spans="14:21">
      <c r="N1518" s="57">
        <f t="shared" si="138"/>
        <v>2005</v>
      </c>
      <c r="O1518" s="57">
        <f t="shared" si="139"/>
        <v>2</v>
      </c>
      <c r="P1518" s="57">
        <f t="shared" si="140"/>
        <v>24</v>
      </c>
      <c r="Q1518" s="48">
        <v>38407</v>
      </c>
      <c r="R1518" s="178">
        <f t="shared" si="141"/>
        <v>38407</v>
      </c>
      <c r="S1518" s="182">
        <v>21</v>
      </c>
      <c r="T1518" s="180">
        <f t="shared" si="143"/>
        <v>19278.100000000042</v>
      </c>
      <c r="U1518" s="181" t="str">
        <f t="shared" si="142"/>
        <v>0</v>
      </c>
    </row>
    <row r="1519" spans="14:21">
      <c r="N1519" s="57">
        <f t="shared" si="138"/>
        <v>2005</v>
      </c>
      <c r="O1519" s="57">
        <f t="shared" si="139"/>
        <v>2</v>
      </c>
      <c r="P1519" s="57">
        <f t="shared" si="140"/>
        <v>25</v>
      </c>
      <c r="Q1519" s="48">
        <v>38408</v>
      </c>
      <c r="R1519" s="178">
        <f t="shared" si="141"/>
        <v>38408</v>
      </c>
      <c r="S1519" s="182">
        <v>21.4</v>
      </c>
      <c r="T1519" s="180">
        <f t="shared" si="143"/>
        <v>19299.500000000044</v>
      </c>
      <c r="U1519" s="181" t="str">
        <f t="shared" si="142"/>
        <v>0</v>
      </c>
    </row>
    <row r="1520" spans="14:21">
      <c r="N1520" s="57">
        <f t="shared" si="138"/>
        <v>2005</v>
      </c>
      <c r="O1520" s="57">
        <f t="shared" si="139"/>
        <v>2</v>
      </c>
      <c r="P1520" s="57">
        <f t="shared" si="140"/>
        <v>26</v>
      </c>
      <c r="Q1520" s="48">
        <v>38409</v>
      </c>
      <c r="R1520" s="178">
        <f t="shared" si="141"/>
        <v>38409</v>
      </c>
      <c r="S1520" s="182">
        <v>23</v>
      </c>
      <c r="T1520" s="180">
        <f t="shared" si="143"/>
        <v>19322.500000000044</v>
      </c>
      <c r="U1520" s="181" t="str">
        <f t="shared" si="142"/>
        <v>0</v>
      </c>
    </row>
    <row r="1521" spans="14:21">
      <c r="N1521" s="57">
        <f t="shared" si="138"/>
        <v>2005</v>
      </c>
      <c r="O1521" s="57">
        <f t="shared" si="139"/>
        <v>2</v>
      </c>
      <c r="P1521" s="57">
        <f t="shared" si="140"/>
        <v>27</v>
      </c>
      <c r="Q1521" s="48">
        <v>38410</v>
      </c>
      <c r="R1521" s="178">
        <f t="shared" si="141"/>
        <v>38410</v>
      </c>
      <c r="S1521" s="182">
        <v>25.6</v>
      </c>
      <c r="T1521" s="180">
        <f t="shared" si="143"/>
        <v>19348.100000000042</v>
      </c>
      <c r="U1521" s="181" t="str">
        <f t="shared" si="142"/>
        <v>0</v>
      </c>
    </row>
    <row r="1522" spans="14:21">
      <c r="N1522" s="57">
        <f t="shared" si="138"/>
        <v>2005</v>
      </c>
      <c r="O1522" s="57">
        <f t="shared" si="139"/>
        <v>2</v>
      </c>
      <c r="P1522" s="57">
        <f t="shared" si="140"/>
        <v>28</v>
      </c>
      <c r="Q1522" s="48">
        <v>38411</v>
      </c>
      <c r="R1522" s="178">
        <f t="shared" si="141"/>
        <v>38411</v>
      </c>
      <c r="S1522" s="182">
        <v>23.4</v>
      </c>
      <c r="T1522" s="180">
        <f t="shared" si="143"/>
        <v>19371.500000000044</v>
      </c>
      <c r="U1522" s="181" t="str">
        <f t="shared" si="142"/>
        <v>0</v>
      </c>
    </row>
    <row r="1523" spans="14:21">
      <c r="N1523" s="57">
        <f t="shared" si="138"/>
        <v>2005</v>
      </c>
      <c r="O1523" s="57">
        <f t="shared" si="139"/>
        <v>3</v>
      </c>
      <c r="P1523" s="57">
        <f t="shared" si="140"/>
        <v>1</v>
      </c>
      <c r="Q1523" s="48">
        <v>38412</v>
      </c>
      <c r="R1523" s="178">
        <f t="shared" si="141"/>
        <v>38412</v>
      </c>
      <c r="S1523" s="182">
        <v>23.2</v>
      </c>
      <c r="T1523" s="180">
        <f t="shared" si="143"/>
        <v>19394.700000000044</v>
      </c>
      <c r="U1523" s="181" t="str">
        <f t="shared" si="142"/>
        <v>0</v>
      </c>
    </row>
    <row r="1524" spans="14:21">
      <c r="N1524" s="57">
        <f t="shared" si="138"/>
        <v>2005</v>
      </c>
      <c r="O1524" s="57">
        <f t="shared" si="139"/>
        <v>3</v>
      </c>
      <c r="P1524" s="57">
        <f t="shared" si="140"/>
        <v>2</v>
      </c>
      <c r="Q1524" s="48">
        <v>38413</v>
      </c>
      <c r="R1524" s="178">
        <f t="shared" si="141"/>
        <v>38413</v>
      </c>
      <c r="S1524" s="182">
        <v>23.3</v>
      </c>
      <c r="T1524" s="180">
        <f t="shared" si="143"/>
        <v>19418.000000000044</v>
      </c>
      <c r="U1524" s="181" t="str">
        <f t="shared" si="142"/>
        <v>0</v>
      </c>
    </row>
    <row r="1525" spans="14:21">
      <c r="N1525" s="57">
        <f t="shared" si="138"/>
        <v>2005</v>
      </c>
      <c r="O1525" s="57">
        <f t="shared" si="139"/>
        <v>3</v>
      </c>
      <c r="P1525" s="57">
        <f t="shared" si="140"/>
        <v>3</v>
      </c>
      <c r="Q1525" s="48">
        <v>38414</v>
      </c>
      <c r="R1525" s="178">
        <f t="shared" si="141"/>
        <v>38414</v>
      </c>
      <c r="S1525" s="182">
        <v>26.6</v>
      </c>
      <c r="T1525" s="180">
        <f t="shared" si="143"/>
        <v>19444.600000000042</v>
      </c>
      <c r="U1525" s="181" t="str">
        <f t="shared" si="142"/>
        <v>0</v>
      </c>
    </row>
    <row r="1526" spans="14:21">
      <c r="N1526" s="57">
        <f t="shared" si="138"/>
        <v>2005</v>
      </c>
      <c r="O1526" s="57">
        <f t="shared" si="139"/>
        <v>3</v>
      </c>
      <c r="P1526" s="57">
        <f t="shared" si="140"/>
        <v>4</v>
      </c>
      <c r="Q1526" s="48">
        <v>38415</v>
      </c>
      <c r="R1526" s="178">
        <f t="shared" si="141"/>
        <v>38415</v>
      </c>
      <c r="S1526" s="182">
        <v>26.2</v>
      </c>
      <c r="T1526" s="180">
        <f t="shared" si="143"/>
        <v>19470.800000000043</v>
      </c>
      <c r="U1526" s="181" t="str">
        <f t="shared" si="142"/>
        <v>0</v>
      </c>
    </row>
    <row r="1527" spans="14:21">
      <c r="N1527" s="57">
        <f t="shared" si="138"/>
        <v>2005</v>
      </c>
      <c r="O1527" s="57">
        <f t="shared" si="139"/>
        <v>3</v>
      </c>
      <c r="P1527" s="57">
        <f t="shared" si="140"/>
        <v>5</v>
      </c>
      <c r="Q1527" s="48">
        <v>38416</v>
      </c>
      <c r="R1527" s="178">
        <f t="shared" si="141"/>
        <v>38416</v>
      </c>
      <c r="S1527" s="182">
        <v>24.2</v>
      </c>
      <c r="T1527" s="180">
        <f t="shared" si="143"/>
        <v>19495.000000000044</v>
      </c>
      <c r="U1527" s="181" t="str">
        <f t="shared" si="142"/>
        <v>0</v>
      </c>
    </row>
    <row r="1528" spans="14:21">
      <c r="N1528" s="57">
        <f t="shared" si="138"/>
        <v>2005</v>
      </c>
      <c r="O1528" s="57">
        <f t="shared" si="139"/>
        <v>3</v>
      </c>
      <c r="P1528" s="57">
        <f t="shared" si="140"/>
        <v>6</v>
      </c>
      <c r="Q1528" s="48">
        <v>38417</v>
      </c>
      <c r="R1528" s="178">
        <f t="shared" si="141"/>
        <v>38417</v>
      </c>
      <c r="S1528" s="182">
        <v>26</v>
      </c>
      <c r="T1528" s="180">
        <f t="shared" si="143"/>
        <v>19521.000000000044</v>
      </c>
      <c r="U1528" s="181" t="str">
        <f t="shared" si="142"/>
        <v>0</v>
      </c>
    </row>
    <row r="1529" spans="14:21">
      <c r="N1529" s="57">
        <f t="shared" si="138"/>
        <v>2005</v>
      </c>
      <c r="O1529" s="57">
        <f t="shared" si="139"/>
        <v>3</v>
      </c>
      <c r="P1529" s="57">
        <f t="shared" si="140"/>
        <v>7</v>
      </c>
      <c r="Q1529" s="48">
        <v>38418</v>
      </c>
      <c r="R1529" s="178">
        <f t="shared" si="141"/>
        <v>38418</v>
      </c>
      <c r="S1529" s="182">
        <v>22.2</v>
      </c>
      <c r="T1529" s="180">
        <f t="shared" si="143"/>
        <v>19543.200000000044</v>
      </c>
      <c r="U1529" s="181" t="str">
        <f t="shared" si="142"/>
        <v>0</v>
      </c>
    </row>
    <row r="1530" spans="14:21">
      <c r="N1530" s="57">
        <f t="shared" si="138"/>
        <v>2005</v>
      </c>
      <c r="O1530" s="57">
        <f t="shared" si="139"/>
        <v>3</v>
      </c>
      <c r="P1530" s="57">
        <f t="shared" si="140"/>
        <v>8</v>
      </c>
      <c r="Q1530" s="48">
        <v>38419</v>
      </c>
      <c r="R1530" s="178">
        <f t="shared" si="141"/>
        <v>38419</v>
      </c>
      <c r="S1530" s="182">
        <v>22.3</v>
      </c>
      <c r="T1530" s="180">
        <f t="shared" si="143"/>
        <v>19565.500000000044</v>
      </c>
      <c r="U1530" s="181" t="str">
        <f t="shared" si="142"/>
        <v>0</v>
      </c>
    </row>
    <row r="1531" spans="14:21">
      <c r="N1531" s="57">
        <f t="shared" si="138"/>
        <v>2005</v>
      </c>
      <c r="O1531" s="57">
        <f t="shared" si="139"/>
        <v>3</v>
      </c>
      <c r="P1531" s="57">
        <f t="shared" si="140"/>
        <v>9</v>
      </c>
      <c r="Q1531" s="48">
        <v>38420</v>
      </c>
      <c r="R1531" s="178">
        <f t="shared" si="141"/>
        <v>38420</v>
      </c>
      <c r="S1531" s="182">
        <v>23.3</v>
      </c>
      <c r="T1531" s="180">
        <f t="shared" si="143"/>
        <v>19588.800000000043</v>
      </c>
      <c r="U1531" s="181" t="str">
        <f t="shared" si="142"/>
        <v>0</v>
      </c>
    </row>
    <row r="1532" spans="14:21">
      <c r="N1532" s="57">
        <f t="shared" si="138"/>
        <v>2005</v>
      </c>
      <c r="O1532" s="57">
        <f t="shared" si="139"/>
        <v>3</v>
      </c>
      <c r="P1532" s="57">
        <f t="shared" si="140"/>
        <v>10</v>
      </c>
      <c r="Q1532" s="48">
        <v>38421</v>
      </c>
      <c r="R1532" s="178">
        <f t="shared" si="141"/>
        <v>38421</v>
      </c>
      <c r="S1532" s="182">
        <v>22.1</v>
      </c>
      <c r="T1532" s="180">
        <f t="shared" si="143"/>
        <v>19610.900000000041</v>
      </c>
      <c r="U1532" s="181" t="str">
        <f t="shared" si="142"/>
        <v>0</v>
      </c>
    </row>
    <row r="1533" spans="14:21">
      <c r="N1533" s="57">
        <f t="shared" si="138"/>
        <v>2005</v>
      </c>
      <c r="O1533" s="57">
        <f t="shared" si="139"/>
        <v>3</v>
      </c>
      <c r="P1533" s="57">
        <f t="shared" si="140"/>
        <v>11</v>
      </c>
      <c r="Q1533" s="48">
        <v>38422</v>
      </c>
      <c r="R1533" s="178">
        <f t="shared" si="141"/>
        <v>38422</v>
      </c>
      <c r="S1533" s="182">
        <v>19.7</v>
      </c>
      <c r="T1533" s="180">
        <f t="shared" si="143"/>
        <v>19630.600000000042</v>
      </c>
      <c r="U1533" s="181" t="str">
        <f t="shared" si="142"/>
        <v>0</v>
      </c>
    </row>
    <row r="1534" spans="14:21">
      <c r="N1534" s="57">
        <f t="shared" si="138"/>
        <v>2005</v>
      </c>
      <c r="O1534" s="57">
        <f t="shared" si="139"/>
        <v>3</v>
      </c>
      <c r="P1534" s="57">
        <f t="shared" si="140"/>
        <v>12</v>
      </c>
      <c r="Q1534" s="48">
        <v>38423</v>
      </c>
      <c r="R1534" s="178">
        <f t="shared" si="141"/>
        <v>38423</v>
      </c>
      <c r="S1534" s="182">
        <v>21.7</v>
      </c>
      <c r="T1534" s="180">
        <f t="shared" si="143"/>
        <v>19652.300000000043</v>
      </c>
      <c r="U1534" s="181" t="str">
        <f t="shared" si="142"/>
        <v>0</v>
      </c>
    </row>
    <row r="1535" spans="14:21">
      <c r="N1535" s="57">
        <f t="shared" si="138"/>
        <v>2005</v>
      </c>
      <c r="O1535" s="57">
        <f t="shared" si="139"/>
        <v>3</v>
      </c>
      <c r="P1535" s="57">
        <f t="shared" si="140"/>
        <v>13</v>
      </c>
      <c r="Q1535" s="48">
        <v>38424</v>
      </c>
      <c r="R1535" s="178">
        <f t="shared" si="141"/>
        <v>38424</v>
      </c>
      <c r="S1535" s="182">
        <v>21.3</v>
      </c>
      <c r="T1535" s="180">
        <f t="shared" si="143"/>
        <v>19673.600000000042</v>
      </c>
      <c r="U1535" s="181" t="str">
        <f t="shared" si="142"/>
        <v>0</v>
      </c>
    </row>
    <row r="1536" spans="14:21">
      <c r="N1536" s="57">
        <f t="shared" si="138"/>
        <v>2005</v>
      </c>
      <c r="O1536" s="57">
        <f t="shared" si="139"/>
        <v>3</v>
      </c>
      <c r="P1536" s="57">
        <f t="shared" si="140"/>
        <v>14</v>
      </c>
      <c r="Q1536" s="48">
        <v>38425</v>
      </c>
      <c r="R1536" s="178">
        <f t="shared" si="141"/>
        <v>38425</v>
      </c>
      <c r="S1536" s="182">
        <v>19.2</v>
      </c>
      <c r="T1536" s="180">
        <f t="shared" si="143"/>
        <v>19692.800000000043</v>
      </c>
      <c r="U1536" s="181" t="str">
        <f t="shared" si="142"/>
        <v>0</v>
      </c>
    </row>
    <row r="1537" spans="14:21">
      <c r="N1537" s="57">
        <f t="shared" si="138"/>
        <v>2005</v>
      </c>
      <c r="O1537" s="57">
        <f t="shared" si="139"/>
        <v>3</v>
      </c>
      <c r="P1537" s="57">
        <f t="shared" si="140"/>
        <v>15</v>
      </c>
      <c r="Q1537" s="48">
        <v>38426</v>
      </c>
      <c r="R1537" s="178">
        <f t="shared" si="141"/>
        <v>38426</v>
      </c>
      <c r="S1537" s="182">
        <v>16.5</v>
      </c>
      <c r="T1537" s="180">
        <f t="shared" si="143"/>
        <v>19709.300000000043</v>
      </c>
      <c r="U1537" s="181" t="str">
        <f t="shared" si="142"/>
        <v>0</v>
      </c>
    </row>
    <row r="1538" spans="14:21">
      <c r="N1538" s="57">
        <f t="shared" si="138"/>
        <v>2005</v>
      </c>
      <c r="O1538" s="57">
        <f t="shared" si="139"/>
        <v>3</v>
      </c>
      <c r="P1538" s="57">
        <f t="shared" si="140"/>
        <v>16</v>
      </c>
      <c r="Q1538" s="48">
        <v>38427</v>
      </c>
      <c r="R1538" s="178">
        <f t="shared" si="141"/>
        <v>38427</v>
      </c>
      <c r="S1538" s="182">
        <v>11.3</v>
      </c>
      <c r="T1538" s="180">
        <f t="shared" si="143"/>
        <v>19720.600000000042</v>
      </c>
      <c r="U1538" s="181" t="str">
        <f t="shared" si="142"/>
        <v>0</v>
      </c>
    </row>
    <row r="1539" spans="14:21">
      <c r="N1539" s="57">
        <f t="shared" ref="N1539:N1602" si="144">IF(Q1539="","",YEAR(Q1539))</f>
        <v>2005</v>
      </c>
      <c r="O1539" s="57">
        <f t="shared" ref="O1539:O1602" si="145">IF(Q1539="","",MONTH(Q1539))</f>
        <v>3</v>
      </c>
      <c r="P1539" s="57">
        <f t="shared" ref="P1539:P1602" si="146">DAY(Q1539)</f>
        <v>17</v>
      </c>
      <c r="Q1539" s="48">
        <v>38428</v>
      </c>
      <c r="R1539" s="178">
        <f t="shared" ref="R1539:R1602" si="147">Q1539</f>
        <v>38428</v>
      </c>
      <c r="S1539" s="182">
        <v>13.5</v>
      </c>
      <c r="T1539" s="180">
        <f t="shared" si="143"/>
        <v>19734.100000000042</v>
      </c>
      <c r="U1539" s="181" t="str">
        <f t="shared" ref="U1539:U1602" si="148">IF(AND(R1539&gt;=$E$7,R1539&lt;=$E$9),S1539,"0")</f>
        <v>0</v>
      </c>
    </row>
    <row r="1540" spans="14:21">
      <c r="N1540" s="57">
        <f t="shared" si="144"/>
        <v>2005</v>
      </c>
      <c r="O1540" s="57">
        <f t="shared" si="145"/>
        <v>3</v>
      </c>
      <c r="P1540" s="57">
        <f t="shared" si="146"/>
        <v>18</v>
      </c>
      <c r="Q1540" s="48">
        <v>38429</v>
      </c>
      <c r="R1540" s="178">
        <f t="shared" si="147"/>
        <v>38429</v>
      </c>
      <c r="S1540" s="182">
        <v>16.600000000000001</v>
      </c>
      <c r="T1540" s="180">
        <f t="shared" si="143"/>
        <v>19750.700000000041</v>
      </c>
      <c r="U1540" s="181" t="str">
        <f t="shared" si="148"/>
        <v>0</v>
      </c>
    </row>
    <row r="1541" spans="14:21">
      <c r="N1541" s="57">
        <f t="shared" si="144"/>
        <v>2005</v>
      </c>
      <c r="O1541" s="57">
        <f t="shared" si="145"/>
        <v>3</v>
      </c>
      <c r="P1541" s="57">
        <f t="shared" si="146"/>
        <v>19</v>
      </c>
      <c r="Q1541" s="48">
        <v>38430</v>
      </c>
      <c r="R1541" s="178">
        <f t="shared" si="147"/>
        <v>38430</v>
      </c>
      <c r="S1541" s="182">
        <v>21.5</v>
      </c>
      <c r="T1541" s="180">
        <f t="shared" ref="T1541:T1604" si="149">T1540+S1541</f>
        <v>19772.200000000041</v>
      </c>
      <c r="U1541" s="181" t="str">
        <f t="shared" si="148"/>
        <v>0</v>
      </c>
    </row>
    <row r="1542" spans="14:21">
      <c r="N1542" s="57">
        <f t="shared" si="144"/>
        <v>2005</v>
      </c>
      <c r="O1542" s="57">
        <f t="shared" si="145"/>
        <v>3</v>
      </c>
      <c r="P1542" s="57">
        <f t="shared" si="146"/>
        <v>20</v>
      </c>
      <c r="Q1542" s="48">
        <v>38431</v>
      </c>
      <c r="R1542" s="178">
        <f t="shared" si="147"/>
        <v>38431</v>
      </c>
      <c r="S1542" s="182">
        <v>21.9</v>
      </c>
      <c r="T1542" s="180">
        <f t="shared" si="149"/>
        <v>19794.100000000042</v>
      </c>
      <c r="U1542" s="181" t="str">
        <f t="shared" si="148"/>
        <v>0</v>
      </c>
    </row>
    <row r="1543" spans="14:21">
      <c r="N1543" s="57">
        <f t="shared" si="144"/>
        <v>2005</v>
      </c>
      <c r="O1543" s="57">
        <f t="shared" si="145"/>
        <v>3</v>
      </c>
      <c r="P1543" s="57">
        <f t="shared" si="146"/>
        <v>21</v>
      </c>
      <c r="Q1543" s="48">
        <v>38432</v>
      </c>
      <c r="R1543" s="178">
        <f t="shared" si="147"/>
        <v>38432</v>
      </c>
      <c r="S1543" s="182">
        <v>19.399999999999999</v>
      </c>
      <c r="T1543" s="180">
        <f t="shared" si="149"/>
        <v>19813.500000000044</v>
      </c>
      <c r="U1543" s="181" t="str">
        <f t="shared" si="148"/>
        <v>0</v>
      </c>
    </row>
    <row r="1544" spans="14:21">
      <c r="N1544" s="57">
        <f t="shared" si="144"/>
        <v>2005</v>
      </c>
      <c r="O1544" s="57">
        <f t="shared" si="145"/>
        <v>3</v>
      </c>
      <c r="P1544" s="57">
        <f t="shared" si="146"/>
        <v>22</v>
      </c>
      <c r="Q1544" s="48">
        <v>38433</v>
      </c>
      <c r="R1544" s="178">
        <f t="shared" si="147"/>
        <v>38433</v>
      </c>
      <c r="S1544" s="182">
        <v>14.5</v>
      </c>
      <c r="T1544" s="180">
        <f t="shared" si="149"/>
        <v>19828.000000000044</v>
      </c>
      <c r="U1544" s="181" t="str">
        <f t="shared" si="148"/>
        <v>0</v>
      </c>
    </row>
    <row r="1545" spans="14:21">
      <c r="N1545" s="57">
        <f t="shared" si="144"/>
        <v>2005</v>
      </c>
      <c r="O1545" s="57">
        <f t="shared" si="145"/>
        <v>3</v>
      </c>
      <c r="P1545" s="57">
        <f t="shared" si="146"/>
        <v>23</v>
      </c>
      <c r="Q1545" s="48">
        <v>38434</v>
      </c>
      <c r="R1545" s="178">
        <f t="shared" si="147"/>
        <v>38434</v>
      </c>
      <c r="S1545" s="182">
        <v>12.6</v>
      </c>
      <c r="T1545" s="180">
        <f t="shared" si="149"/>
        <v>19840.600000000042</v>
      </c>
      <c r="U1545" s="181" t="str">
        <f t="shared" si="148"/>
        <v>0</v>
      </c>
    </row>
    <row r="1546" spans="14:21">
      <c r="N1546" s="57">
        <f t="shared" si="144"/>
        <v>2005</v>
      </c>
      <c r="O1546" s="57">
        <f t="shared" si="145"/>
        <v>3</v>
      </c>
      <c r="P1546" s="57">
        <f t="shared" si="146"/>
        <v>24</v>
      </c>
      <c r="Q1546" s="48">
        <v>38435</v>
      </c>
      <c r="R1546" s="178">
        <f t="shared" si="147"/>
        <v>38435</v>
      </c>
      <c r="S1546" s="182">
        <v>14.5</v>
      </c>
      <c r="T1546" s="180">
        <f t="shared" si="149"/>
        <v>19855.100000000042</v>
      </c>
      <c r="U1546" s="181" t="str">
        <f t="shared" si="148"/>
        <v>0</v>
      </c>
    </row>
    <row r="1547" spans="14:21">
      <c r="N1547" s="57">
        <f t="shared" si="144"/>
        <v>2005</v>
      </c>
      <c r="O1547" s="57">
        <f t="shared" si="145"/>
        <v>3</v>
      </c>
      <c r="P1547" s="57">
        <f t="shared" si="146"/>
        <v>25</v>
      </c>
      <c r="Q1547" s="48">
        <v>38436</v>
      </c>
      <c r="R1547" s="178">
        <f t="shared" si="147"/>
        <v>38436</v>
      </c>
      <c r="S1547" s="182">
        <v>13</v>
      </c>
      <c r="T1547" s="180">
        <f t="shared" si="149"/>
        <v>19868.100000000042</v>
      </c>
      <c r="U1547" s="181" t="str">
        <f t="shared" si="148"/>
        <v>0</v>
      </c>
    </row>
    <row r="1548" spans="14:21">
      <c r="N1548" s="57">
        <f t="shared" si="144"/>
        <v>2005</v>
      </c>
      <c r="O1548" s="57">
        <f t="shared" si="145"/>
        <v>3</v>
      </c>
      <c r="P1548" s="57">
        <f t="shared" si="146"/>
        <v>26</v>
      </c>
      <c r="Q1548" s="48">
        <v>38437</v>
      </c>
      <c r="R1548" s="178">
        <f t="shared" si="147"/>
        <v>38437</v>
      </c>
      <c r="S1548" s="182">
        <v>16.399999999999999</v>
      </c>
      <c r="T1548" s="180">
        <f t="shared" si="149"/>
        <v>19884.500000000044</v>
      </c>
      <c r="U1548" s="181" t="str">
        <f t="shared" si="148"/>
        <v>0</v>
      </c>
    </row>
    <row r="1549" spans="14:21">
      <c r="N1549" s="57">
        <f t="shared" si="144"/>
        <v>2005</v>
      </c>
      <c r="O1549" s="57">
        <f t="shared" si="145"/>
        <v>3</v>
      </c>
      <c r="P1549" s="57">
        <f t="shared" si="146"/>
        <v>27</v>
      </c>
      <c r="Q1549" s="48">
        <v>38438</v>
      </c>
      <c r="R1549" s="178">
        <f t="shared" si="147"/>
        <v>38438</v>
      </c>
      <c r="S1549" s="182">
        <v>19</v>
      </c>
      <c r="T1549" s="180">
        <f t="shared" si="149"/>
        <v>19903.500000000044</v>
      </c>
      <c r="U1549" s="181" t="str">
        <f t="shared" si="148"/>
        <v>0</v>
      </c>
    </row>
    <row r="1550" spans="14:21">
      <c r="N1550" s="57">
        <f t="shared" si="144"/>
        <v>2005</v>
      </c>
      <c r="O1550" s="57">
        <f t="shared" si="145"/>
        <v>3</v>
      </c>
      <c r="P1550" s="57">
        <f t="shared" si="146"/>
        <v>28</v>
      </c>
      <c r="Q1550" s="48">
        <v>38439</v>
      </c>
      <c r="R1550" s="178">
        <f t="shared" si="147"/>
        <v>38439</v>
      </c>
      <c r="S1550" s="182">
        <v>18.2</v>
      </c>
      <c r="T1550" s="180">
        <f t="shared" si="149"/>
        <v>19921.700000000044</v>
      </c>
      <c r="U1550" s="181" t="str">
        <f t="shared" si="148"/>
        <v>0</v>
      </c>
    </row>
    <row r="1551" spans="14:21">
      <c r="N1551" s="57">
        <f t="shared" si="144"/>
        <v>2005</v>
      </c>
      <c r="O1551" s="57">
        <f t="shared" si="145"/>
        <v>3</v>
      </c>
      <c r="P1551" s="57">
        <f t="shared" si="146"/>
        <v>29</v>
      </c>
      <c r="Q1551" s="48">
        <v>38440</v>
      </c>
      <c r="R1551" s="178">
        <f t="shared" si="147"/>
        <v>38440</v>
      </c>
      <c r="S1551" s="182">
        <v>18.5</v>
      </c>
      <c r="T1551" s="180">
        <f t="shared" si="149"/>
        <v>19940.200000000044</v>
      </c>
      <c r="U1551" s="181" t="str">
        <f t="shared" si="148"/>
        <v>0</v>
      </c>
    </row>
    <row r="1552" spans="14:21">
      <c r="N1552" s="57">
        <f t="shared" si="144"/>
        <v>2005</v>
      </c>
      <c r="O1552" s="57">
        <f t="shared" si="145"/>
        <v>3</v>
      </c>
      <c r="P1552" s="57">
        <f t="shared" si="146"/>
        <v>30</v>
      </c>
      <c r="Q1552" s="48">
        <v>38441</v>
      </c>
      <c r="R1552" s="178">
        <f t="shared" si="147"/>
        <v>38441</v>
      </c>
      <c r="S1552" s="182">
        <v>18.5</v>
      </c>
      <c r="T1552" s="180">
        <f t="shared" si="149"/>
        <v>19958.700000000044</v>
      </c>
      <c r="U1552" s="181" t="str">
        <f t="shared" si="148"/>
        <v>0</v>
      </c>
    </row>
    <row r="1553" spans="14:21">
      <c r="N1553" s="57">
        <f t="shared" si="144"/>
        <v>2005</v>
      </c>
      <c r="O1553" s="57">
        <f t="shared" si="145"/>
        <v>3</v>
      </c>
      <c r="P1553" s="57">
        <f t="shared" si="146"/>
        <v>31</v>
      </c>
      <c r="Q1553" s="48">
        <v>38442</v>
      </c>
      <c r="R1553" s="178">
        <f t="shared" si="147"/>
        <v>38442</v>
      </c>
      <c r="S1553" s="182">
        <v>18.100000000000001</v>
      </c>
      <c r="T1553" s="180">
        <f t="shared" si="149"/>
        <v>19976.800000000043</v>
      </c>
      <c r="U1553" s="181" t="str">
        <f t="shared" si="148"/>
        <v>0</v>
      </c>
    </row>
    <row r="1554" spans="14:21">
      <c r="N1554" s="57">
        <f t="shared" si="144"/>
        <v>2005</v>
      </c>
      <c r="O1554" s="57">
        <f t="shared" si="145"/>
        <v>4</v>
      </c>
      <c r="P1554" s="57">
        <f t="shared" si="146"/>
        <v>1</v>
      </c>
      <c r="Q1554" s="48">
        <v>38443</v>
      </c>
      <c r="R1554" s="178">
        <f t="shared" si="147"/>
        <v>38443</v>
      </c>
      <c r="S1554" s="182">
        <v>15.4</v>
      </c>
      <c r="T1554" s="180">
        <f t="shared" si="149"/>
        <v>19992.200000000044</v>
      </c>
      <c r="U1554" s="181" t="str">
        <f t="shared" si="148"/>
        <v>0</v>
      </c>
    </row>
    <row r="1555" spans="14:21">
      <c r="N1555" s="57">
        <f t="shared" si="144"/>
        <v>2005</v>
      </c>
      <c r="O1555" s="57">
        <f t="shared" si="145"/>
        <v>4</v>
      </c>
      <c r="P1555" s="57">
        <f t="shared" si="146"/>
        <v>2</v>
      </c>
      <c r="Q1555" s="48">
        <v>38444</v>
      </c>
      <c r="R1555" s="178">
        <f t="shared" si="147"/>
        <v>38444</v>
      </c>
      <c r="S1555" s="182">
        <v>13.4</v>
      </c>
      <c r="T1555" s="180">
        <f t="shared" si="149"/>
        <v>20005.600000000046</v>
      </c>
      <c r="U1555" s="181" t="str">
        <f t="shared" si="148"/>
        <v>0</v>
      </c>
    </row>
    <row r="1556" spans="14:21">
      <c r="N1556" s="57">
        <f t="shared" si="144"/>
        <v>2005</v>
      </c>
      <c r="O1556" s="57">
        <f t="shared" si="145"/>
        <v>4</v>
      </c>
      <c r="P1556" s="57">
        <f t="shared" si="146"/>
        <v>3</v>
      </c>
      <c r="Q1556" s="48">
        <v>38445</v>
      </c>
      <c r="R1556" s="178">
        <f t="shared" si="147"/>
        <v>38445</v>
      </c>
      <c r="S1556" s="182">
        <v>9.8000000000000007</v>
      </c>
      <c r="T1556" s="180">
        <f t="shared" si="149"/>
        <v>20015.400000000045</v>
      </c>
      <c r="U1556" s="181" t="str">
        <f t="shared" si="148"/>
        <v>0</v>
      </c>
    </row>
    <row r="1557" spans="14:21">
      <c r="N1557" s="57">
        <f t="shared" si="144"/>
        <v>2005</v>
      </c>
      <c r="O1557" s="57">
        <f t="shared" si="145"/>
        <v>4</v>
      </c>
      <c r="P1557" s="57">
        <f t="shared" si="146"/>
        <v>4</v>
      </c>
      <c r="Q1557" s="48">
        <v>38446</v>
      </c>
      <c r="R1557" s="178">
        <f t="shared" si="147"/>
        <v>38446</v>
      </c>
      <c r="S1557" s="182">
        <v>7.5</v>
      </c>
      <c r="T1557" s="180">
        <f t="shared" si="149"/>
        <v>20022.900000000045</v>
      </c>
      <c r="U1557" s="181" t="str">
        <f t="shared" si="148"/>
        <v>0</v>
      </c>
    </row>
    <row r="1558" spans="14:21">
      <c r="N1558" s="57">
        <f t="shared" si="144"/>
        <v>2005</v>
      </c>
      <c r="O1558" s="57">
        <f t="shared" si="145"/>
        <v>4</v>
      </c>
      <c r="P1558" s="57">
        <f t="shared" si="146"/>
        <v>5</v>
      </c>
      <c r="Q1558" s="48">
        <v>38447</v>
      </c>
      <c r="R1558" s="178">
        <f t="shared" si="147"/>
        <v>38447</v>
      </c>
      <c r="S1558" s="182">
        <v>14.6</v>
      </c>
      <c r="T1558" s="180">
        <f t="shared" si="149"/>
        <v>20037.500000000044</v>
      </c>
      <c r="U1558" s="181" t="str">
        <f t="shared" si="148"/>
        <v>0</v>
      </c>
    </row>
    <row r="1559" spans="14:21">
      <c r="N1559" s="57">
        <f t="shared" si="144"/>
        <v>2005</v>
      </c>
      <c r="O1559" s="57">
        <f t="shared" si="145"/>
        <v>4</v>
      </c>
      <c r="P1559" s="57">
        <f t="shared" si="146"/>
        <v>6</v>
      </c>
      <c r="Q1559" s="48">
        <v>38448</v>
      </c>
      <c r="R1559" s="178">
        <f t="shared" si="147"/>
        <v>38448</v>
      </c>
      <c r="S1559" s="182">
        <v>12</v>
      </c>
      <c r="T1559" s="180">
        <f t="shared" si="149"/>
        <v>20049.500000000044</v>
      </c>
      <c r="U1559" s="181" t="str">
        <f t="shared" si="148"/>
        <v>0</v>
      </c>
    </row>
    <row r="1560" spans="14:21">
      <c r="N1560" s="57">
        <f t="shared" si="144"/>
        <v>2005</v>
      </c>
      <c r="O1560" s="57">
        <f t="shared" si="145"/>
        <v>4</v>
      </c>
      <c r="P1560" s="57">
        <f t="shared" si="146"/>
        <v>7</v>
      </c>
      <c r="Q1560" s="48">
        <v>38449</v>
      </c>
      <c r="R1560" s="178">
        <f t="shared" si="147"/>
        <v>38449</v>
      </c>
      <c r="S1560" s="182">
        <v>15.4</v>
      </c>
      <c r="T1560" s="180">
        <f t="shared" si="149"/>
        <v>20064.900000000045</v>
      </c>
      <c r="U1560" s="181" t="str">
        <f t="shared" si="148"/>
        <v>0</v>
      </c>
    </row>
    <row r="1561" spans="14:21">
      <c r="N1561" s="57">
        <f t="shared" si="144"/>
        <v>2005</v>
      </c>
      <c r="O1561" s="57">
        <f t="shared" si="145"/>
        <v>4</v>
      </c>
      <c r="P1561" s="57">
        <f t="shared" si="146"/>
        <v>8</v>
      </c>
      <c r="Q1561" s="48">
        <v>38450</v>
      </c>
      <c r="R1561" s="178">
        <f t="shared" si="147"/>
        <v>38450</v>
      </c>
      <c r="S1561" s="182">
        <v>16.5</v>
      </c>
      <c r="T1561" s="180">
        <f t="shared" si="149"/>
        <v>20081.400000000045</v>
      </c>
      <c r="U1561" s="181" t="str">
        <f t="shared" si="148"/>
        <v>0</v>
      </c>
    </row>
    <row r="1562" spans="14:21">
      <c r="N1562" s="57">
        <f t="shared" si="144"/>
        <v>2005</v>
      </c>
      <c r="O1562" s="57">
        <f t="shared" si="145"/>
        <v>4</v>
      </c>
      <c r="P1562" s="57">
        <f t="shared" si="146"/>
        <v>9</v>
      </c>
      <c r="Q1562" s="48">
        <v>38451</v>
      </c>
      <c r="R1562" s="178">
        <f t="shared" si="147"/>
        <v>38451</v>
      </c>
      <c r="S1562" s="182">
        <v>19</v>
      </c>
      <c r="T1562" s="180">
        <f t="shared" si="149"/>
        <v>20100.400000000045</v>
      </c>
      <c r="U1562" s="181" t="str">
        <f t="shared" si="148"/>
        <v>0</v>
      </c>
    </row>
    <row r="1563" spans="14:21">
      <c r="N1563" s="57">
        <f t="shared" si="144"/>
        <v>2005</v>
      </c>
      <c r="O1563" s="57">
        <f t="shared" si="145"/>
        <v>4</v>
      </c>
      <c r="P1563" s="57">
        <f t="shared" si="146"/>
        <v>10</v>
      </c>
      <c r="Q1563" s="48">
        <v>38452</v>
      </c>
      <c r="R1563" s="178">
        <f t="shared" si="147"/>
        <v>38452</v>
      </c>
      <c r="S1563" s="182">
        <v>16.899999999999999</v>
      </c>
      <c r="T1563" s="180">
        <f t="shared" si="149"/>
        <v>20117.300000000047</v>
      </c>
      <c r="U1563" s="181" t="str">
        <f t="shared" si="148"/>
        <v>0</v>
      </c>
    </row>
    <row r="1564" spans="14:21">
      <c r="N1564" s="57">
        <f t="shared" si="144"/>
        <v>2005</v>
      </c>
      <c r="O1564" s="57">
        <f t="shared" si="145"/>
        <v>4</v>
      </c>
      <c r="P1564" s="57">
        <f t="shared" si="146"/>
        <v>11</v>
      </c>
      <c r="Q1564" s="48">
        <v>38453</v>
      </c>
      <c r="R1564" s="178">
        <f t="shared" si="147"/>
        <v>38453</v>
      </c>
      <c r="S1564" s="182">
        <v>12</v>
      </c>
      <c r="T1564" s="180">
        <f t="shared" si="149"/>
        <v>20129.300000000047</v>
      </c>
      <c r="U1564" s="181" t="str">
        <f t="shared" si="148"/>
        <v>0</v>
      </c>
    </row>
    <row r="1565" spans="14:21">
      <c r="N1565" s="57">
        <f t="shared" si="144"/>
        <v>2005</v>
      </c>
      <c r="O1565" s="57">
        <f t="shared" si="145"/>
        <v>4</v>
      </c>
      <c r="P1565" s="57">
        <f t="shared" si="146"/>
        <v>12</v>
      </c>
      <c r="Q1565" s="48">
        <v>38454</v>
      </c>
      <c r="R1565" s="178">
        <f t="shared" si="147"/>
        <v>38454</v>
      </c>
      <c r="S1565" s="182">
        <v>12</v>
      </c>
      <c r="T1565" s="180">
        <f t="shared" si="149"/>
        <v>20141.300000000047</v>
      </c>
      <c r="U1565" s="181" t="str">
        <f t="shared" si="148"/>
        <v>0</v>
      </c>
    </row>
    <row r="1566" spans="14:21">
      <c r="N1566" s="57">
        <f t="shared" si="144"/>
        <v>2005</v>
      </c>
      <c r="O1566" s="57">
        <f t="shared" si="145"/>
        <v>4</v>
      </c>
      <c r="P1566" s="57">
        <f t="shared" si="146"/>
        <v>13</v>
      </c>
      <c r="Q1566" s="48">
        <v>38455</v>
      </c>
      <c r="R1566" s="178">
        <f t="shared" si="147"/>
        <v>38455</v>
      </c>
      <c r="S1566" s="182">
        <v>13.7</v>
      </c>
      <c r="T1566" s="180">
        <f t="shared" si="149"/>
        <v>20155.000000000047</v>
      </c>
      <c r="U1566" s="181" t="str">
        <f t="shared" si="148"/>
        <v>0</v>
      </c>
    </row>
    <row r="1567" spans="14:21">
      <c r="N1567" s="57">
        <f t="shared" si="144"/>
        <v>2005</v>
      </c>
      <c r="O1567" s="57">
        <f t="shared" si="145"/>
        <v>4</v>
      </c>
      <c r="P1567" s="57">
        <f t="shared" si="146"/>
        <v>14</v>
      </c>
      <c r="Q1567" s="48">
        <v>38456</v>
      </c>
      <c r="R1567" s="178">
        <f t="shared" si="147"/>
        <v>38456</v>
      </c>
      <c r="S1567" s="182">
        <v>11.3</v>
      </c>
      <c r="T1567" s="180">
        <f t="shared" si="149"/>
        <v>20166.300000000047</v>
      </c>
      <c r="U1567" s="181" t="str">
        <f t="shared" si="148"/>
        <v>0</v>
      </c>
    </row>
    <row r="1568" spans="14:21">
      <c r="N1568" s="57">
        <f t="shared" si="144"/>
        <v>2005</v>
      </c>
      <c r="O1568" s="57">
        <f t="shared" si="145"/>
        <v>4</v>
      </c>
      <c r="P1568" s="57">
        <f t="shared" si="146"/>
        <v>15</v>
      </c>
      <c r="Q1568" s="48">
        <v>38457</v>
      </c>
      <c r="R1568" s="178">
        <f t="shared" si="147"/>
        <v>38457</v>
      </c>
      <c r="S1568" s="182">
        <v>8.5</v>
      </c>
      <c r="T1568" s="180">
        <f t="shared" si="149"/>
        <v>20174.800000000047</v>
      </c>
      <c r="U1568" s="181" t="str">
        <f t="shared" si="148"/>
        <v>0</v>
      </c>
    </row>
    <row r="1569" spans="14:21">
      <c r="N1569" s="57">
        <f t="shared" si="144"/>
        <v>2005</v>
      </c>
      <c r="O1569" s="57">
        <f t="shared" si="145"/>
        <v>4</v>
      </c>
      <c r="P1569" s="57">
        <f t="shared" si="146"/>
        <v>16</v>
      </c>
      <c r="Q1569" s="48">
        <v>38458</v>
      </c>
      <c r="R1569" s="178">
        <f t="shared" si="147"/>
        <v>38458</v>
      </c>
      <c r="S1569" s="182">
        <v>13</v>
      </c>
      <c r="T1569" s="180">
        <f t="shared" si="149"/>
        <v>20187.800000000047</v>
      </c>
      <c r="U1569" s="181" t="str">
        <f t="shared" si="148"/>
        <v>0</v>
      </c>
    </row>
    <row r="1570" spans="14:21">
      <c r="N1570" s="57">
        <f t="shared" si="144"/>
        <v>2005</v>
      </c>
      <c r="O1570" s="57">
        <f t="shared" si="145"/>
        <v>4</v>
      </c>
      <c r="P1570" s="57">
        <f t="shared" si="146"/>
        <v>17</v>
      </c>
      <c r="Q1570" s="48">
        <v>38459</v>
      </c>
      <c r="R1570" s="178">
        <f t="shared" si="147"/>
        <v>38459</v>
      </c>
      <c r="S1570" s="182">
        <v>14.4</v>
      </c>
      <c r="T1570" s="180">
        <f t="shared" si="149"/>
        <v>20202.200000000048</v>
      </c>
      <c r="U1570" s="181" t="str">
        <f t="shared" si="148"/>
        <v>0</v>
      </c>
    </row>
    <row r="1571" spans="14:21">
      <c r="N1571" s="57">
        <f t="shared" si="144"/>
        <v>2005</v>
      </c>
      <c r="O1571" s="57">
        <f t="shared" si="145"/>
        <v>4</v>
      </c>
      <c r="P1571" s="57">
        <f t="shared" si="146"/>
        <v>18</v>
      </c>
      <c r="Q1571" s="48">
        <v>38460</v>
      </c>
      <c r="R1571" s="178">
        <f t="shared" si="147"/>
        <v>38460</v>
      </c>
      <c r="S1571" s="182">
        <v>14.8</v>
      </c>
      <c r="T1571" s="180">
        <f t="shared" si="149"/>
        <v>20217.000000000047</v>
      </c>
      <c r="U1571" s="181" t="str">
        <f t="shared" si="148"/>
        <v>0</v>
      </c>
    </row>
    <row r="1572" spans="14:21">
      <c r="N1572" s="57">
        <f t="shared" si="144"/>
        <v>2005</v>
      </c>
      <c r="O1572" s="57">
        <f t="shared" si="145"/>
        <v>4</v>
      </c>
      <c r="P1572" s="57">
        <f t="shared" si="146"/>
        <v>19</v>
      </c>
      <c r="Q1572" s="48">
        <v>38461</v>
      </c>
      <c r="R1572" s="178">
        <f t="shared" si="147"/>
        <v>38461</v>
      </c>
      <c r="S1572" s="182">
        <v>16</v>
      </c>
      <c r="T1572" s="180">
        <f t="shared" si="149"/>
        <v>20233.000000000047</v>
      </c>
      <c r="U1572" s="181" t="str">
        <f t="shared" si="148"/>
        <v>0</v>
      </c>
    </row>
    <row r="1573" spans="14:21">
      <c r="N1573" s="57">
        <f t="shared" si="144"/>
        <v>2005</v>
      </c>
      <c r="O1573" s="57">
        <f t="shared" si="145"/>
        <v>4</v>
      </c>
      <c r="P1573" s="57">
        <f t="shared" si="146"/>
        <v>20</v>
      </c>
      <c r="Q1573" s="48">
        <v>38462</v>
      </c>
      <c r="R1573" s="178">
        <f t="shared" si="147"/>
        <v>38462</v>
      </c>
      <c r="S1573" s="182">
        <v>16.600000000000001</v>
      </c>
      <c r="T1573" s="180">
        <f t="shared" si="149"/>
        <v>20249.600000000046</v>
      </c>
      <c r="U1573" s="181" t="str">
        <f t="shared" si="148"/>
        <v>0</v>
      </c>
    </row>
    <row r="1574" spans="14:21">
      <c r="N1574" s="57">
        <f t="shared" si="144"/>
        <v>2005</v>
      </c>
      <c r="O1574" s="57">
        <f t="shared" si="145"/>
        <v>4</v>
      </c>
      <c r="P1574" s="57">
        <f t="shared" si="146"/>
        <v>21</v>
      </c>
      <c r="Q1574" s="48">
        <v>38463</v>
      </c>
      <c r="R1574" s="178">
        <f t="shared" si="147"/>
        <v>38463</v>
      </c>
      <c r="S1574" s="182">
        <v>15.8</v>
      </c>
      <c r="T1574" s="180">
        <f t="shared" si="149"/>
        <v>20265.400000000045</v>
      </c>
      <c r="U1574" s="181" t="str">
        <f t="shared" si="148"/>
        <v>0</v>
      </c>
    </row>
    <row r="1575" spans="14:21">
      <c r="N1575" s="57">
        <f t="shared" si="144"/>
        <v>2005</v>
      </c>
      <c r="O1575" s="57">
        <f t="shared" si="145"/>
        <v>4</v>
      </c>
      <c r="P1575" s="57">
        <f t="shared" si="146"/>
        <v>22</v>
      </c>
      <c r="Q1575" s="48">
        <v>38464</v>
      </c>
      <c r="R1575" s="178">
        <f t="shared" si="147"/>
        <v>38464</v>
      </c>
      <c r="S1575" s="182">
        <v>16.7</v>
      </c>
      <c r="T1575" s="180">
        <f t="shared" si="149"/>
        <v>20282.100000000046</v>
      </c>
      <c r="U1575" s="181" t="str">
        <f t="shared" si="148"/>
        <v>0</v>
      </c>
    </row>
    <row r="1576" spans="14:21">
      <c r="N1576" s="57">
        <f t="shared" si="144"/>
        <v>2005</v>
      </c>
      <c r="O1576" s="57">
        <f t="shared" si="145"/>
        <v>4</v>
      </c>
      <c r="P1576" s="57">
        <f t="shared" si="146"/>
        <v>23</v>
      </c>
      <c r="Q1576" s="48">
        <v>38465</v>
      </c>
      <c r="R1576" s="178">
        <f t="shared" si="147"/>
        <v>38465</v>
      </c>
      <c r="S1576" s="182">
        <v>15.7</v>
      </c>
      <c r="T1576" s="180">
        <f t="shared" si="149"/>
        <v>20297.800000000047</v>
      </c>
      <c r="U1576" s="181" t="str">
        <f t="shared" si="148"/>
        <v>0</v>
      </c>
    </row>
    <row r="1577" spans="14:21">
      <c r="N1577" s="57">
        <f t="shared" si="144"/>
        <v>2005</v>
      </c>
      <c r="O1577" s="57">
        <f t="shared" si="145"/>
        <v>4</v>
      </c>
      <c r="P1577" s="57">
        <f t="shared" si="146"/>
        <v>24</v>
      </c>
      <c r="Q1577" s="48">
        <v>38466</v>
      </c>
      <c r="R1577" s="178">
        <f t="shared" si="147"/>
        <v>38466</v>
      </c>
      <c r="S1577" s="182">
        <v>15</v>
      </c>
      <c r="T1577" s="180">
        <f t="shared" si="149"/>
        <v>20312.800000000047</v>
      </c>
      <c r="U1577" s="181" t="str">
        <f t="shared" si="148"/>
        <v>0</v>
      </c>
    </row>
    <row r="1578" spans="14:21">
      <c r="N1578" s="57">
        <f t="shared" si="144"/>
        <v>2005</v>
      </c>
      <c r="O1578" s="57">
        <f t="shared" si="145"/>
        <v>4</v>
      </c>
      <c r="P1578" s="57">
        <f t="shared" si="146"/>
        <v>25</v>
      </c>
      <c r="Q1578" s="48">
        <v>38467</v>
      </c>
      <c r="R1578" s="178">
        <f t="shared" si="147"/>
        <v>38467</v>
      </c>
      <c r="S1578" s="182">
        <v>15.3</v>
      </c>
      <c r="T1578" s="180">
        <f t="shared" si="149"/>
        <v>20328.100000000046</v>
      </c>
      <c r="U1578" s="181" t="str">
        <f t="shared" si="148"/>
        <v>0</v>
      </c>
    </row>
    <row r="1579" spans="14:21">
      <c r="N1579" s="57">
        <f t="shared" si="144"/>
        <v>2005</v>
      </c>
      <c r="O1579" s="57">
        <f t="shared" si="145"/>
        <v>4</v>
      </c>
      <c r="P1579" s="57">
        <f t="shared" si="146"/>
        <v>26</v>
      </c>
      <c r="Q1579" s="48">
        <v>38468</v>
      </c>
      <c r="R1579" s="178">
        <f t="shared" si="147"/>
        <v>38468</v>
      </c>
      <c r="S1579" s="182">
        <v>14.1</v>
      </c>
      <c r="T1579" s="180">
        <f t="shared" si="149"/>
        <v>20342.200000000044</v>
      </c>
      <c r="U1579" s="181" t="str">
        <f t="shared" si="148"/>
        <v>0</v>
      </c>
    </row>
    <row r="1580" spans="14:21">
      <c r="N1580" s="57">
        <f t="shared" si="144"/>
        <v>2005</v>
      </c>
      <c r="O1580" s="57">
        <f t="shared" si="145"/>
        <v>4</v>
      </c>
      <c r="P1580" s="57">
        <f t="shared" si="146"/>
        <v>27</v>
      </c>
      <c r="Q1580" s="48">
        <v>38469</v>
      </c>
      <c r="R1580" s="178">
        <f t="shared" si="147"/>
        <v>38469</v>
      </c>
      <c r="S1580" s="182">
        <v>14.4</v>
      </c>
      <c r="T1580" s="180">
        <f t="shared" si="149"/>
        <v>20356.600000000046</v>
      </c>
      <c r="U1580" s="181" t="str">
        <f t="shared" si="148"/>
        <v>0</v>
      </c>
    </row>
    <row r="1581" spans="14:21">
      <c r="N1581" s="57">
        <f t="shared" si="144"/>
        <v>2005</v>
      </c>
      <c r="O1581" s="57">
        <f t="shared" si="145"/>
        <v>4</v>
      </c>
      <c r="P1581" s="57">
        <f t="shared" si="146"/>
        <v>28</v>
      </c>
      <c r="Q1581" s="48">
        <v>38470</v>
      </c>
      <c r="R1581" s="178">
        <f t="shared" si="147"/>
        <v>38470</v>
      </c>
      <c r="S1581" s="182">
        <v>11.2</v>
      </c>
      <c r="T1581" s="180">
        <f t="shared" si="149"/>
        <v>20367.800000000047</v>
      </c>
      <c r="U1581" s="181" t="str">
        <f t="shared" si="148"/>
        <v>0</v>
      </c>
    </row>
    <row r="1582" spans="14:21">
      <c r="N1582" s="57">
        <f t="shared" si="144"/>
        <v>2005</v>
      </c>
      <c r="O1582" s="57">
        <f t="shared" si="145"/>
        <v>4</v>
      </c>
      <c r="P1582" s="57">
        <f t="shared" si="146"/>
        <v>29</v>
      </c>
      <c r="Q1582" s="48">
        <v>38471</v>
      </c>
      <c r="R1582" s="178">
        <f t="shared" si="147"/>
        <v>38471</v>
      </c>
      <c r="S1582" s="182">
        <v>10</v>
      </c>
      <c r="T1582" s="180">
        <f t="shared" si="149"/>
        <v>20377.800000000047</v>
      </c>
      <c r="U1582" s="181" t="str">
        <f t="shared" si="148"/>
        <v>0</v>
      </c>
    </row>
    <row r="1583" spans="14:21">
      <c r="N1583" s="57">
        <f t="shared" si="144"/>
        <v>2005</v>
      </c>
      <c r="O1583" s="57">
        <f t="shared" si="145"/>
        <v>4</v>
      </c>
      <c r="P1583" s="57">
        <f t="shared" si="146"/>
        <v>30</v>
      </c>
      <c r="Q1583" s="48">
        <v>38472</v>
      </c>
      <c r="R1583" s="178">
        <f t="shared" si="147"/>
        <v>38472</v>
      </c>
      <c r="S1583" s="182">
        <v>9.5</v>
      </c>
      <c r="T1583" s="180">
        <f t="shared" si="149"/>
        <v>20387.300000000047</v>
      </c>
      <c r="U1583" s="181" t="str">
        <f t="shared" si="148"/>
        <v>0</v>
      </c>
    </row>
    <row r="1584" spans="14:21">
      <c r="N1584" s="57">
        <f t="shared" si="144"/>
        <v>2005</v>
      </c>
      <c r="O1584" s="57">
        <f t="shared" si="145"/>
        <v>5</v>
      </c>
      <c r="P1584" s="57">
        <f t="shared" si="146"/>
        <v>1</v>
      </c>
      <c r="Q1584" s="48">
        <v>38473</v>
      </c>
      <c r="R1584" s="178">
        <f t="shared" si="147"/>
        <v>38473</v>
      </c>
      <c r="S1584" s="182">
        <v>7.8</v>
      </c>
      <c r="T1584" s="180">
        <f t="shared" si="149"/>
        <v>20395.100000000046</v>
      </c>
      <c r="U1584" s="181" t="str">
        <f t="shared" si="148"/>
        <v>0</v>
      </c>
    </row>
    <row r="1585" spans="14:21">
      <c r="N1585" s="57">
        <f t="shared" si="144"/>
        <v>2005</v>
      </c>
      <c r="O1585" s="57">
        <f t="shared" si="145"/>
        <v>5</v>
      </c>
      <c r="P1585" s="57">
        <f t="shared" si="146"/>
        <v>2</v>
      </c>
      <c r="Q1585" s="48">
        <v>38474</v>
      </c>
      <c r="R1585" s="178">
        <f t="shared" si="147"/>
        <v>38474</v>
      </c>
      <c r="S1585" s="182">
        <v>5.7</v>
      </c>
      <c r="T1585" s="180">
        <f t="shared" si="149"/>
        <v>20400.800000000047</v>
      </c>
      <c r="U1585" s="181" t="str">
        <f t="shared" si="148"/>
        <v>0</v>
      </c>
    </row>
    <row r="1586" spans="14:21">
      <c r="N1586" s="57">
        <f t="shared" si="144"/>
        <v>2005</v>
      </c>
      <c r="O1586" s="57">
        <f t="shared" si="145"/>
        <v>5</v>
      </c>
      <c r="P1586" s="57">
        <f t="shared" si="146"/>
        <v>3</v>
      </c>
      <c r="Q1586" s="48">
        <v>38475</v>
      </c>
      <c r="R1586" s="178">
        <f t="shared" si="147"/>
        <v>38475</v>
      </c>
      <c r="S1586" s="182">
        <v>8.3000000000000007</v>
      </c>
      <c r="T1586" s="180">
        <f t="shared" si="149"/>
        <v>20409.100000000046</v>
      </c>
      <c r="U1586" s="181" t="str">
        <f t="shared" si="148"/>
        <v>0</v>
      </c>
    </row>
    <row r="1587" spans="14:21">
      <c r="N1587" s="57">
        <f t="shared" si="144"/>
        <v>2005</v>
      </c>
      <c r="O1587" s="57">
        <f t="shared" si="145"/>
        <v>5</v>
      </c>
      <c r="P1587" s="57">
        <f t="shared" si="146"/>
        <v>4</v>
      </c>
      <c r="Q1587" s="48">
        <v>38476</v>
      </c>
      <c r="R1587" s="178">
        <f t="shared" si="147"/>
        <v>38476</v>
      </c>
      <c r="S1587" s="182">
        <v>11.6</v>
      </c>
      <c r="T1587" s="180">
        <f t="shared" si="149"/>
        <v>20420.700000000044</v>
      </c>
      <c r="U1587" s="181" t="str">
        <f t="shared" si="148"/>
        <v>0</v>
      </c>
    </row>
    <row r="1588" spans="14:21">
      <c r="N1588" s="57">
        <f t="shared" si="144"/>
        <v>2005</v>
      </c>
      <c r="O1588" s="57">
        <f t="shared" si="145"/>
        <v>5</v>
      </c>
      <c r="P1588" s="57">
        <f t="shared" si="146"/>
        <v>5</v>
      </c>
      <c r="Q1588" s="48">
        <v>38477</v>
      </c>
      <c r="R1588" s="178">
        <f t="shared" si="147"/>
        <v>38477</v>
      </c>
      <c r="S1588" s="182">
        <v>12.4</v>
      </c>
      <c r="T1588" s="180">
        <f t="shared" si="149"/>
        <v>20433.100000000046</v>
      </c>
      <c r="U1588" s="181" t="str">
        <f t="shared" si="148"/>
        <v>0</v>
      </c>
    </row>
    <row r="1589" spans="14:21">
      <c r="N1589" s="57">
        <f t="shared" si="144"/>
        <v>2005</v>
      </c>
      <c r="O1589" s="57">
        <f t="shared" si="145"/>
        <v>5</v>
      </c>
      <c r="P1589" s="57">
        <f t="shared" si="146"/>
        <v>6</v>
      </c>
      <c r="Q1589" s="48">
        <v>38478</v>
      </c>
      <c r="R1589" s="178">
        <f t="shared" si="147"/>
        <v>38478</v>
      </c>
      <c r="S1589" s="182">
        <v>13.9</v>
      </c>
      <c r="T1589" s="180">
        <f t="shared" si="149"/>
        <v>20447.000000000047</v>
      </c>
      <c r="U1589" s="181" t="str">
        <f t="shared" si="148"/>
        <v>0</v>
      </c>
    </row>
    <row r="1590" spans="14:21">
      <c r="N1590" s="57">
        <f t="shared" si="144"/>
        <v>2005</v>
      </c>
      <c r="O1590" s="57">
        <f t="shared" si="145"/>
        <v>5</v>
      </c>
      <c r="P1590" s="57">
        <f t="shared" si="146"/>
        <v>7</v>
      </c>
      <c r="Q1590" s="48">
        <v>38479</v>
      </c>
      <c r="R1590" s="178">
        <f t="shared" si="147"/>
        <v>38479</v>
      </c>
      <c r="S1590" s="182">
        <v>15.8</v>
      </c>
      <c r="T1590" s="180">
        <f t="shared" si="149"/>
        <v>20462.800000000047</v>
      </c>
      <c r="U1590" s="181" t="str">
        <f t="shared" si="148"/>
        <v>0</v>
      </c>
    </row>
    <row r="1591" spans="14:21">
      <c r="N1591" s="57">
        <f t="shared" si="144"/>
        <v>2005</v>
      </c>
      <c r="O1591" s="57">
        <f t="shared" si="145"/>
        <v>5</v>
      </c>
      <c r="P1591" s="57">
        <f t="shared" si="146"/>
        <v>8</v>
      </c>
      <c r="Q1591" s="48">
        <v>38480</v>
      </c>
      <c r="R1591" s="178">
        <f t="shared" si="147"/>
        <v>38480</v>
      </c>
      <c r="S1591" s="182">
        <v>15.8</v>
      </c>
      <c r="T1591" s="180">
        <f t="shared" si="149"/>
        <v>20478.600000000046</v>
      </c>
      <c r="U1591" s="181" t="str">
        <f t="shared" si="148"/>
        <v>0</v>
      </c>
    </row>
    <row r="1592" spans="14:21">
      <c r="N1592" s="57">
        <f t="shared" si="144"/>
        <v>2005</v>
      </c>
      <c r="O1592" s="57">
        <f t="shared" si="145"/>
        <v>5</v>
      </c>
      <c r="P1592" s="57">
        <f t="shared" si="146"/>
        <v>9</v>
      </c>
      <c r="Q1592" s="48">
        <v>38481</v>
      </c>
      <c r="R1592" s="178">
        <f t="shared" si="147"/>
        <v>38481</v>
      </c>
      <c r="S1592" s="182">
        <v>15.3</v>
      </c>
      <c r="T1592" s="180">
        <f t="shared" si="149"/>
        <v>20493.900000000045</v>
      </c>
      <c r="U1592" s="181" t="str">
        <f t="shared" si="148"/>
        <v>0</v>
      </c>
    </row>
    <row r="1593" spans="14:21">
      <c r="N1593" s="57">
        <f t="shared" si="144"/>
        <v>2005</v>
      </c>
      <c r="O1593" s="57">
        <f t="shared" si="145"/>
        <v>5</v>
      </c>
      <c r="P1593" s="57">
        <f t="shared" si="146"/>
        <v>10</v>
      </c>
      <c r="Q1593" s="48">
        <v>38482</v>
      </c>
      <c r="R1593" s="178">
        <f t="shared" si="147"/>
        <v>38482</v>
      </c>
      <c r="S1593" s="182">
        <v>16.100000000000001</v>
      </c>
      <c r="T1593" s="180">
        <f t="shared" si="149"/>
        <v>20510.000000000044</v>
      </c>
      <c r="U1593" s="181" t="str">
        <f t="shared" si="148"/>
        <v>0</v>
      </c>
    </row>
    <row r="1594" spans="14:21">
      <c r="N1594" s="57">
        <f t="shared" si="144"/>
        <v>2005</v>
      </c>
      <c r="O1594" s="57">
        <f t="shared" si="145"/>
        <v>5</v>
      </c>
      <c r="P1594" s="57">
        <f t="shared" si="146"/>
        <v>11</v>
      </c>
      <c r="Q1594" s="48">
        <v>38483</v>
      </c>
      <c r="R1594" s="178">
        <f t="shared" si="147"/>
        <v>38483</v>
      </c>
      <c r="S1594" s="182">
        <v>14.6</v>
      </c>
      <c r="T1594" s="180">
        <f t="shared" si="149"/>
        <v>20524.600000000042</v>
      </c>
      <c r="U1594" s="181" t="str">
        <f t="shared" si="148"/>
        <v>0</v>
      </c>
    </row>
    <row r="1595" spans="14:21">
      <c r="N1595" s="57">
        <f t="shared" si="144"/>
        <v>2005</v>
      </c>
      <c r="O1595" s="57">
        <f t="shared" si="145"/>
        <v>5</v>
      </c>
      <c r="P1595" s="57">
        <f t="shared" si="146"/>
        <v>12</v>
      </c>
      <c r="Q1595" s="48">
        <v>38484</v>
      </c>
      <c r="R1595" s="178">
        <f t="shared" si="147"/>
        <v>38484</v>
      </c>
      <c r="S1595" s="182">
        <v>12.9</v>
      </c>
      <c r="T1595" s="180">
        <f t="shared" si="149"/>
        <v>20537.500000000044</v>
      </c>
      <c r="U1595" s="181" t="str">
        <f t="shared" si="148"/>
        <v>0</v>
      </c>
    </row>
    <row r="1596" spans="14:21">
      <c r="N1596" s="57">
        <f t="shared" si="144"/>
        <v>2005</v>
      </c>
      <c r="O1596" s="57">
        <f t="shared" si="145"/>
        <v>5</v>
      </c>
      <c r="P1596" s="57">
        <f t="shared" si="146"/>
        <v>13</v>
      </c>
      <c r="Q1596" s="48">
        <v>38485</v>
      </c>
      <c r="R1596" s="178">
        <f t="shared" si="147"/>
        <v>38485</v>
      </c>
      <c r="S1596" s="182">
        <v>12.1</v>
      </c>
      <c r="T1596" s="180">
        <f t="shared" si="149"/>
        <v>20549.600000000042</v>
      </c>
      <c r="U1596" s="181" t="str">
        <f t="shared" si="148"/>
        <v>0</v>
      </c>
    </row>
    <row r="1597" spans="14:21">
      <c r="N1597" s="57">
        <f t="shared" si="144"/>
        <v>2005</v>
      </c>
      <c r="O1597" s="57">
        <f t="shared" si="145"/>
        <v>5</v>
      </c>
      <c r="P1597" s="57">
        <f t="shared" si="146"/>
        <v>14</v>
      </c>
      <c r="Q1597" s="48">
        <v>38486</v>
      </c>
      <c r="R1597" s="178">
        <f t="shared" si="147"/>
        <v>38486</v>
      </c>
      <c r="S1597" s="182">
        <v>9</v>
      </c>
      <c r="T1597" s="180">
        <f t="shared" si="149"/>
        <v>20558.600000000042</v>
      </c>
      <c r="U1597" s="181" t="str">
        <f t="shared" si="148"/>
        <v>0</v>
      </c>
    </row>
    <row r="1598" spans="14:21">
      <c r="N1598" s="57">
        <f t="shared" si="144"/>
        <v>2005</v>
      </c>
      <c r="O1598" s="57">
        <f t="shared" si="145"/>
        <v>5</v>
      </c>
      <c r="P1598" s="57">
        <f t="shared" si="146"/>
        <v>15</v>
      </c>
      <c r="Q1598" s="48">
        <v>38487</v>
      </c>
      <c r="R1598" s="178">
        <f t="shared" si="147"/>
        <v>38487</v>
      </c>
      <c r="S1598" s="182">
        <v>10</v>
      </c>
      <c r="T1598" s="180">
        <f t="shared" si="149"/>
        <v>20568.600000000042</v>
      </c>
      <c r="U1598" s="181" t="str">
        <f t="shared" si="148"/>
        <v>0</v>
      </c>
    </row>
    <row r="1599" spans="14:21">
      <c r="N1599" s="57">
        <f t="shared" si="144"/>
        <v>2005</v>
      </c>
      <c r="O1599" s="57">
        <f t="shared" si="145"/>
        <v>5</v>
      </c>
      <c r="P1599" s="57">
        <f t="shared" si="146"/>
        <v>16</v>
      </c>
      <c r="Q1599" s="48">
        <v>38488</v>
      </c>
      <c r="R1599" s="178">
        <f t="shared" si="147"/>
        <v>38488</v>
      </c>
      <c r="S1599" s="182">
        <v>14.8</v>
      </c>
      <c r="T1599" s="180">
        <f t="shared" si="149"/>
        <v>20583.400000000041</v>
      </c>
      <c r="U1599" s="181" t="str">
        <f t="shared" si="148"/>
        <v>0</v>
      </c>
    </row>
    <row r="1600" spans="14:21">
      <c r="N1600" s="57">
        <f t="shared" si="144"/>
        <v>2005</v>
      </c>
      <c r="O1600" s="57">
        <f t="shared" si="145"/>
        <v>5</v>
      </c>
      <c r="P1600" s="57">
        <f t="shared" si="146"/>
        <v>17</v>
      </c>
      <c r="Q1600" s="48">
        <v>38489</v>
      </c>
      <c r="R1600" s="178">
        <f t="shared" si="147"/>
        <v>38489</v>
      </c>
      <c r="S1600" s="182">
        <v>15.6</v>
      </c>
      <c r="T1600" s="180">
        <f t="shared" si="149"/>
        <v>20599.00000000004</v>
      </c>
      <c r="U1600" s="181" t="str">
        <f t="shared" si="148"/>
        <v>0</v>
      </c>
    </row>
    <row r="1601" spans="14:21">
      <c r="N1601" s="57">
        <f t="shared" si="144"/>
        <v>2005</v>
      </c>
      <c r="O1601" s="57">
        <f t="shared" si="145"/>
        <v>5</v>
      </c>
      <c r="P1601" s="57">
        <f t="shared" si="146"/>
        <v>18</v>
      </c>
      <c r="Q1601" s="48">
        <v>38490</v>
      </c>
      <c r="R1601" s="178">
        <f t="shared" si="147"/>
        <v>38490</v>
      </c>
      <c r="S1601" s="182">
        <v>14.6</v>
      </c>
      <c r="T1601" s="180">
        <f t="shared" si="149"/>
        <v>20613.600000000039</v>
      </c>
      <c r="U1601" s="181" t="str">
        <f t="shared" si="148"/>
        <v>0</v>
      </c>
    </row>
    <row r="1602" spans="14:21">
      <c r="N1602" s="57">
        <f t="shared" si="144"/>
        <v>2005</v>
      </c>
      <c r="O1602" s="57">
        <f t="shared" si="145"/>
        <v>5</v>
      </c>
      <c r="P1602" s="57">
        <f t="shared" si="146"/>
        <v>19</v>
      </c>
      <c r="Q1602" s="48">
        <v>38491</v>
      </c>
      <c r="R1602" s="178">
        <f t="shared" si="147"/>
        <v>38491</v>
      </c>
      <c r="S1602" s="182">
        <v>9.8000000000000007</v>
      </c>
      <c r="T1602" s="180">
        <f t="shared" si="149"/>
        <v>20623.400000000038</v>
      </c>
      <c r="U1602" s="181" t="str">
        <f t="shared" si="148"/>
        <v>0</v>
      </c>
    </row>
    <row r="1603" spans="14:21">
      <c r="N1603" s="57">
        <f t="shared" ref="N1603:N1666" si="150">IF(Q1603="","",YEAR(Q1603))</f>
        <v>2005</v>
      </c>
      <c r="O1603" s="57">
        <f t="shared" ref="O1603:O1666" si="151">IF(Q1603="","",MONTH(Q1603))</f>
        <v>5</v>
      </c>
      <c r="P1603" s="57">
        <f t="shared" ref="P1603:P1666" si="152">DAY(Q1603)</f>
        <v>20</v>
      </c>
      <c r="Q1603" s="48">
        <v>38492</v>
      </c>
      <c r="R1603" s="178">
        <f t="shared" ref="R1603:R1666" si="153">Q1603</f>
        <v>38492</v>
      </c>
      <c r="S1603" s="182">
        <v>7.4</v>
      </c>
      <c r="T1603" s="180">
        <f t="shared" si="149"/>
        <v>20630.800000000039</v>
      </c>
      <c r="U1603" s="181" t="str">
        <f t="shared" ref="U1603:U1666" si="154">IF(AND(R1603&gt;=$E$7,R1603&lt;=$E$9),S1603,"0")</f>
        <v>0</v>
      </c>
    </row>
    <row r="1604" spans="14:21">
      <c r="N1604" s="57">
        <f t="shared" si="150"/>
        <v>2005</v>
      </c>
      <c r="O1604" s="57">
        <f t="shared" si="151"/>
        <v>5</v>
      </c>
      <c r="P1604" s="57">
        <f t="shared" si="152"/>
        <v>21</v>
      </c>
      <c r="Q1604" s="48">
        <v>38493</v>
      </c>
      <c r="R1604" s="178">
        <f t="shared" si="153"/>
        <v>38493</v>
      </c>
      <c r="S1604" s="182">
        <v>7.6</v>
      </c>
      <c r="T1604" s="180">
        <f t="shared" si="149"/>
        <v>20638.400000000038</v>
      </c>
      <c r="U1604" s="181" t="str">
        <f t="shared" si="154"/>
        <v>0</v>
      </c>
    </row>
    <row r="1605" spans="14:21">
      <c r="N1605" s="57">
        <f t="shared" si="150"/>
        <v>2005</v>
      </c>
      <c r="O1605" s="57">
        <f t="shared" si="151"/>
        <v>5</v>
      </c>
      <c r="P1605" s="57">
        <f t="shared" si="152"/>
        <v>22</v>
      </c>
      <c r="Q1605" s="48">
        <v>38494</v>
      </c>
      <c r="R1605" s="178">
        <f t="shared" si="153"/>
        <v>38494</v>
      </c>
      <c r="S1605" s="182">
        <v>5.4</v>
      </c>
      <c r="T1605" s="180">
        <f t="shared" ref="T1605:T1668" si="155">T1604+S1605</f>
        <v>20643.800000000039</v>
      </c>
      <c r="U1605" s="181" t="str">
        <f t="shared" si="154"/>
        <v>0</v>
      </c>
    </row>
    <row r="1606" spans="14:21">
      <c r="N1606" s="57">
        <f t="shared" si="150"/>
        <v>2005</v>
      </c>
      <c r="O1606" s="57">
        <f t="shared" si="151"/>
        <v>5</v>
      </c>
      <c r="P1606" s="57">
        <f t="shared" si="152"/>
        <v>23</v>
      </c>
      <c r="Q1606" s="48">
        <v>38495</v>
      </c>
      <c r="R1606" s="178">
        <f t="shared" si="153"/>
        <v>38495</v>
      </c>
      <c r="S1606" s="182">
        <v>9.1999999999999993</v>
      </c>
      <c r="T1606" s="180">
        <f t="shared" si="155"/>
        <v>20653.00000000004</v>
      </c>
      <c r="U1606" s="181" t="str">
        <f t="shared" si="154"/>
        <v>0</v>
      </c>
    </row>
    <row r="1607" spans="14:21">
      <c r="N1607" s="57">
        <f t="shared" si="150"/>
        <v>2005</v>
      </c>
      <c r="O1607" s="57">
        <f t="shared" si="151"/>
        <v>5</v>
      </c>
      <c r="P1607" s="57">
        <f t="shared" si="152"/>
        <v>24</v>
      </c>
      <c r="Q1607" s="48">
        <v>38496</v>
      </c>
      <c r="R1607" s="178">
        <f t="shared" si="153"/>
        <v>38496</v>
      </c>
      <c r="S1607" s="182">
        <v>7.4</v>
      </c>
      <c r="T1607" s="180">
        <f t="shared" si="155"/>
        <v>20660.400000000041</v>
      </c>
      <c r="U1607" s="181" t="str">
        <f t="shared" si="154"/>
        <v>0</v>
      </c>
    </row>
    <row r="1608" spans="14:21">
      <c r="N1608" s="57">
        <f t="shared" si="150"/>
        <v>2005</v>
      </c>
      <c r="O1608" s="57">
        <f t="shared" si="151"/>
        <v>5</v>
      </c>
      <c r="P1608" s="57">
        <f t="shared" si="152"/>
        <v>25</v>
      </c>
      <c r="Q1608" s="48">
        <v>38497</v>
      </c>
      <c r="R1608" s="178">
        <f t="shared" si="153"/>
        <v>38497</v>
      </c>
      <c r="S1608" s="182">
        <v>7.2</v>
      </c>
      <c r="T1608" s="180">
        <f t="shared" si="155"/>
        <v>20667.600000000042</v>
      </c>
      <c r="U1608" s="181" t="str">
        <f t="shared" si="154"/>
        <v>0</v>
      </c>
    </row>
    <row r="1609" spans="14:21">
      <c r="N1609" s="57">
        <f t="shared" si="150"/>
        <v>2005</v>
      </c>
      <c r="O1609" s="57">
        <f t="shared" si="151"/>
        <v>5</v>
      </c>
      <c r="P1609" s="57">
        <f t="shared" si="152"/>
        <v>26</v>
      </c>
      <c r="Q1609" s="48">
        <v>38498</v>
      </c>
      <c r="R1609" s="178">
        <f t="shared" si="153"/>
        <v>38498</v>
      </c>
      <c r="S1609" s="182">
        <v>2</v>
      </c>
      <c r="T1609" s="180">
        <f t="shared" si="155"/>
        <v>20669.600000000042</v>
      </c>
      <c r="U1609" s="181" t="str">
        <f t="shared" si="154"/>
        <v>0</v>
      </c>
    </row>
    <row r="1610" spans="14:21">
      <c r="N1610" s="57">
        <f t="shared" si="150"/>
        <v>2005</v>
      </c>
      <c r="O1610" s="57">
        <f t="shared" si="151"/>
        <v>5</v>
      </c>
      <c r="P1610" s="57">
        <f t="shared" si="152"/>
        <v>27</v>
      </c>
      <c r="Q1610" s="48">
        <v>38499</v>
      </c>
      <c r="R1610" s="178">
        <f t="shared" si="153"/>
        <v>38499</v>
      </c>
      <c r="S1610" s="182">
        <v>3.9</v>
      </c>
      <c r="T1610" s="180">
        <f t="shared" si="155"/>
        <v>20673.500000000044</v>
      </c>
      <c r="U1610" s="181" t="str">
        <f t="shared" si="154"/>
        <v>0</v>
      </c>
    </row>
    <row r="1611" spans="14:21">
      <c r="N1611" s="57">
        <f t="shared" si="150"/>
        <v>2005</v>
      </c>
      <c r="O1611" s="57">
        <f t="shared" si="151"/>
        <v>5</v>
      </c>
      <c r="P1611" s="57">
        <f t="shared" si="152"/>
        <v>28</v>
      </c>
      <c r="Q1611" s="48">
        <v>38500</v>
      </c>
      <c r="R1611" s="178">
        <f t="shared" si="153"/>
        <v>38500</v>
      </c>
      <c r="S1611" s="182">
        <v>2</v>
      </c>
      <c r="T1611" s="180">
        <f t="shared" si="155"/>
        <v>20675.500000000044</v>
      </c>
      <c r="U1611" s="181" t="str">
        <f t="shared" si="154"/>
        <v>0</v>
      </c>
    </row>
    <row r="1612" spans="14:21">
      <c r="N1612" s="57">
        <f t="shared" si="150"/>
        <v>2005</v>
      </c>
      <c r="O1612" s="57">
        <f t="shared" si="151"/>
        <v>5</v>
      </c>
      <c r="P1612" s="57">
        <f t="shared" si="152"/>
        <v>29</v>
      </c>
      <c r="Q1612" s="48">
        <v>38501</v>
      </c>
      <c r="R1612" s="178">
        <f t="shared" si="153"/>
        <v>38501</v>
      </c>
      <c r="S1612" s="182">
        <v>7.8</v>
      </c>
      <c r="T1612" s="180">
        <f t="shared" si="155"/>
        <v>20683.300000000043</v>
      </c>
      <c r="U1612" s="181" t="str">
        <f t="shared" si="154"/>
        <v>0</v>
      </c>
    </row>
    <row r="1613" spans="14:21">
      <c r="N1613" s="57">
        <f t="shared" si="150"/>
        <v>2005</v>
      </c>
      <c r="O1613" s="57">
        <f t="shared" si="151"/>
        <v>5</v>
      </c>
      <c r="P1613" s="57">
        <f t="shared" si="152"/>
        <v>30</v>
      </c>
      <c r="Q1613" s="48">
        <v>38502</v>
      </c>
      <c r="R1613" s="178">
        <f t="shared" si="153"/>
        <v>38502</v>
      </c>
      <c r="S1613" s="182">
        <v>11.2</v>
      </c>
      <c r="T1613" s="180">
        <f t="shared" si="155"/>
        <v>20694.500000000044</v>
      </c>
      <c r="U1613" s="181" t="str">
        <f t="shared" si="154"/>
        <v>0</v>
      </c>
    </row>
    <row r="1614" spans="14:21">
      <c r="N1614" s="57">
        <f t="shared" si="150"/>
        <v>2005</v>
      </c>
      <c r="O1614" s="57">
        <f t="shared" si="151"/>
        <v>5</v>
      </c>
      <c r="P1614" s="57">
        <f t="shared" si="152"/>
        <v>31</v>
      </c>
      <c r="Q1614" s="48">
        <v>38503</v>
      </c>
      <c r="R1614" s="178">
        <f t="shared" si="153"/>
        <v>38503</v>
      </c>
      <c r="S1614" s="182">
        <v>11.8</v>
      </c>
      <c r="T1614" s="180">
        <f t="shared" si="155"/>
        <v>20706.300000000043</v>
      </c>
      <c r="U1614" s="181" t="str">
        <f t="shared" si="154"/>
        <v>0</v>
      </c>
    </row>
    <row r="1615" spans="14:21">
      <c r="N1615" s="57">
        <f t="shared" si="150"/>
        <v>2005</v>
      </c>
      <c r="O1615" s="57">
        <f t="shared" si="151"/>
        <v>6</v>
      </c>
      <c r="P1615" s="57">
        <f t="shared" si="152"/>
        <v>1</v>
      </c>
      <c r="Q1615" s="48">
        <v>38504</v>
      </c>
      <c r="R1615" s="178">
        <f t="shared" si="153"/>
        <v>38504</v>
      </c>
      <c r="S1615" s="182">
        <v>13.6</v>
      </c>
      <c r="T1615" s="180">
        <f t="shared" si="155"/>
        <v>20719.900000000041</v>
      </c>
      <c r="U1615" s="181" t="str">
        <f t="shared" si="154"/>
        <v>0</v>
      </c>
    </row>
    <row r="1616" spans="14:21">
      <c r="N1616" s="57">
        <f t="shared" si="150"/>
        <v>2005</v>
      </c>
      <c r="O1616" s="57">
        <f t="shared" si="151"/>
        <v>6</v>
      </c>
      <c r="P1616" s="57">
        <f t="shared" si="152"/>
        <v>2</v>
      </c>
      <c r="Q1616" s="48">
        <v>38505</v>
      </c>
      <c r="R1616" s="178">
        <f t="shared" si="153"/>
        <v>38505</v>
      </c>
      <c r="S1616" s="182">
        <v>9.6</v>
      </c>
      <c r="T1616" s="180">
        <f t="shared" si="155"/>
        <v>20729.50000000004</v>
      </c>
      <c r="U1616" s="181" t="str">
        <f t="shared" si="154"/>
        <v>0</v>
      </c>
    </row>
    <row r="1617" spans="14:21">
      <c r="N1617" s="57">
        <f t="shared" si="150"/>
        <v>2005</v>
      </c>
      <c r="O1617" s="57">
        <f t="shared" si="151"/>
        <v>6</v>
      </c>
      <c r="P1617" s="57">
        <f t="shared" si="152"/>
        <v>3</v>
      </c>
      <c r="Q1617" s="48">
        <v>38506</v>
      </c>
      <c r="R1617" s="178">
        <f t="shared" si="153"/>
        <v>38506</v>
      </c>
      <c r="S1617" s="182">
        <v>2</v>
      </c>
      <c r="T1617" s="180">
        <f t="shared" si="155"/>
        <v>20731.50000000004</v>
      </c>
      <c r="U1617" s="181" t="str">
        <f t="shared" si="154"/>
        <v>0</v>
      </c>
    </row>
    <row r="1618" spans="14:21">
      <c r="N1618" s="57">
        <f t="shared" si="150"/>
        <v>2005</v>
      </c>
      <c r="O1618" s="57">
        <f t="shared" si="151"/>
        <v>6</v>
      </c>
      <c r="P1618" s="57">
        <f t="shared" si="152"/>
        <v>4</v>
      </c>
      <c r="Q1618" s="48">
        <v>38507</v>
      </c>
      <c r="R1618" s="178">
        <f t="shared" si="153"/>
        <v>38507</v>
      </c>
      <c r="S1618" s="182">
        <v>9.3000000000000007</v>
      </c>
      <c r="T1618" s="180">
        <f t="shared" si="155"/>
        <v>20740.800000000039</v>
      </c>
      <c r="U1618" s="181" t="str">
        <f t="shared" si="154"/>
        <v>0</v>
      </c>
    </row>
    <row r="1619" spans="14:21">
      <c r="N1619" s="57">
        <f t="shared" si="150"/>
        <v>2005</v>
      </c>
      <c r="O1619" s="57">
        <f t="shared" si="151"/>
        <v>6</v>
      </c>
      <c r="P1619" s="57">
        <f t="shared" si="152"/>
        <v>5</v>
      </c>
      <c r="Q1619" s="48">
        <v>38508</v>
      </c>
      <c r="R1619" s="178">
        <f t="shared" si="153"/>
        <v>38508</v>
      </c>
      <c r="S1619" s="182">
        <v>10.3</v>
      </c>
      <c r="T1619" s="180">
        <f t="shared" si="155"/>
        <v>20751.100000000039</v>
      </c>
      <c r="U1619" s="181" t="str">
        <f t="shared" si="154"/>
        <v>0</v>
      </c>
    </row>
    <row r="1620" spans="14:21">
      <c r="N1620" s="57">
        <f t="shared" si="150"/>
        <v>2005</v>
      </c>
      <c r="O1620" s="57">
        <f t="shared" si="151"/>
        <v>6</v>
      </c>
      <c r="P1620" s="57">
        <f t="shared" si="152"/>
        <v>6</v>
      </c>
      <c r="Q1620" s="48">
        <v>38509</v>
      </c>
      <c r="R1620" s="178">
        <f t="shared" si="153"/>
        <v>38509</v>
      </c>
      <c r="S1620" s="182">
        <v>12.2</v>
      </c>
      <c r="T1620" s="180">
        <f t="shared" si="155"/>
        <v>20763.300000000039</v>
      </c>
      <c r="U1620" s="181" t="str">
        <f t="shared" si="154"/>
        <v>0</v>
      </c>
    </row>
    <row r="1621" spans="14:21">
      <c r="N1621" s="57">
        <f t="shared" si="150"/>
        <v>2005</v>
      </c>
      <c r="O1621" s="57">
        <f t="shared" si="151"/>
        <v>6</v>
      </c>
      <c r="P1621" s="57">
        <f t="shared" si="152"/>
        <v>7</v>
      </c>
      <c r="Q1621" s="48">
        <v>38510</v>
      </c>
      <c r="R1621" s="178">
        <f t="shared" si="153"/>
        <v>38510</v>
      </c>
      <c r="S1621" s="182">
        <v>10.7</v>
      </c>
      <c r="T1621" s="180">
        <f t="shared" si="155"/>
        <v>20774.00000000004</v>
      </c>
      <c r="U1621" s="181" t="str">
        <f t="shared" si="154"/>
        <v>0</v>
      </c>
    </row>
    <row r="1622" spans="14:21">
      <c r="N1622" s="57">
        <f t="shared" si="150"/>
        <v>2005</v>
      </c>
      <c r="O1622" s="57">
        <f t="shared" si="151"/>
        <v>6</v>
      </c>
      <c r="P1622" s="57">
        <f t="shared" si="152"/>
        <v>8</v>
      </c>
      <c r="Q1622" s="48">
        <v>38511</v>
      </c>
      <c r="R1622" s="178">
        <f t="shared" si="153"/>
        <v>38511</v>
      </c>
      <c r="S1622" s="182">
        <v>11.4</v>
      </c>
      <c r="T1622" s="180">
        <f t="shared" si="155"/>
        <v>20785.400000000041</v>
      </c>
      <c r="U1622" s="181" t="str">
        <f t="shared" si="154"/>
        <v>0</v>
      </c>
    </row>
    <row r="1623" spans="14:21">
      <c r="N1623" s="57">
        <f t="shared" si="150"/>
        <v>2005</v>
      </c>
      <c r="O1623" s="57">
        <f t="shared" si="151"/>
        <v>6</v>
      </c>
      <c r="P1623" s="57">
        <f t="shared" si="152"/>
        <v>9</v>
      </c>
      <c r="Q1623" s="48">
        <v>38512</v>
      </c>
      <c r="R1623" s="178">
        <f t="shared" si="153"/>
        <v>38512</v>
      </c>
      <c r="S1623" s="182">
        <v>8.4</v>
      </c>
      <c r="T1623" s="180">
        <f t="shared" si="155"/>
        <v>20793.800000000043</v>
      </c>
      <c r="U1623" s="181" t="str">
        <f t="shared" si="154"/>
        <v>0</v>
      </c>
    </row>
    <row r="1624" spans="14:21">
      <c r="N1624" s="57">
        <f t="shared" si="150"/>
        <v>2005</v>
      </c>
      <c r="O1624" s="57">
        <f t="shared" si="151"/>
        <v>6</v>
      </c>
      <c r="P1624" s="57">
        <f t="shared" si="152"/>
        <v>10</v>
      </c>
      <c r="Q1624" s="48">
        <v>38513</v>
      </c>
      <c r="R1624" s="178">
        <f t="shared" si="153"/>
        <v>38513</v>
      </c>
      <c r="S1624" s="182">
        <v>10</v>
      </c>
      <c r="T1624" s="180">
        <f t="shared" si="155"/>
        <v>20803.800000000043</v>
      </c>
      <c r="U1624" s="181" t="str">
        <f t="shared" si="154"/>
        <v>0</v>
      </c>
    </row>
    <row r="1625" spans="14:21">
      <c r="N1625" s="57">
        <f t="shared" si="150"/>
        <v>2005</v>
      </c>
      <c r="O1625" s="57">
        <f t="shared" si="151"/>
        <v>6</v>
      </c>
      <c r="P1625" s="57">
        <f t="shared" si="152"/>
        <v>11</v>
      </c>
      <c r="Q1625" s="48">
        <v>38514</v>
      </c>
      <c r="R1625" s="178">
        <f t="shared" si="153"/>
        <v>38514</v>
      </c>
      <c r="S1625" s="182">
        <v>11.6</v>
      </c>
      <c r="T1625" s="180">
        <f t="shared" si="155"/>
        <v>20815.400000000041</v>
      </c>
      <c r="U1625" s="181" t="str">
        <f t="shared" si="154"/>
        <v>0</v>
      </c>
    </row>
    <row r="1626" spans="14:21">
      <c r="N1626" s="57">
        <f t="shared" si="150"/>
        <v>2005</v>
      </c>
      <c r="O1626" s="57">
        <f t="shared" si="151"/>
        <v>6</v>
      </c>
      <c r="P1626" s="57">
        <f t="shared" si="152"/>
        <v>12</v>
      </c>
      <c r="Q1626" s="48">
        <v>38515</v>
      </c>
      <c r="R1626" s="178">
        <f t="shared" si="153"/>
        <v>38515</v>
      </c>
      <c r="S1626" s="182">
        <v>11.2</v>
      </c>
      <c r="T1626" s="180">
        <f t="shared" si="155"/>
        <v>20826.600000000042</v>
      </c>
      <c r="U1626" s="181" t="str">
        <f t="shared" si="154"/>
        <v>0</v>
      </c>
    </row>
    <row r="1627" spans="14:21">
      <c r="N1627" s="57">
        <f t="shared" si="150"/>
        <v>2005</v>
      </c>
      <c r="O1627" s="57">
        <f t="shared" si="151"/>
        <v>6</v>
      </c>
      <c r="P1627" s="57">
        <f t="shared" si="152"/>
        <v>13</v>
      </c>
      <c r="Q1627" s="48">
        <v>38516</v>
      </c>
      <c r="R1627" s="178">
        <f t="shared" si="153"/>
        <v>38516</v>
      </c>
      <c r="S1627" s="182">
        <v>11.9</v>
      </c>
      <c r="T1627" s="180">
        <f t="shared" si="155"/>
        <v>20838.500000000044</v>
      </c>
      <c r="U1627" s="181" t="str">
        <f t="shared" si="154"/>
        <v>0</v>
      </c>
    </row>
    <row r="1628" spans="14:21">
      <c r="N1628" s="57">
        <f t="shared" si="150"/>
        <v>2005</v>
      </c>
      <c r="O1628" s="57">
        <f t="shared" si="151"/>
        <v>6</v>
      </c>
      <c r="P1628" s="57">
        <f t="shared" si="152"/>
        <v>14</v>
      </c>
      <c r="Q1628" s="48">
        <v>38517</v>
      </c>
      <c r="R1628" s="178">
        <f t="shared" si="153"/>
        <v>38517</v>
      </c>
      <c r="S1628" s="182">
        <v>2</v>
      </c>
      <c r="T1628" s="180">
        <f t="shared" si="155"/>
        <v>20840.500000000044</v>
      </c>
      <c r="U1628" s="181" t="str">
        <f t="shared" si="154"/>
        <v>0</v>
      </c>
    </row>
    <row r="1629" spans="14:21">
      <c r="N1629" s="57">
        <f t="shared" si="150"/>
        <v>2005</v>
      </c>
      <c r="O1629" s="57">
        <f t="shared" si="151"/>
        <v>6</v>
      </c>
      <c r="P1629" s="57">
        <f t="shared" si="152"/>
        <v>15</v>
      </c>
      <c r="Q1629" s="48">
        <v>38518</v>
      </c>
      <c r="R1629" s="178">
        <f t="shared" si="153"/>
        <v>38518</v>
      </c>
      <c r="S1629" s="182">
        <v>2</v>
      </c>
      <c r="T1629" s="180">
        <f t="shared" si="155"/>
        <v>20842.500000000044</v>
      </c>
      <c r="U1629" s="181" t="str">
        <f t="shared" si="154"/>
        <v>0</v>
      </c>
    </row>
    <row r="1630" spans="14:21">
      <c r="N1630" s="57">
        <f t="shared" si="150"/>
        <v>2005</v>
      </c>
      <c r="O1630" s="57">
        <f t="shared" si="151"/>
        <v>6</v>
      </c>
      <c r="P1630" s="57">
        <f t="shared" si="152"/>
        <v>16</v>
      </c>
      <c r="Q1630" s="48">
        <v>38519</v>
      </c>
      <c r="R1630" s="178">
        <f t="shared" si="153"/>
        <v>38519</v>
      </c>
      <c r="S1630" s="182">
        <v>2</v>
      </c>
      <c r="T1630" s="180">
        <f t="shared" si="155"/>
        <v>20844.500000000044</v>
      </c>
      <c r="U1630" s="181" t="str">
        <f t="shared" si="154"/>
        <v>0</v>
      </c>
    </row>
    <row r="1631" spans="14:21">
      <c r="N1631" s="57">
        <f t="shared" si="150"/>
        <v>2005</v>
      </c>
      <c r="O1631" s="57">
        <f t="shared" si="151"/>
        <v>6</v>
      </c>
      <c r="P1631" s="57">
        <f t="shared" si="152"/>
        <v>17</v>
      </c>
      <c r="Q1631" s="48">
        <v>38520</v>
      </c>
      <c r="R1631" s="178">
        <f t="shared" si="153"/>
        <v>38520</v>
      </c>
      <c r="S1631" s="182">
        <v>2</v>
      </c>
      <c r="T1631" s="180">
        <f t="shared" si="155"/>
        <v>20846.500000000044</v>
      </c>
      <c r="U1631" s="181" t="str">
        <f t="shared" si="154"/>
        <v>0</v>
      </c>
    </row>
    <row r="1632" spans="14:21">
      <c r="N1632" s="57">
        <f t="shared" si="150"/>
        <v>2005</v>
      </c>
      <c r="O1632" s="57">
        <f t="shared" si="151"/>
        <v>6</v>
      </c>
      <c r="P1632" s="57">
        <f t="shared" si="152"/>
        <v>18</v>
      </c>
      <c r="Q1632" s="48">
        <v>38521</v>
      </c>
      <c r="R1632" s="178">
        <f t="shared" si="153"/>
        <v>38521</v>
      </c>
      <c r="S1632" s="182">
        <v>2</v>
      </c>
      <c r="T1632" s="180">
        <f t="shared" si="155"/>
        <v>20848.500000000044</v>
      </c>
      <c r="U1632" s="181" t="str">
        <f t="shared" si="154"/>
        <v>0</v>
      </c>
    </row>
    <row r="1633" spans="14:21">
      <c r="N1633" s="57">
        <f t="shared" si="150"/>
        <v>2005</v>
      </c>
      <c r="O1633" s="57">
        <f t="shared" si="151"/>
        <v>6</v>
      </c>
      <c r="P1633" s="57">
        <f t="shared" si="152"/>
        <v>19</v>
      </c>
      <c r="Q1633" s="48">
        <v>38522</v>
      </c>
      <c r="R1633" s="178">
        <f t="shared" si="153"/>
        <v>38522</v>
      </c>
      <c r="S1633" s="182">
        <v>2</v>
      </c>
      <c r="T1633" s="180">
        <f t="shared" si="155"/>
        <v>20850.500000000044</v>
      </c>
      <c r="U1633" s="181" t="str">
        <f t="shared" si="154"/>
        <v>0</v>
      </c>
    </row>
    <row r="1634" spans="14:21">
      <c r="N1634" s="57">
        <f t="shared" si="150"/>
        <v>2005</v>
      </c>
      <c r="O1634" s="57">
        <f t="shared" si="151"/>
        <v>6</v>
      </c>
      <c r="P1634" s="57">
        <f t="shared" si="152"/>
        <v>20</v>
      </c>
      <c r="Q1634" s="48">
        <v>38523</v>
      </c>
      <c r="R1634" s="178">
        <f t="shared" si="153"/>
        <v>38523</v>
      </c>
      <c r="S1634" s="182">
        <v>2</v>
      </c>
      <c r="T1634" s="180">
        <f t="shared" si="155"/>
        <v>20852.500000000044</v>
      </c>
      <c r="U1634" s="181" t="str">
        <f t="shared" si="154"/>
        <v>0</v>
      </c>
    </row>
    <row r="1635" spans="14:21">
      <c r="N1635" s="57">
        <f t="shared" si="150"/>
        <v>2005</v>
      </c>
      <c r="O1635" s="57">
        <f t="shared" si="151"/>
        <v>6</v>
      </c>
      <c r="P1635" s="57">
        <f t="shared" si="152"/>
        <v>21</v>
      </c>
      <c r="Q1635" s="48">
        <v>38524</v>
      </c>
      <c r="R1635" s="178">
        <f t="shared" si="153"/>
        <v>38524</v>
      </c>
      <c r="S1635" s="182">
        <v>2</v>
      </c>
      <c r="T1635" s="180">
        <f t="shared" si="155"/>
        <v>20854.500000000044</v>
      </c>
      <c r="U1635" s="181" t="str">
        <f t="shared" si="154"/>
        <v>0</v>
      </c>
    </row>
    <row r="1636" spans="14:21">
      <c r="N1636" s="57">
        <f t="shared" si="150"/>
        <v>2005</v>
      </c>
      <c r="O1636" s="57">
        <f t="shared" si="151"/>
        <v>6</v>
      </c>
      <c r="P1636" s="57">
        <f t="shared" si="152"/>
        <v>22</v>
      </c>
      <c r="Q1636" s="48">
        <v>38525</v>
      </c>
      <c r="R1636" s="178">
        <f t="shared" si="153"/>
        <v>38525</v>
      </c>
      <c r="S1636" s="182">
        <v>2</v>
      </c>
      <c r="T1636" s="180">
        <f t="shared" si="155"/>
        <v>20856.500000000044</v>
      </c>
      <c r="U1636" s="181" t="str">
        <f t="shared" si="154"/>
        <v>0</v>
      </c>
    </row>
    <row r="1637" spans="14:21">
      <c r="N1637" s="57">
        <f t="shared" si="150"/>
        <v>2005</v>
      </c>
      <c r="O1637" s="57">
        <f t="shared" si="151"/>
        <v>6</v>
      </c>
      <c r="P1637" s="57">
        <f t="shared" si="152"/>
        <v>23</v>
      </c>
      <c r="Q1637" s="48">
        <v>38526</v>
      </c>
      <c r="R1637" s="178">
        <f t="shared" si="153"/>
        <v>38526</v>
      </c>
      <c r="S1637" s="182">
        <v>2</v>
      </c>
      <c r="T1637" s="180">
        <f t="shared" si="155"/>
        <v>20858.500000000044</v>
      </c>
      <c r="U1637" s="181" t="str">
        <f t="shared" si="154"/>
        <v>0</v>
      </c>
    </row>
    <row r="1638" spans="14:21">
      <c r="N1638" s="57">
        <f t="shared" si="150"/>
        <v>2005</v>
      </c>
      <c r="O1638" s="57">
        <f t="shared" si="151"/>
        <v>6</v>
      </c>
      <c r="P1638" s="57">
        <f t="shared" si="152"/>
        <v>24</v>
      </c>
      <c r="Q1638" s="48">
        <v>38527</v>
      </c>
      <c r="R1638" s="178">
        <f t="shared" si="153"/>
        <v>38527</v>
      </c>
      <c r="S1638" s="182">
        <v>2</v>
      </c>
      <c r="T1638" s="180">
        <f t="shared" si="155"/>
        <v>20860.500000000044</v>
      </c>
      <c r="U1638" s="181" t="str">
        <f t="shared" si="154"/>
        <v>0</v>
      </c>
    </row>
    <row r="1639" spans="14:21">
      <c r="N1639" s="57">
        <f t="shared" si="150"/>
        <v>2005</v>
      </c>
      <c r="O1639" s="57">
        <f t="shared" si="151"/>
        <v>6</v>
      </c>
      <c r="P1639" s="57">
        <f t="shared" si="152"/>
        <v>25</v>
      </c>
      <c r="Q1639" s="48">
        <v>38528</v>
      </c>
      <c r="R1639" s="178">
        <f t="shared" si="153"/>
        <v>38528</v>
      </c>
      <c r="S1639" s="182">
        <v>2</v>
      </c>
      <c r="T1639" s="180">
        <f t="shared" si="155"/>
        <v>20862.500000000044</v>
      </c>
      <c r="U1639" s="181" t="str">
        <f t="shared" si="154"/>
        <v>0</v>
      </c>
    </row>
    <row r="1640" spans="14:21">
      <c r="N1640" s="57">
        <f t="shared" si="150"/>
        <v>2005</v>
      </c>
      <c r="O1640" s="57">
        <f t="shared" si="151"/>
        <v>6</v>
      </c>
      <c r="P1640" s="57">
        <f t="shared" si="152"/>
        <v>26</v>
      </c>
      <c r="Q1640" s="48">
        <v>38529</v>
      </c>
      <c r="R1640" s="178">
        <f t="shared" si="153"/>
        <v>38529</v>
      </c>
      <c r="S1640" s="182">
        <v>7.1</v>
      </c>
      <c r="T1640" s="180">
        <f t="shared" si="155"/>
        <v>20869.600000000042</v>
      </c>
      <c r="U1640" s="181" t="str">
        <f t="shared" si="154"/>
        <v>0</v>
      </c>
    </row>
    <row r="1641" spans="14:21">
      <c r="N1641" s="57">
        <f t="shared" si="150"/>
        <v>2005</v>
      </c>
      <c r="O1641" s="57">
        <f t="shared" si="151"/>
        <v>6</v>
      </c>
      <c r="P1641" s="57">
        <f t="shared" si="152"/>
        <v>27</v>
      </c>
      <c r="Q1641" s="48">
        <v>38530</v>
      </c>
      <c r="R1641" s="178">
        <f t="shared" si="153"/>
        <v>38530</v>
      </c>
      <c r="S1641" s="182">
        <v>2</v>
      </c>
      <c r="T1641" s="180">
        <f t="shared" si="155"/>
        <v>20871.600000000042</v>
      </c>
      <c r="U1641" s="181" t="str">
        <f t="shared" si="154"/>
        <v>0</v>
      </c>
    </row>
    <row r="1642" spans="14:21">
      <c r="N1642" s="57">
        <f t="shared" si="150"/>
        <v>2005</v>
      </c>
      <c r="O1642" s="57">
        <f t="shared" si="151"/>
        <v>6</v>
      </c>
      <c r="P1642" s="57">
        <f t="shared" si="152"/>
        <v>28</v>
      </c>
      <c r="Q1642" s="48">
        <v>38531</v>
      </c>
      <c r="R1642" s="178">
        <f t="shared" si="153"/>
        <v>38531</v>
      </c>
      <c r="S1642" s="182">
        <v>7.6</v>
      </c>
      <c r="T1642" s="180">
        <f t="shared" si="155"/>
        <v>20879.200000000041</v>
      </c>
      <c r="U1642" s="181" t="str">
        <f t="shared" si="154"/>
        <v>0</v>
      </c>
    </row>
    <row r="1643" spans="14:21">
      <c r="N1643" s="57">
        <f t="shared" si="150"/>
        <v>2005</v>
      </c>
      <c r="O1643" s="57">
        <f t="shared" si="151"/>
        <v>6</v>
      </c>
      <c r="P1643" s="57">
        <f t="shared" si="152"/>
        <v>29</v>
      </c>
      <c r="Q1643" s="48">
        <v>38532</v>
      </c>
      <c r="R1643" s="178">
        <f t="shared" si="153"/>
        <v>38532</v>
      </c>
      <c r="S1643" s="182">
        <v>2</v>
      </c>
      <c r="T1643" s="180">
        <f t="shared" si="155"/>
        <v>20881.200000000041</v>
      </c>
      <c r="U1643" s="181" t="str">
        <f t="shared" si="154"/>
        <v>0</v>
      </c>
    </row>
    <row r="1644" spans="14:21">
      <c r="N1644" s="57">
        <f t="shared" si="150"/>
        <v>2005</v>
      </c>
      <c r="O1644" s="57">
        <f t="shared" si="151"/>
        <v>6</v>
      </c>
      <c r="P1644" s="57">
        <f t="shared" si="152"/>
        <v>30</v>
      </c>
      <c r="Q1644" s="48">
        <v>38533</v>
      </c>
      <c r="R1644" s="178">
        <f t="shared" si="153"/>
        <v>38533</v>
      </c>
      <c r="S1644" s="182">
        <v>2</v>
      </c>
      <c r="T1644" s="180">
        <f t="shared" si="155"/>
        <v>20883.200000000041</v>
      </c>
      <c r="U1644" s="181" t="str">
        <f t="shared" si="154"/>
        <v>0</v>
      </c>
    </row>
    <row r="1645" spans="14:21">
      <c r="N1645" s="57">
        <f t="shared" si="150"/>
        <v>2005</v>
      </c>
      <c r="O1645" s="57">
        <f t="shared" si="151"/>
        <v>7</v>
      </c>
      <c r="P1645" s="57">
        <f t="shared" si="152"/>
        <v>1</v>
      </c>
      <c r="Q1645" s="48">
        <v>38534</v>
      </c>
      <c r="R1645" s="178">
        <f t="shared" si="153"/>
        <v>38534</v>
      </c>
      <c r="S1645" s="182">
        <v>2</v>
      </c>
      <c r="T1645" s="180">
        <f t="shared" si="155"/>
        <v>20885.200000000041</v>
      </c>
      <c r="U1645" s="181" t="str">
        <f t="shared" si="154"/>
        <v>0</v>
      </c>
    </row>
    <row r="1646" spans="14:21">
      <c r="N1646" s="57">
        <f t="shared" si="150"/>
        <v>2005</v>
      </c>
      <c r="O1646" s="57">
        <f t="shared" si="151"/>
        <v>7</v>
      </c>
      <c r="P1646" s="57">
        <f t="shared" si="152"/>
        <v>2</v>
      </c>
      <c r="Q1646" s="48">
        <v>38535</v>
      </c>
      <c r="R1646" s="178">
        <f t="shared" si="153"/>
        <v>38535</v>
      </c>
      <c r="S1646" s="182">
        <v>2</v>
      </c>
      <c r="T1646" s="180">
        <f t="shared" si="155"/>
        <v>20887.200000000041</v>
      </c>
      <c r="U1646" s="181" t="str">
        <f t="shared" si="154"/>
        <v>0</v>
      </c>
    </row>
    <row r="1647" spans="14:21">
      <c r="N1647" s="57">
        <f t="shared" si="150"/>
        <v>2005</v>
      </c>
      <c r="O1647" s="57">
        <f t="shared" si="151"/>
        <v>7</v>
      </c>
      <c r="P1647" s="57">
        <f t="shared" si="152"/>
        <v>3</v>
      </c>
      <c r="Q1647" s="48">
        <v>38536</v>
      </c>
      <c r="R1647" s="178">
        <f t="shared" si="153"/>
        <v>38536</v>
      </c>
      <c r="S1647" s="182">
        <v>2</v>
      </c>
      <c r="T1647" s="180">
        <f t="shared" si="155"/>
        <v>20889.200000000041</v>
      </c>
      <c r="U1647" s="181" t="str">
        <f t="shared" si="154"/>
        <v>0</v>
      </c>
    </row>
    <row r="1648" spans="14:21">
      <c r="N1648" s="57">
        <f t="shared" si="150"/>
        <v>2005</v>
      </c>
      <c r="O1648" s="57">
        <f t="shared" si="151"/>
        <v>7</v>
      </c>
      <c r="P1648" s="57">
        <f t="shared" si="152"/>
        <v>4</v>
      </c>
      <c r="Q1648" s="48">
        <v>38537</v>
      </c>
      <c r="R1648" s="178">
        <f t="shared" si="153"/>
        <v>38537</v>
      </c>
      <c r="S1648" s="182">
        <v>2</v>
      </c>
      <c r="T1648" s="180">
        <f t="shared" si="155"/>
        <v>20891.200000000041</v>
      </c>
      <c r="U1648" s="181" t="str">
        <f t="shared" si="154"/>
        <v>0</v>
      </c>
    </row>
    <row r="1649" spans="14:21">
      <c r="N1649" s="57">
        <f t="shared" si="150"/>
        <v>2005</v>
      </c>
      <c r="O1649" s="57">
        <f t="shared" si="151"/>
        <v>7</v>
      </c>
      <c r="P1649" s="57">
        <f t="shared" si="152"/>
        <v>5</v>
      </c>
      <c r="Q1649" s="48">
        <v>38538</v>
      </c>
      <c r="R1649" s="178">
        <f t="shared" si="153"/>
        <v>38538</v>
      </c>
      <c r="S1649" s="182">
        <v>7.2</v>
      </c>
      <c r="T1649" s="180">
        <f t="shared" si="155"/>
        <v>20898.400000000041</v>
      </c>
      <c r="U1649" s="181" t="str">
        <f t="shared" si="154"/>
        <v>0</v>
      </c>
    </row>
    <row r="1650" spans="14:21">
      <c r="N1650" s="57">
        <f t="shared" si="150"/>
        <v>2005</v>
      </c>
      <c r="O1650" s="57">
        <f t="shared" si="151"/>
        <v>7</v>
      </c>
      <c r="P1650" s="57">
        <f t="shared" si="152"/>
        <v>6</v>
      </c>
      <c r="Q1650" s="48">
        <v>38539</v>
      </c>
      <c r="R1650" s="178">
        <f t="shared" si="153"/>
        <v>38539</v>
      </c>
      <c r="S1650" s="182">
        <v>2</v>
      </c>
      <c r="T1650" s="180">
        <f t="shared" si="155"/>
        <v>20900.400000000041</v>
      </c>
      <c r="U1650" s="181" t="str">
        <f t="shared" si="154"/>
        <v>0</v>
      </c>
    </row>
    <row r="1651" spans="14:21">
      <c r="N1651" s="57">
        <f t="shared" si="150"/>
        <v>2005</v>
      </c>
      <c r="O1651" s="57">
        <f t="shared" si="151"/>
        <v>7</v>
      </c>
      <c r="P1651" s="57">
        <f t="shared" si="152"/>
        <v>7</v>
      </c>
      <c r="Q1651" s="48">
        <v>38540</v>
      </c>
      <c r="R1651" s="178">
        <f t="shared" si="153"/>
        <v>38540</v>
      </c>
      <c r="S1651" s="182">
        <v>2</v>
      </c>
      <c r="T1651" s="180">
        <f t="shared" si="155"/>
        <v>20902.400000000041</v>
      </c>
      <c r="U1651" s="181" t="str">
        <f t="shared" si="154"/>
        <v>0</v>
      </c>
    </row>
    <row r="1652" spans="14:21">
      <c r="N1652" s="57">
        <f t="shared" si="150"/>
        <v>2005</v>
      </c>
      <c r="O1652" s="57">
        <f t="shared" si="151"/>
        <v>7</v>
      </c>
      <c r="P1652" s="57">
        <f t="shared" si="152"/>
        <v>8</v>
      </c>
      <c r="Q1652" s="48">
        <v>38541</v>
      </c>
      <c r="R1652" s="178">
        <f t="shared" si="153"/>
        <v>38541</v>
      </c>
      <c r="S1652" s="182">
        <v>2</v>
      </c>
      <c r="T1652" s="180">
        <f t="shared" si="155"/>
        <v>20904.400000000041</v>
      </c>
      <c r="U1652" s="181" t="str">
        <f t="shared" si="154"/>
        <v>0</v>
      </c>
    </row>
    <row r="1653" spans="14:21">
      <c r="N1653" s="57">
        <f t="shared" si="150"/>
        <v>2005</v>
      </c>
      <c r="O1653" s="57">
        <f t="shared" si="151"/>
        <v>7</v>
      </c>
      <c r="P1653" s="57">
        <f t="shared" si="152"/>
        <v>9</v>
      </c>
      <c r="Q1653" s="48">
        <v>38542</v>
      </c>
      <c r="R1653" s="178">
        <f t="shared" si="153"/>
        <v>38542</v>
      </c>
      <c r="S1653" s="182">
        <v>2</v>
      </c>
      <c r="T1653" s="180">
        <f t="shared" si="155"/>
        <v>20906.400000000041</v>
      </c>
      <c r="U1653" s="181" t="str">
        <f t="shared" si="154"/>
        <v>0</v>
      </c>
    </row>
    <row r="1654" spans="14:21">
      <c r="N1654" s="57">
        <f t="shared" si="150"/>
        <v>2005</v>
      </c>
      <c r="O1654" s="57">
        <f t="shared" si="151"/>
        <v>7</v>
      </c>
      <c r="P1654" s="57">
        <f t="shared" si="152"/>
        <v>10</v>
      </c>
      <c r="Q1654" s="48">
        <v>38543</v>
      </c>
      <c r="R1654" s="178">
        <f t="shared" si="153"/>
        <v>38543</v>
      </c>
      <c r="S1654" s="182">
        <v>2</v>
      </c>
      <c r="T1654" s="180">
        <f t="shared" si="155"/>
        <v>20908.400000000041</v>
      </c>
      <c r="U1654" s="181" t="str">
        <f t="shared" si="154"/>
        <v>0</v>
      </c>
    </row>
    <row r="1655" spans="14:21">
      <c r="N1655" s="57">
        <f t="shared" si="150"/>
        <v>2005</v>
      </c>
      <c r="O1655" s="57">
        <f t="shared" si="151"/>
        <v>7</v>
      </c>
      <c r="P1655" s="57">
        <f t="shared" si="152"/>
        <v>11</v>
      </c>
      <c r="Q1655" s="48">
        <v>38544</v>
      </c>
      <c r="R1655" s="178">
        <f t="shared" si="153"/>
        <v>38544</v>
      </c>
      <c r="S1655" s="182">
        <v>2</v>
      </c>
      <c r="T1655" s="180">
        <f t="shared" si="155"/>
        <v>20910.400000000041</v>
      </c>
      <c r="U1655" s="181" t="str">
        <f t="shared" si="154"/>
        <v>0</v>
      </c>
    </row>
    <row r="1656" spans="14:21">
      <c r="N1656" s="57">
        <f t="shared" si="150"/>
        <v>2005</v>
      </c>
      <c r="O1656" s="57">
        <f t="shared" si="151"/>
        <v>7</v>
      </c>
      <c r="P1656" s="57">
        <f t="shared" si="152"/>
        <v>12</v>
      </c>
      <c r="Q1656" s="48">
        <v>38545</v>
      </c>
      <c r="R1656" s="178">
        <f t="shared" si="153"/>
        <v>38545</v>
      </c>
      <c r="S1656" s="182">
        <v>2</v>
      </c>
      <c r="T1656" s="180">
        <f t="shared" si="155"/>
        <v>20912.400000000041</v>
      </c>
      <c r="U1656" s="181" t="str">
        <f t="shared" si="154"/>
        <v>0</v>
      </c>
    </row>
    <row r="1657" spans="14:21">
      <c r="N1657" s="57">
        <f t="shared" si="150"/>
        <v>2005</v>
      </c>
      <c r="O1657" s="57">
        <f t="shared" si="151"/>
        <v>7</v>
      </c>
      <c r="P1657" s="57">
        <f t="shared" si="152"/>
        <v>13</v>
      </c>
      <c r="Q1657" s="48">
        <v>38546</v>
      </c>
      <c r="R1657" s="178">
        <f t="shared" si="153"/>
        <v>38546</v>
      </c>
      <c r="S1657" s="182">
        <v>2</v>
      </c>
      <c r="T1657" s="180">
        <f t="shared" si="155"/>
        <v>20914.400000000041</v>
      </c>
      <c r="U1657" s="181" t="str">
        <f t="shared" si="154"/>
        <v>0</v>
      </c>
    </row>
    <row r="1658" spans="14:21">
      <c r="N1658" s="57">
        <f t="shared" si="150"/>
        <v>2005</v>
      </c>
      <c r="O1658" s="57">
        <f t="shared" si="151"/>
        <v>7</v>
      </c>
      <c r="P1658" s="57">
        <f t="shared" si="152"/>
        <v>14</v>
      </c>
      <c r="Q1658" s="48">
        <v>38547</v>
      </c>
      <c r="R1658" s="178">
        <f t="shared" si="153"/>
        <v>38547</v>
      </c>
      <c r="S1658" s="182">
        <v>2</v>
      </c>
      <c r="T1658" s="180">
        <f t="shared" si="155"/>
        <v>20916.400000000041</v>
      </c>
      <c r="U1658" s="181" t="str">
        <f t="shared" si="154"/>
        <v>0</v>
      </c>
    </row>
    <row r="1659" spans="14:21">
      <c r="N1659" s="57">
        <f t="shared" si="150"/>
        <v>2005</v>
      </c>
      <c r="O1659" s="57">
        <f t="shared" si="151"/>
        <v>7</v>
      </c>
      <c r="P1659" s="57">
        <f t="shared" si="152"/>
        <v>15</v>
      </c>
      <c r="Q1659" s="48">
        <v>38548</v>
      </c>
      <c r="R1659" s="178">
        <f t="shared" si="153"/>
        <v>38548</v>
      </c>
      <c r="S1659" s="182">
        <v>2</v>
      </c>
      <c r="T1659" s="180">
        <f t="shared" si="155"/>
        <v>20918.400000000041</v>
      </c>
      <c r="U1659" s="181" t="str">
        <f t="shared" si="154"/>
        <v>0</v>
      </c>
    </row>
    <row r="1660" spans="14:21">
      <c r="N1660" s="57">
        <f t="shared" si="150"/>
        <v>2005</v>
      </c>
      <c r="O1660" s="57">
        <f t="shared" si="151"/>
        <v>7</v>
      </c>
      <c r="P1660" s="57">
        <f t="shared" si="152"/>
        <v>16</v>
      </c>
      <c r="Q1660" s="48">
        <v>38549</v>
      </c>
      <c r="R1660" s="178">
        <f t="shared" si="153"/>
        <v>38549</v>
      </c>
      <c r="S1660" s="182">
        <v>2</v>
      </c>
      <c r="T1660" s="180">
        <f t="shared" si="155"/>
        <v>20920.400000000041</v>
      </c>
      <c r="U1660" s="181" t="str">
        <f t="shared" si="154"/>
        <v>0</v>
      </c>
    </row>
    <row r="1661" spans="14:21">
      <c r="N1661" s="57">
        <f t="shared" si="150"/>
        <v>2005</v>
      </c>
      <c r="O1661" s="57">
        <f t="shared" si="151"/>
        <v>7</v>
      </c>
      <c r="P1661" s="57">
        <f t="shared" si="152"/>
        <v>17</v>
      </c>
      <c r="Q1661" s="48">
        <v>38550</v>
      </c>
      <c r="R1661" s="178">
        <f t="shared" si="153"/>
        <v>38550</v>
      </c>
      <c r="S1661" s="182">
        <v>2</v>
      </c>
      <c r="T1661" s="180">
        <f t="shared" si="155"/>
        <v>20922.400000000041</v>
      </c>
      <c r="U1661" s="181" t="str">
        <f t="shared" si="154"/>
        <v>0</v>
      </c>
    </row>
    <row r="1662" spans="14:21">
      <c r="N1662" s="57">
        <f t="shared" si="150"/>
        <v>2005</v>
      </c>
      <c r="O1662" s="57">
        <f t="shared" si="151"/>
        <v>7</v>
      </c>
      <c r="P1662" s="57">
        <f t="shared" si="152"/>
        <v>18</v>
      </c>
      <c r="Q1662" s="48">
        <v>38551</v>
      </c>
      <c r="R1662" s="178">
        <f t="shared" si="153"/>
        <v>38551</v>
      </c>
      <c r="S1662" s="182">
        <v>2</v>
      </c>
      <c r="T1662" s="180">
        <f t="shared" si="155"/>
        <v>20924.400000000041</v>
      </c>
      <c r="U1662" s="181" t="str">
        <f t="shared" si="154"/>
        <v>0</v>
      </c>
    </row>
    <row r="1663" spans="14:21">
      <c r="N1663" s="57">
        <f t="shared" si="150"/>
        <v>2005</v>
      </c>
      <c r="O1663" s="57">
        <f t="shared" si="151"/>
        <v>7</v>
      </c>
      <c r="P1663" s="57">
        <f t="shared" si="152"/>
        <v>19</v>
      </c>
      <c r="Q1663" s="48">
        <v>38552</v>
      </c>
      <c r="R1663" s="178">
        <f t="shared" si="153"/>
        <v>38552</v>
      </c>
      <c r="S1663" s="182">
        <v>2</v>
      </c>
      <c r="T1663" s="180">
        <f t="shared" si="155"/>
        <v>20926.400000000041</v>
      </c>
      <c r="U1663" s="181" t="str">
        <f t="shared" si="154"/>
        <v>0</v>
      </c>
    </row>
    <row r="1664" spans="14:21">
      <c r="N1664" s="57">
        <f t="shared" si="150"/>
        <v>2005</v>
      </c>
      <c r="O1664" s="57">
        <f t="shared" si="151"/>
        <v>7</v>
      </c>
      <c r="P1664" s="57">
        <f t="shared" si="152"/>
        <v>20</v>
      </c>
      <c r="Q1664" s="48">
        <v>38553</v>
      </c>
      <c r="R1664" s="178">
        <f t="shared" si="153"/>
        <v>38553</v>
      </c>
      <c r="S1664" s="182">
        <v>8</v>
      </c>
      <c r="T1664" s="180">
        <f t="shared" si="155"/>
        <v>20934.400000000041</v>
      </c>
      <c r="U1664" s="181" t="str">
        <f t="shared" si="154"/>
        <v>0</v>
      </c>
    </row>
    <row r="1665" spans="14:21">
      <c r="N1665" s="57">
        <f t="shared" si="150"/>
        <v>2005</v>
      </c>
      <c r="O1665" s="57">
        <f t="shared" si="151"/>
        <v>7</v>
      </c>
      <c r="P1665" s="57">
        <f t="shared" si="152"/>
        <v>21</v>
      </c>
      <c r="Q1665" s="48">
        <v>38554</v>
      </c>
      <c r="R1665" s="178">
        <f t="shared" si="153"/>
        <v>38554</v>
      </c>
      <c r="S1665" s="182">
        <v>7.1</v>
      </c>
      <c r="T1665" s="180">
        <f t="shared" si="155"/>
        <v>20941.50000000004</v>
      </c>
      <c r="U1665" s="181" t="str">
        <f t="shared" si="154"/>
        <v>0</v>
      </c>
    </row>
    <row r="1666" spans="14:21">
      <c r="N1666" s="57">
        <f t="shared" si="150"/>
        <v>2005</v>
      </c>
      <c r="O1666" s="57">
        <f t="shared" si="151"/>
        <v>7</v>
      </c>
      <c r="P1666" s="57">
        <f t="shared" si="152"/>
        <v>22</v>
      </c>
      <c r="Q1666" s="48">
        <v>38555</v>
      </c>
      <c r="R1666" s="178">
        <f t="shared" si="153"/>
        <v>38555</v>
      </c>
      <c r="S1666" s="182">
        <v>2</v>
      </c>
      <c r="T1666" s="180">
        <f t="shared" si="155"/>
        <v>20943.50000000004</v>
      </c>
      <c r="U1666" s="181" t="str">
        <f t="shared" si="154"/>
        <v>0</v>
      </c>
    </row>
    <row r="1667" spans="14:21">
      <c r="N1667" s="57">
        <f t="shared" ref="N1667:N1730" si="156">IF(Q1667="","",YEAR(Q1667))</f>
        <v>2005</v>
      </c>
      <c r="O1667" s="57">
        <f t="shared" ref="O1667:O1730" si="157">IF(Q1667="","",MONTH(Q1667))</f>
        <v>7</v>
      </c>
      <c r="P1667" s="57">
        <f t="shared" ref="P1667:P1730" si="158">DAY(Q1667)</f>
        <v>23</v>
      </c>
      <c r="Q1667" s="48">
        <v>38556</v>
      </c>
      <c r="R1667" s="178">
        <f t="shared" ref="R1667:R1730" si="159">Q1667</f>
        <v>38556</v>
      </c>
      <c r="S1667" s="182">
        <v>2</v>
      </c>
      <c r="T1667" s="180">
        <f t="shared" si="155"/>
        <v>20945.50000000004</v>
      </c>
      <c r="U1667" s="181" t="str">
        <f t="shared" ref="U1667:U1730" si="160">IF(AND(R1667&gt;=$E$7,R1667&lt;=$E$9),S1667,"0")</f>
        <v>0</v>
      </c>
    </row>
    <row r="1668" spans="14:21">
      <c r="N1668" s="57">
        <f t="shared" si="156"/>
        <v>2005</v>
      </c>
      <c r="O1668" s="57">
        <f t="shared" si="157"/>
        <v>7</v>
      </c>
      <c r="P1668" s="57">
        <f t="shared" si="158"/>
        <v>24</v>
      </c>
      <c r="Q1668" s="48">
        <v>38557</v>
      </c>
      <c r="R1668" s="178">
        <f t="shared" si="159"/>
        <v>38557</v>
      </c>
      <c r="S1668" s="182">
        <v>7.9</v>
      </c>
      <c r="T1668" s="180">
        <f t="shared" si="155"/>
        <v>20953.400000000041</v>
      </c>
      <c r="U1668" s="181" t="str">
        <f t="shared" si="160"/>
        <v>0</v>
      </c>
    </row>
    <row r="1669" spans="14:21">
      <c r="N1669" s="57">
        <f t="shared" si="156"/>
        <v>2005</v>
      </c>
      <c r="O1669" s="57">
        <f t="shared" si="157"/>
        <v>7</v>
      </c>
      <c r="P1669" s="57">
        <f t="shared" si="158"/>
        <v>25</v>
      </c>
      <c r="Q1669" s="48">
        <v>38558</v>
      </c>
      <c r="R1669" s="178">
        <f t="shared" si="159"/>
        <v>38558</v>
      </c>
      <c r="S1669" s="182">
        <v>7.6</v>
      </c>
      <c r="T1669" s="180">
        <f t="shared" ref="T1669:T1732" si="161">T1668+S1669</f>
        <v>20961.00000000004</v>
      </c>
      <c r="U1669" s="181" t="str">
        <f t="shared" si="160"/>
        <v>0</v>
      </c>
    </row>
    <row r="1670" spans="14:21">
      <c r="N1670" s="57">
        <f t="shared" si="156"/>
        <v>2005</v>
      </c>
      <c r="O1670" s="57">
        <f t="shared" si="157"/>
        <v>7</v>
      </c>
      <c r="P1670" s="57">
        <f t="shared" si="158"/>
        <v>26</v>
      </c>
      <c r="Q1670" s="48">
        <v>38559</v>
      </c>
      <c r="R1670" s="178">
        <f t="shared" si="159"/>
        <v>38559</v>
      </c>
      <c r="S1670" s="182">
        <v>7.2</v>
      </c>
      <c r="T1670" s="180">
        <f t="shared" si="161"/>
        <v>20968.200000000041</v>
      </c>
      <c r="U1670" s="181" t="str">
        <f t="shared" si="160"/>
        <v>0</v>
      </c>
    </row>
    <row r="1671" spans="14:21">
      <c r="N1671" s="57">
        <f t="shared" si="156"/>
        <v>2005</v>
      </c>
      <c r="O1671" s="57">
        <f t="shared" si="157"/>
        <v>7</v>
      </c>
      <c r="P1671" s="57">
        <f t="shared" si="158"/>
        <v>27</v>
      </c>
      <c r="Q1671" s="48">
        <v>38560</v>
      </c>
      <c r="R1671" s="178">
        <f t="shared" si="159"/>
        <v>38560</v>
      </c>
      <c r="S1671" s="182">
        <v>2</v>
      </c>
      <c r="T1671" s="180">
        <f t="shared" si="161"/>
        <v>20970.200000000041</v>
      </c>
      <c r="U1671" s="181" t="str">
        <f t="shared" si="160"/>
        <v>0</v>
      </c>
    </row>
    <row r="1672" spans="14:21">
      <c r="N1672" s="57">
        <f t="shared" si="156"/>
        <v>2005</v>
      </c>
      <c r="O1672" s="57">
        <f t="shared" si="157"/>
        <v>7</v>
      </c>
      <c r="P1672" s="57">
        <f t="shared" si="158"/>
        <v>28</v>
      </c>
      <c r="Q1672" s="48">
        <v>38561</v>
      </c>
      <c r="R1672" s="178">
        <f t="shared" si="159"/>
        <v>38561</v>
      </c>
      <c r="S1672" s="182">
        <v>2</v>
      </c>
      <c r="T1672" s="180">
        <f t="shared" si="161"/>
        <v>20972.200000000041</v>
      </c>
      <c r="U1672" s="181" t="str">
        <f t="shared" si="160"/>
        <v>0</v>
      </c>
    </row>
    <row r="1673" spans="14:21">
      <c r="N1673" s="57">
        <f t="shared" si="156"/>
        <v>2005</v>
      </c>
      <c r="O1673" s="57">
        <f t="shared" si="157"/>
        <v>7</v>
      </c>
      <c r="P1673" s="57">
        <f t="shared" si="158"/>
        <v>29</v>
      </c>
      <c r="Q1673" s="48">
        <v>38562</v>
      </c>
      <c r="R1673" s="178">
        <f t="shared" si="159"/>
        <v>38562</v>
      </c>
      <c r="S1673" s="182">
        <v>2</v>
      </c>
      <c r="T1673" s="180">
        <f t="shared" si="161"/>
        <v>20974.200000000041</v>
      </c>
      <c r="U1673" s="181" t="str">
        <f t="shared" si="160"/>
        <v>0</v>
      </c>
    </row>
    <row r="1674" spans="14:21">
      <c r="N1674" s="57">
        <f t="shared" si="156"/>
        <v>2005</v>
      </c>
      <c r="O1674" s="57">
        <f t="shared" si="157"/>
        <v>7</v>
      </c>
      <c r="P1674" s="57">
        <f t="shared" si="158"/>
        <v>30</v>
      </c>
      <c r="Q1674" s="48">
        <v>38563</v>
      </c>
      <c r="R1674" s="178">
        <f t="shared" si="159"/>
        <v>38563</v>
      </c>
      <c r="S1674" s="182">
        <v>2</v>
      </c>
      <c r="T1674" s="180">
        <f t="shared" si="161"/>
        <v>20976.200000000041</v>
      </c>
      <c r="U1674" s="181" t="str">
        <f t="shared" si="160"/>
        <v>0</v>
      </c>
    </row>
    <row r="1675" spans="14:21">
      <c r="N1675" s="57">
        <f t="shared" si="156"/>
        <v>2005</v>
      </c>
      <c r="O1675" s="57">
        <f t="shared" si="157"/>
        <v>7</v>
      </c>
      <c r="P1675" s="57">
        <f t="shared" si="158"/>
        <v>31</v>
      </c>
      <c r="Q1675" s="48">
        <v>38564</v>
      </c>
      <c r="R1675" s="178">
        <f t="shared" si="159"/>
        <v>38564</v>
      </c>
      <c r="S1675" s="182">
        <v>2</v>
      </c>
      <c r="T1675" s="180">
        <f t="shared" si="161"/>
        <v>20978.200000000041</v>
      </c>
      <c r="U1675" s="181" t="str">
        <f t="shared" si="160"/>
        <v>0</v>
      </c>
    </row>
    <row r="1676" spans="14:21">
      <c r="N1676" s="57">
        <f t="shared" si="156"/>
        <v>2005</v>
      </c>
      <c r="O1676" s="57">
        <f t="shared" si="157"/>
        <v>8</v>
      </c>
      <c r="P1676" s="57">
        <f t="shared" si="158"/>
        <v>1</v>
      </c>
      <c r="Q1676" s="48">
        <v>38565</v>
      </c>
      <c r="R1676" s="178">
        <f t="shared" si="159"/>
        <v>38565</v>
      </c>
      <c r="S1676" s="182">
        <v>2</v>
      </c>
      <c r="T1676" s="180">
        <f t="shared" si="161"/>
        <v>20980.200000000041</v>
      </c>
      <c r="U1676" s="181" t="str">
        <f t="shared" si="160"/>
        <v>0</v>
      </c>
    </row>
    <row r="1677" spans="14:21">
      <c r="N1677" s="57">
        <f t="shared" si="156"/>
        <v>2005</v>
      </c>
      <c r="O1677" s="57">
        <f t="shared" si="157"/>
        <v>8</v>
      </c>
      <c r="P1677" s="57">
        <f t="shared" si="158"/>
        <v>2</v>
      </c>
      <c r="Q1677" s="48">
        <v>38566</v>
      </c>
      <c r="R1677" s="178">
        <f t="shared" si="159"/>
        <v>38566</v>
      </c>
      <c r="S1677" s="182">
        <v>7.1</v>
      </c>
      <c r="T1677" s="180">
        <f t="shared" si="161"/>
        <v>20987.300000000039</v>
      </c>
      <c r="U1677" s="181" t="str">
        <f t="shared" si="160"/>
        <v>0</v>
      </c>
    </row>
    <row r="1678" spans="14:21">
      <c r="N1678" s="57">
        <f t="shared" si="156"/>
        <v>2005</v>
      </c>
      <c r="O1678" s="57">
        <f t="shared" si="157"/>
        <v>8</v>
      </c>
      <c r="P1678" s="57">
        <f t="shared" si="158"/>
        <v>3</v>
      </c>
      <c r="Q1678" s="48">
        <v>38567</v>
      </c>
      <c r="R1678" s="178">
        <f t="shared" si="159"/>
        <v>38567</v>
      </c>
      <c r="S1678" s="182">
        <v>2</v>
      </c>
      <c r="T1678" s="180">
        <f t="shared" si="161"/>
        <v>20989.300000000039</v>
      </c>
      <c r="U1678" s="181" t="str">
        <f t="shared" si="160"/>
        <v>0</v>
      </c>
    </row>
    <row r="1679" spans="14:21">
      <c r="N1679" s="57">
        <f t="shared" si="156"/>
        <v>2005</v>
      </c>
      <c r="O1679" s="57">
        <f t="shared" si="157"/>
        <v>8</v>
      </c>
      <c r="P1679" s="57">
        <f t="shared" si="158"/>
        <v>4</v>
      </c>
      <c r="Q1679" s="48">
        <v>38568</v>
      </c>
      <c r="R1679" s="178">
        <f t="shared" si="159"/>
        <v>38568</v>
      </c>
      <c r="S1679" s="182">
        <v>2</v>
      </c>
      <c r="T1679" s="180">
        <f t="shared" si="161"/>
        <v>20991.300000000039</v>
      </c>
      <c r="U1679" s="181" t="str">
        <f t="shared" si="160"/>
        <v>0</v>
      </c>
    </row>
    <row r="1680" spans="14:21">
      <c r="N1680" s="57">
        <f t="shared" si="156"/>
        <v>2005</v>
      </c>
      <c r="O1680" s="57">
        <f t="shared" si="157"/>
        <v>8</v>
      </c>
      <c r="P1680" s="57">
        <f t="shared" si="158"/>
        <v>5</v>
      </c>
      <c r="Q1680" s="48">
        <v>38569</v>
      </c>
      <c r="R1680" s="178">
        <f t="shared" si="159"/>
        <v>38569</v>
      </c>
      <c r="S1680" s="182">
        <v>7.3</v>
      </c>
      <c r="T1680" s="180">
        <f t="shared" si="161"/>
        <v>20998.600000000039</v>
      </c>
      <c r="U1680" s="181" t="str">
        <f t="shared" si="160"/>
        <v>0</v>
      </c>
    </row>
    <row r="1681" spans="14:21">
      <c r="N1681" s="57">
        <f t="shared" si="156"/>
        <v>2005</v>
      </c>
      <c r="O1681" s="57">
        <f t="shared" si="157"/>
        <v>8</v>
      </c>
      <c r="P1681" s="57">
        <f t="shared" si="158"/>
        <v>6</v>
      </c>
      <c r="Q1681" s="48">
        <v>38570</v>
      </c>
      <c r="R1681" s="178">
        <f t="shared" si="159"/>
        <v>38570</v>
      </c>
      <c r="S1681" s="182">
        <v>9.6</v>
      </c>
      <c r="T1681" s="180">
        <f t="shared" si="161"/>
        <v>21008.200000000037</v>
      </c>
      <c r="U1681" s="181" t="str">
        <f t="shared" si="160"/>
        <v>0</v>
      </c>
    </row>
    <row r="1682" spans="14:21">
      <c r="N1682" s="57">
        <f t="shared" si="156"/>
        <v>2005</v>
      </c>
      <c r="O1682" s="57">
        <f t="shared" si="157"/>
        <v>8</v>
      </c>
      <c r="P1682" s="57">
        <f t="shared" si="158"/>
        <v>7</v>
      </c>
      <c r="Q1682" s="48">
        <v>38571</v>
      </c>
      <c r="R1682" s="178">
        <f t="shared" si="159"/>
        <v>38571</v>
      </c>
      <c r="S1682" s="182">
        <v>8.9</v>
      </c>
      <c r="T1682" s="180">
        <f t="shared" si="161"/>
        <v>21017.100000000039</v>
      </c>
      <c r="U1682" s="181" t="str">
        <f t="shared" si="160"/>
        <v>0</v>
      </c>
    </row>
    <row r="1683" spans="14:21">
      <c r="N1683" s="57">
        <f t="shared" si="156"/>
        <v>2005</v>
      </c>
      <c r="O1683" s="57">
        <f t="shared" si="157"/>
        <v>8</v>
      </c>
      <c r="P1683" s="57">
        <f t="shared" si="158"/>
        <v>8</v>
      </c>
      <c r="Q1683" s="48">
        <v>38572</v>
      </c>
      <c r="R1683" s="178">
        <f t="shared" si="159"/>
        <v>38572</v>
      </c>
      <c r="S1683" s="182">
        <v>7.4</v>
      </c>
      <c r="T1683" s="180">
        <f t="shared" si="161"/>
        <v>21024.50000000004</v>
      </c>
      <c r="U1683" s="181" t="str">
        <f t="shared" si="160"/>
        <v>0</v>
      </c>
    </row>
    <row r="1684" spans="14:21">
      <c r="N1684" s="57">
        <f t="shared" si="156"/>
        <v>2005</v>
      </c>
      <c r="O1684" s="57">
        <f t="shared" si="157"/>
        <v>8</v>
      </c>
      <c r="P1684" s="57">
        <f t="shared" si="158"/>
        <v>9</v>
      </c>
      <c r="Q1684" s="48">
        <v>38573</v>
      </c>
      <c r="R1684" s="178">
        <f t="shared" si="159"/>
        <v>38573</v>
      </c>
      <c r="S1684" s="182">
        <v>2</v>
      </c>
      <c r="T1684" s="180">
        <f t="shared" si="161"/>
        <v>21026.50000000004</v>
      </c>
      <c r="U1684" s="181" t="str">
        <f t="shared" si="160"/>
        <v>0</v>
      </c>
    </row>
    <row r="1685" spans="14:21">
      <c r="N1685" s="57">
        <f t="shared" si="156"/>
        <v>2005</v>
      </c>
      <c r="O1685" s="57">
        <f t="shared" si="157"/>
        <v>8</v>
      </c>
      <c r="P1685" s="57">
        <f t="shared" si="158"/>
        <v>10</v>
      </c>
      <c r="Q1685" s="48">
        <v>38574</v>
      </c>
      <c r="R1685" s="178">
        <f t="shared" si="159"/>
        <v>38574</v>
      </c>
      <c r="S1685" s="182">
        <v>2</v>
      </c>
      <c r="T1685" s="180">
        <f t="shared" si="161"/>
        <v>21028.50000000004</v>
      </c>
      <c r="U1685" s="181" t="str">
        <f t="shared" si="160"/>
        <v>0</v>
      </c>
    </row>
    <row r="1686" spans="14:21">
      <c r="N1686" s="57">
        <f t="shared" si="156"/>
        <v>2005</v>
      </c>
      <c r="O1686" s="57">
        <f t="shared" si="157"/>
        <v>8</v>
      </c>
      <c r="P1686" s="57">
        <f t="shared" si="158"/>
        <v>11</v>
      </c>
      <c r="Q1686" s="48">
        <v>38575</v>
      </c>
      <c r="R1686" s="178">
        <f t="shared" si="159"/>
        <v>38575</v>
      </c>
      <c r="S1686" s="182">
        <v>8</v>
      </c>
      <c r="T1686" s="180">
        <f t="shared" si="161"/>
        <v>21036.50000000004</v>
      </c>
      <c r="U1686" s="181" t="str">
        <f t="shared" si="160"/>
        <v>0</v>
      </c>
    </row>
    <row r="1687" spans="14:21">
      <c r="N1687" s="57">
        <f t="shared" si="156"/>
        <v>2005</v>
      </c>
      <c r="O1687" s="57">
        <f t="shared" si="157"/>
        <v>8</v>
      </c>
      <c r="P1687" s="57">
        <f t="shared" si="158"/>
        <v>12</v>
      </c>
      <c r="Q1687" s="48">
        <v>38576</v>
      </c>
      <c r="R1687" s="178">
        <f t="shared" si="159"/>
        <v>38576</v>
      </c>
      <c r="S1687" s="182">
        <v>7.6</v>
      </c>
      <c r="T1687" s="180">
        <f t="shared" si="161"/>
        <v>21044.100000000039</v>
      </c>
      <c r="U1687" s="181" t="str">
        <f t="shared" si="160"/>
        <v>0</v>
      </c>
    </row>
    <row r="1688" spans="14:21">
      <c r="N1688" s="57">
        <f t="shared" si="156"/>
        <v>2005</v>
      </c>
      <c r="O1688" s="57">
        <f t="shared" si="157"/>
        <v>8</v>
      </c>
      <c r="P1688" s="57">
        <f t="shared" si="158"/>
        <v>13</v>
      </c>
      <c r="Q1688" s="48">
        <v>38577</v>
      </c>
      <c r="R1688" s="178">
        <f t="shared" si="159"/>
        <v>38577</v>
      </c>
      <c r="S1688" s="182">
        <v>7.4</v>
      </c>
      <c r="T1688" s="180">
        <f t="shared" si="161"/>
        <v>21051.50000000004</v>
      </c>
      <c r="U1688" s="181" t="str">
        <f t="shared" si="160"/>
        <v>0</v>
      </c>
    </row>
    <row r="1689" spans="14:21">
      <c r="N1689" s="57">
        <f t="shared" si="156"/>
        <v>2005</v>
      </c>
      <c r="O1689" s="57">
        <f t="shared" si="157"/>
        <v>8</v>
      </c>
      <c r="P1689" s="57">
        <f t="shared" si="158"/>
        <v>14</v>
      </c>
      <c r="Q1689" s="48">
        <v>38578</v>
      </c>
      <c r="R1689" s="178">
        <f t="shared" si="159"/>
        <v>38578</v>
      </c>
      <c r="S1689" s="182">
        <v>7.7</v>
      </c>
      <c r="T1689" s="180">
        <f t="shared" si="161"/>
        <v>21059.200000000041</v>
      </c>
      <c r="U1689" s="181" t="str">
        <f t="shared" si="160"/>
        <v>0</v>
      </c>
    </row>
    <row r="1690" spans="14:21">
      <c r="N1690" s="57">
        <f t="shared" si="156"/>
        <v>2005</v>
      </c>
      <c r="O1690" s="57">
        <f t="shared" si="157"/>
        <v>8</v>
      </c>
      <c r="P1690" s="57">
        <f t="shared" si="158"/>
        <v>15</v>
      </c>
      <c r="Q1690" s="48">
        <v>38579</v>
      </c>
      <c r="R1690" s="178">
        <f t="shared" si="159"/>
        <v>38579</v>
      </c>
      <c r="S1690" s="182">
        <v>2</v>
      </c>
      <c r="T1690" s="180">
        <f t="shared" si="161"/>
        <v>21061.200000000041</v>
      </c>
      <c r="U1690" s="181" t="str">
        <f t="shared" si="160"/>
        <v>0</v>
      </c>
    </row>
    <row r="1691" spans="14:21">
      <c r="N1691" s="57">
        <f t="shared" si="156"/>
        <v>2005</v>
      </c>
      <c r="O1691" s="57">
        <f t="shared" si="157"/>
        <v>8</v>
      </c>
      <c r="P1691" s="57">
        <f t="shared" si="158"/>
        <v>16</v>
      </c>
      <c r="Q1691" s="48">
        <v>38580</v>
      </c>
      <c r="R1691" s="178">
        <f t="shared" si="159"/>
        <v>38580</v>
      </c>
      <c r="S1691" s="182">
        <v>2</v>
      </c>
      <c r="T1691" s="180">
        <f t="shared" si="161"/>
        <v>21063.200000000041</v>
      </c>
      <c r="U1691" s="181" t="str">
        <f t="shared" si="160"/>
        <v>0</v>
      </c>
    </row>
    <row r="1692" spans="14:21">
      <c r="N1692" s="57">
        <f t="shared" si="156"/>
        <v>2005</v>
      </c>
      <c r="O1692" s="57">
        <f t="shared" si="157"/>
        <v>8</v>
      </c>
      <c r="P1692" s="57">
        <f t="shared" si="158"/>
        <v>17</v>
      </c>
      <c r="Q1692" s="48">
        <v>38581</v>
      </c>
      <c r="R1692" s="178">
        <f t="shared" si="159"/>
        <v>38581</v>
      </c>
      <c r="S1692" s="182">
        <v>2</v>
      </c>
      <c r="T1692" s="180">
        <f t="shared" si="161"/>
        <v>21065.200000000041</v>
      </c>
      <c r="U1692" s="181" t="str">
        <f t="shared" si="160"/>
        <v>0</v>
      </c>
    </row>
    <row r="1693" spans="14:21">
      <c r="N1693" s="57">
        <f t="shared" si="156"/>
        <v>2005</v>
      </c>
      <c r="O1693" s="57">
        <f t="shared" si="157"/>
        <v>8</v>
      </c>
      <c r="P1693" s="57">
        <f t="shared" si="158"/>
        <v>18</v>
      </c>
      <c r="Q1693" s="48">
        <v>38582</v>
      </c>
      <c r="R1693" s="178">
        <f t="shared" si="159"/>
        <v>38582</v>
      </c>
      <c r="S1693" s="182">
        <v>2</v>
      </c>
      <c r="T1693" s="180">
        <f t="shared" si="161"/>
        <v>21067.200000000041</v>
      </c>
      <c r="U1693" s="181" t="str">
        <f t="shared" si="160"/>
        <v>0</v>
      </c>
    </row>
    <row r="1694" spans="14:21">
      <c r="N1694" s="57">
        <f t="shared" si="156"/>
        <v>2005</v>
      </c>
      <c r="O1694" s="57">
        <f t="shared" si="157"/>
        <v>8</v>
      </c>
      <c r="P1694" s="57">
        <f t="shared" si="158"/>
        <v>19</v>
      </c>
      <c r="Q1694" s="48">
        <v>38583</v>
      </c>
      <c r="R1694" s="178">
        <f t="shared" si="159"/>
        <v>38583</v>
      </c>
      <c r="S1694" s="182">
        <v>2</v>
      </c>
      <c r="T1694" s="180">
        <f t="shared" si="161"/>
        <v>21069.200000000041</v>
      </c>
      <c r="U1694" s="181" t="str">
        <f t="shared" si="160"/>
        <v>0</v>
      </c>
    </row>
    <row r="1695" spans="14:21">
      <c r="N1695" s="57">
        <f t="shared" si="156"/>
        <v>2005</v>
      </c>
      <c r="O1695" s="57">
        <f t="shared" si="157"/>
        <v>8</v>
      </c>
      <c r="P1695" s="57">
        <f t="shared" si="158"/>
        <v>20</v>
      </c>
      <c r="Q1695" s="48">
        <v>38584</v>
      </c>
      <c r="R1695" s="178">
        <f t="shared" si="159"/>
        <v>38584</v>
      </c>
      <c r="S1695" s="182">
        <v>2</v>
      </c>
      <c r="T1695" s="180">
        <f t="shared" si="161"/>
        <v>21071.200000000041</v>
      </c>
      <c r="U1695" s="181" t="str">
        <f t="shared" si="160"/>
        <v>0</v>
      </c>
    </row>
    <row r="1696" spans="14:21">
      <c r="N1696" s="57">
        <f t="shared" si="156"/>
        <v>2005</v>
      </c>
      <c r="O1696" s="57">
        <f t="shared" si="157"/>
        <v>8</v>
      </c>
      <c r="P1696" s="57">
        <f t="shared" si="158"/>
        <v>21</v>
      </c>
      <c r="Q1696" s="48">
        <v>38585</v>
      </c>
      <c r="R1696" s="178">
        <f t="shared" si="159"/>
        <v>38585</v>
      </c>
      <c r="S1696" s="182">
        <v>2</v>
      </c>
      <c r="T1696" s="180">
        <f t="shared" si="161"/>
        <v>21073.200000000041</v>
      </c>
      <c r="U1696" s="181" t="str">
        <f t="shared" si="160"/>
        <v>0</v>
      </c>
    </row>
    <row r="1697" spans="14:21">
      <c r="N1697" s="57">
        <f t="shared" si="156"/>
        <v>2005</v>
      </c>
      <c r="O1697" s="57">
        <f t="shared" si="157"/>
        <v>8</v>
      </c>
      <c r="P1697" s="57">
        <f t="shared" si="158"/>
        <v>22</v>
      </c>
      <c r="Q1697" s="48">
        <v>38586</v>
      </c>
      <c r="R1697" s="178">
        <f t="shared" si="159"/>
        <v>38586</v>
      </c>
      <c r="S1697" s="182">
        <v>2</v>
      </c>
      <c r="T1697" s="180">
        <f t="shared" si="161"/>
        <v>21075.200000000041</v>
      </c>
      <c r="U1697" s="181" t="str">
        <f t="shared" si="160"/>
        <v>0</v>
      </c>
    </row>
    <row r="1698" spans="14:21">
      <c r="N1698" s="57">
        <f t="shared" si="156"/>
        <v>2005</v>
      </c>
      <c r="O1698" s="57">
        <f t="shared" si="157"/>
        <v>8</v>
      </c>
      <c r="P1698" s="57">
        <f t="shared" si="158"/>
        <v>23</v>
      </c>
      <c r="Q1698" s="48">
        <v>38587</v>
      </c>
      <c r="R1698" s="178">
        <f t="shared" si="159"/>
        <v>38587</v>
      </c>
      <c r="S1698" s="182">
        <v>2</v>
      </c>
      <c r="T1698" s="180">
        <f t="shared" si="161"/>
        <v>21077.200000000041</v>
      </c>
      <c r="U1698" s="181" t="str">
        <f t="shared" si="160"/>
        <v>0</v>
      </c>
    </row>
    <row r="1699" spans="14:21">
      <c r="N1699" s="57">
        <f t="shared" si="156"/>
        <v>2005</v>
      </c>
      <c r="O1699" s="57">
        <f t="shared" si="157"/>
        <v>8</v>
      </c>
      <c r="P1699" s="57">
        <f t="shared" si="158"/>
        <v>24</v>
      </c>
      <c r="Q1699" s="48">
        <v>38588</v>
      </c>
      <c r="R1699" s="178">
        <f t="shared" si="159"/>
        <v>38588</v>
      </c>
      <c r="S1699" s="182">
        <v>2</v>
      </c>
      <c r="T1699" s="180">
        <f t="shared" si="161"/>
        <v>21079.200000000041</v>
      </c>
      <c r="U1699" s="181" t="str">
        <f t="shared" si="160"/>
        <v>0</v>
      </c>
    </row>
    <row r="1700" spans="14:21">
      <c r="N1700" s="57">
        <f t="shared" si="156"/>
        <v>2005</v>
      </c>
      <c r="O1700" s="57">
        <f t="shared" si="157"/>
        <v>8</v>
      </c>
      <c r="P1700" s="57">
        <f t="shared" si="158"/>
        <v>25</v>
      </c>
      <c r="Q1700" s="48">
        <v>38589</v>
      </c>
      <c r="R1700" s="178">
        <f t="shared" si="159"/>
        <v>38589</v>
      </c>
      <c r="S1700" s="182">
        <v>2</v>
      </c>
      <c r="T1700" s="180">
        <f t="shared" si="161"/>
        <v>21081.200000000041</v>
      </c>
      <c r="U1700" s="181" t="str">
        <f t="shared" si="160"/>
        <v>0</v>
      </c>
    </row>
    <row r="1701" spans="14:21">
      <c r="N1701" s="57">
        <f t="shared" si="156"/>
        <v>2005</v>
      </c>
      <c r="O1701" s="57">
        <f t="shared" si="157"/>
        <v>8</v>
      </c>
      <c r="P1701" s="57">
        <f t="shared" si="158"/>
        <v>26</v>
      </c>
      <c r="Q1701" s="48">
        <v>38590</v>
      </c>
      <c r="R1701" s="178">
        <f t="shared" si="159"/>
        <v>38590</v>
      </c>
      <c r="S1701" s="182">
        <v>10.5</v>
      </c>
      <c r="T1701" s="180">
        <f t="shared" si="161"/>
        <v>21091.700000000041</v>
      </c>
      <c r="U1701" s="181" t="str">
        <f t="shared" si="160"/>
        <v>0</v>
      </c>
    </row>
    <row r="1702" spans="14:21">
      <c r="N1702" s="57">
        <f t="shared" si="156"/>
        <v>2005</v>
      </c>
      <c r="O1702" s="57">
        <f t="shared" si="157"/>
        <v>8</v>
      </c>
      <c r="P1702" s="57">
        <f t="shared" si="158"/>
        <v>27</v>
      </c>
      <c r="Q1702" s="48">
        <v>38591</v>
      </c>
      <c r="R1702" s="178">
        <f t="shared" si="159"/>
        <v>38591</v>
      </c>
      <c r="S1702" s="182">
        <v>7.4</v>
      </c>
      <c r="T1702" s="180">
        <f t="shared" si="161"/>
        <v>21099.100000000042</v>
      </c>
      <c r="U1702" s="181" t="str">
        <f t="shared" si="160"/>
        <v>0</v>
      </c>
    </row>
    <row r="1703" spans="14:21">
      <c r="N1703" s="57">
        <f t="shared" si="156"/>
        <v>2005</v>
      </c>
      <c r="O1703" s="57">
        <f t="shared" si="157"/>
        <v>8</v>
      </c>
      <c r="P1703" s="57">
        <f t="shared" si="158"/>
        <v>28</v>
      </c>
      <c r="Q1703" s="48">
        <v>38592</v>
      </c>
      <c r="R1703" s="178">
        <f t="shared" si="159"/>
        <v>38592</v>
      </c>
      <c r="S1703" s="182">
        <v>2</v>
      </c>
      <c r="T1703" s="180">
        <f t="shared" si="161"/>
        <v>21101.100000000042</v>
      </c>
      <c r="U1703" s="181" t="str">
        <f t="shared" si="160"/>
        <v>0</v>
      </c>
    </row>
    <row r="1704" spans="14:21">
      <c r="N1704" s="57">
        <f t="shared" si="156"/>
        <v>2005</v>
      </c>
      <c r="O1704" s="57">
        <f t="shared" si="157"/>
        <v>8</v>
      </c>
      <c r="P1704" s="57">
        <f t="shared" si="158"/>
        <v>29</v>
      </c>
      <c r="Q1704" s="48">
        <v>38593</v>
      </c>
      <c r="R1704" s="178">
        <f t="shared" si="159"/>
        <v>38593</v>
      </c>
      <c r="S1704" s="182">
        <v>2</v>
      </c>
      <c r="T1704" s="180">
        <f t="shared" si="161"/>
        <v>21103.100000000042</v>
      </c>
      <c r="U1704" s="181" t="str">
        <f t="shared" si="160"/>
        <v>0</v>
      </c>
    </row>
    <row r="1705" spans="14:21">
      <c r="N1705" s="57">
        <f t="shared" si="156"/>
        <v>2005</v>
      </c>
      <c r="O1705" s="57">
        <f t="shared" si="157"/>
        <v>8</v>
      </c>
      <c r="P1705" s="57">
        <f t="shared" si="158"/>
        <v>30</v>
      </c>
      <c r="Q1705" s="48">
        <v>38594</v>
      </c>
      <c r="R1705" s="178">
        <f t="shared" si="159"/>
        <v>38594</v>
      </c>
      <c r="S1705" s="182">
        <v>2</v>
      </c>
      <c r="T1705" s="180">
        <f t="shared" si="161"/>
        <v>21105.100000000042</v>
      </c>
      <c r="U1705" s="181" t="str">
        <f t="shared" si="160"/>
        <v>0</v>
      </c>
    </row>
    <row r="1706" spans="14:21">
      <c r="N1706" s="57">
        <f t="shared" si="156"/>
        <v>2005</v>
      </c>
      <c r="O1706" s="57">
        <f t="shared" si="157"/>
        <v>8</v>
      </c>
      <c r="P1706" s="57">
        <f t="shared" si="158"/>
        <v>31</v>
      </c>
      <c r="Q1706" s="48">
        <v>38595</v>
      </c>
      <c r="R1706" s="178">
        <f t="shared" si="159"/>
        <v>38595</v>
      </c>
      <c r="S1706" s="182">
        <v>2</v>
      </c>
      <c r="T1706" s="180">
        <f t="shared" si="161"/>
        <v>21107.100000000042</v>
      </c>
      <c r="U1706" s="181" t="str">
        <f t="shared" si="160"/>
        <v>0</v>
      </c>
    </row>
    <row r="1707" spans="14:21">
      <c r="N1707" s="57">
        <f t="shared" si="156"/>
        <v>2005</v>
      </c>
      <c r="O1707" s="57">
        <f t="shared" si="157"/>
        <v>9</v>
      </c>
      <c r="P1707" s="57">
        <f t="shared" si="158"/>
        <v>1</v>
      </c>
      <c r="Q1707" s="48">
        <v>38596</v>
      </c>
      <c r="R1707" s="178">
        <f t="shared" si="159"/>
        <v>38596</v>
      </c>
      <c r="S1707" s="182">
        <v>2</v>
      </c>
      <c r="T1707" s="180">
        <f t="shared" si="161"/>
        <v>21109.100000000042</v>
      </c>
      <c r="U1707" s="181" t="str">
        <f t="shared" si="160"/>
        <v>0</v>
      </c>
    </row>
    <row r="1708" spans="14:21">
      <c r="N1708" s="57">
        <f t="shared" si="156"/>
        <v>2005</v>
      </c>
      <c r="O1708" s="57">
        <f t="shared" si="157"/>
        <v>9</v>
      </c>
      <c r="P1708" s="57">
        <f t="shared" si="158"/>
        <v>2</v>
      </c>
      <c r="Q1708" s="48">
        <v>38597</v>
      </c>
      <c r="R1708" s="178">
        <f t="shared" si="159"/>
        <v>38597</v>
      </c>
      <c r="S1708" s="182">
        <v>4.8</v>
      </c>
      <c r="T1708" s="180">
        <f t="shared" si="161"/>
        <v>21113.900000000041</v>
      </c>
      <c r="U1708" s="181" t="str">
        <f t="shared" si="160"/>
        <v>0</v>
      </c>
    </row>
    <row r="1709" spans="14:21">
      <c r="N1709" s="57">
        <f t="shared" si="156"/>
        <v>2005</v>
      </c>
      <c r="O1709" s="57">
        <f t="shared" si="157"/>
        <v>9</v>
      </c>
      <c r="P1709" s="57">
        <f t="shared" si="158"/>
        <v>3</v>
      </c>
      <c r="Q1709" s="48">
        <v>38598</v>
      </c>
      <c r="R1709" s="178">
        <f t="shared" si="159"/>
        <v>38598</v>
      </c>
      <c r="S1709" s="182">
        <v>8</v>
      </c>
      <c r="T1709" s="180">
        <f t="shared" si="161"/>
        <v>21121.900000000041</v>
      </c>
      <c r="U1709" s="181" t="str">
        <f t="shared" si="160"/>
        <v>0</v>
      </c>
    </row>
    <row r="1710" spans="14:21">
      <c r="N1710" s="57">
        <f t="shared" si="156"/>
        <v>2005</v>
      </c>
      <c r="O1710" s="57">
        <f t="shared" si="157"/>
        <v>9</v>
      </c>
      <c r="P1710" s="57">
        <f t="shared" si="158"/>
        <v>4</v>
      </c>
      <c r="Q1710" s="48">
        <v>38599</v>
      </c>
      <c r="R1710" s="178">
        <f t="shared" si="159"/>
        <v>38599</v>
      </c>
      <c r="S1710" s="182">
        <v>6.6</v>
      </c>
      <c r="T1710" s="180">
        <f t="shared" si="161"/>
        <v>21128.50000000004</v>
      </c>
      <c r="U1710" s="181" t="str">
        <f t="shared" si="160"/>
        <v>0</v>
      </c>
    </row>
    <row r="1711" spans="14:21">
      <c r="N1711" s="57">
        <f t="shared" si="156"/>
        <v>2005</v>
      </c>
      <c r="O1711" s="57">
        <f t="shared" si="157"/>
        <v>9</v>
      </c>
      <c r="P1711" s="57">
        <f t="shared" si="158"/>
        <v>5</v>
      </c>
      <c r="Q1711" s="48">
        <v>38600</v>
      </c>
      <c r="R1711" s="178">
        <f t="shared" si="159"/>
        <v>38600</v>
      </c>
      <c r="S1711" s="182">
        <v>2.4</v>
      </c>
      <c r="T1711" s="180">
        <f t="shared" si="161"/>
        <v>21130.900000000041</v>
      </c>
      <c r="U1711" s="181" t="str">
        <f t="shared" si="160"/>
        <v>0</v>
      </c>
    </row>
    <row r="1712" spans="14:21">
      <c r="N1712" s="57">
        <f t="shared" si="156"/>
        <v>2005</v>
      </c>
      <c r="O1712" s="57">
        <f t="shared" si="157"/>
        <v>9</v>
      </c>
      <c r="P1712" s="57">
        <f t="shared" si="158"/>
        <v>6</v>
      </c>
      <c r="Q1712" s="48">
        <v>38601</v>
      </c>
      <c r="R1712" s="178">
        <f t="shared" si="159"/>
        <v>38601</v>
      </c>
      <c r="S1712" s="182">
        <v>2.2000000000000002</v>
      </c>
      <c r="T1712" s="180">
        <f t="shared" si="161"/>
        <v>21133.100000000042</v>
      </c>
      <c r="U1712" s="181" t="str">
        <f t="shared" si="160"/>
        <v>0</v>
      </c>
    </row>
    <row r="1713" spans="14:21">
      <c r="N1713" s="57">
        <f t="shared" si="156"/>
        <v>2005</v>
      </c>
      <c r="O1713" s="57">
        <f t="shared" si="157"/>
        <v>9</v>
      </c>
      <c r="P1713" s="57">
        <f t="shared" si="158"/>
        <v>7</v>
      </c>
      <c r="Q1713" s="48">
        <v>38602</v>
      </c>
      <c r="R1713" s="178">
        <f t="shared" si="159"/>
        <v>38602</v>
      </c>
      <c r="S1713" s="182">
        <v>2</v>
      </c>
      <c r="T1713" s="180">
        <f t="shared" si="161"/>
        <v>21135.100000000042</v>
      </c>
      <c r="U1713" s="181" t="str">
        <f t="shared" si="160"/>
        <v>0</v>
      </c>
    </row>
    <row r="1714" spans="14:21">
      <c r="N1714" s="57">
        <f t="shared" si="156"/>
        <v>2005</v>
      </c>
      <c r="O1714" s="57">
        <f t="shared" si="157"/>
        <v>9</v>
      </c>
      <c r="P1714" s="57">
        <f t="shared" si="158"/>
        <v>8</v>
      </c>
      <c r="Q1714" s="48">
        <v>38603</v>
      </c>
      <c r="R1714" s="178">
        <f t="shared" si="159"/>
        <v>38603</v>
      </c>
      <c r="S1714" s="182">
        <v>2.2000000000000002</v>
      </c>
      <c r="T1714" s="180">
        <f t="shared" si="161"/>
        <v>21137.300000000043</v>
      </c>
      <c r="U1714" s="181" t="str">
        <f t="shared" si="160"/>
        <v>0</v>
      </c>
    </row>
    <row r="1715" spans="14:21">
      <c r="N1715" s="57">
        <f t="shared" si="156"/>
        <v>2005</v>
      </c>
      <c r="O1715" s="57">
        <f t="shared" si="157"/>
        <v>9</v>
      </c>
      <c r="P1715" s="57">
        <f t="shared" si="158"/>
        <v>9</v>
      </c>
      <c r="Q1715" s="48">
        <v>38604</v>
      </c>
      <c r="R1715" s="178">
        <f t="shared" si="159"/>
        <v>38604</v>
      </c>
      <c r="S1715" s="182">
        <v>5</v>
      </c>
      <c r="T1715" s="180">
        <f t="shared" si="161"/>
        <v>21142.300000000043</v>
      </c>
      <c r="U1715" s="181" t="str">
        <f t="shared" si="160"/>
        <v>0</v>
      </c>
    </row>
    <row r="1716" spans="14:21">
      <c r="N1716" s="57">
        <f t="shared" si="156"/>
        <v>2005</v>
      </c>
      <c r="O1716" s="57">
        <f t="shared" si="157"/>
        <v>9</v>
      </c>
      <c r="P1716" s="57">
        <f t="shared" si="158"/>
        <v>10</v>
      </c>
      <c r="Q1716" s="48">
        <v>38605</v>
      </c>
      <c r="R1716" s="178">
        <f t="shared" si="159"/>
        <v>38605</v>
      </c>
      <c r="S1716" s="182">
        <v>5</v>
      </c>
      <c r="T1716" s="180">
        <f t="shared" si="161"/>
        <v>21147.300000000043</v>
      </c>
      <c r="U1716" s="181" t="str">
        <f t="shared" si="160"/>
        <v>0</v>
      </c>
    </row>
    <row r="1717" spans="14:21">
      <c r="N1717" s="57">
        <f t="shared" si="156"/>
        <v>2005</v>
      </c>
      <c r="O1717" s="57">
        <f t="shared" si="157"/>
        <v>9</v>
      </c>
      <c r="P1717" s="57">
        <f t="shared" si="158"/>
        <v>11</v>
      </c>
      <c r="Q1717" s="48">
        <v>38606</v>
      </c>
      <c r="R1717" s="178">
        <f t="shared" si="159"/>
        <v>38606</v>
      </c>
      <c r="S1717" s="182">
        <v>5.6</v>
      </c>
      <c r="T1717" s="180">
        <f t="shared" si="161"/>
        <v>21152.900000000041</v>
      </c>
      <c r="U1717" s="181" t="str">
        <f t="shared" si="160"/>
        <v>0</v>
      </c>
    </row>
    <row r="1718" spans="14:21">
      <c r="N1718" s="57">
        <f t="shared" si="156"/>
        <v>2005</v>
      </c>
      <c r="O1718" s="57">
        <f t="shared" si="157"/>
        <v>9</v>
      </c>
      <c r="P1718" s="57">
        <f t="shared" si="158"/>
        <v>12</v>
      </c>
      <c r="Q1718" s="48">
        <v>38607</v>
      </c>
      <c r="R1718" s="178">
        <f t="shared" si="159"/>
        <v>38607</v>
      </c>
      <c r="S1718" s="182">
        <v>8</v>
      </c>
      <c r="T1718" s="180">
        <f t="shared" si="161"/>
        <v>21160.900000000041</v>
      </c>
      <c r="U1718" s="181" t="str">
        <f t="shared" si="160"/>
        <v>0</v>
      </c>
    </row>
    <row r="1719" spans="14:21">
      <c r="N1719" s="57">
        <f t="shared" si="156"/>
        <v>2005</v>
      </c>
      <c r="O1719" s="57">
        <f t="shared" si="157"/>
        <v>9</v>
      </c>
      <c r="P1719" s="57">
        <f t="shared" si="158"/>
        <v>13</v>
      </c>
      <c r="Q1719" s="48">
        <v>38608</v>
      </c>
      <c r="R1719" s="178">
        <f t="shared" si="159"/>
        <v>38608</v>
      </c>
      <c r="S1719" s="182">
        <v>7.8</v>
      </c>
      <c r="T1719" s="180">
        <f t="shared" si="161"/>
        <v>21168.700000000041</v>
      </c>
      <c r="U1719" s="181" t="str">
        <f t="shared" si="160"/>
        <v>0</v>
      </c>
    </row>
    <row r="1720" spans="14:21">
      <c r="N1720" s="57">
        <f t="shared" si="156"/>
        <v>2005</v>
      </c>
      <c r="O1720" s="57">
        <f t="shared" si="157"/>
        <v>9</v>
      </c>
      <c r="P1720" s="57">
        <f t="shared" si="158"/>
        <v>14</v>
      </c>
      <c r="Q1720" s="48">
        <v>38609</v>
      </c>
      <c r="R1720" s="178">
        <f t="shared" si="159"/>
        <v>38609</v>
      </c>
      <c r="S1720" s="182">
        <v>6.8</v>
      </c>
      <c r="T1720" s="180">
        <f t="shared" si="161"/>
        <v>21175.50000000004</v>
      </c>
      <c r="U1720" s="181" t="str">
        <f t="shared" si="160"/>
        <v>0</v>
      </c>
    </row>
    <row r="1721" spans="14:21">
      <c r="N1721" s="57">
        <f t="shared" si="156"/>
        <v>2005</v>
      </c>
      <c r="O1721" s="57">
        <f t="shared" si="157"/>
        <v>9</v>
      </c>
      <c r="P1721" s="57">
        <f t="shared" si="158"/>
        <v>15</v>
      </c>
      <c r="Q1721" s="48">
        <v>38610</v>
      </c>
      <c r="R1721" s="178">
        <f t="shared" si="159"/>
        <v>38610</v>
      </c>
      <c r="S1721" s="182">
        <v>9.1</v>
      </c>
      <c r="T1721" s="180">
        <f t="shared" si="161"/>
        <v>21184.600000000039</v>
      </c>
      <c r="U1721" s="181" t="str">
        <f t="shared" si="160"/>
        <v>0</v>
      </c>
    </row>
    <row r="1722" spans="14:21">
      <c r="N1722" s="57">
        <f t="shared" si="156"/>
        <v>2005</v>
      </c>
      <c r="O1722" s="57">
        <f t="shared" si="157"/>
        <v>9</v>
      </c>
      <c r="P1722" s="57">
        <f t="shared" si="158"/>
        <v>16</v>
      </c>
      <c r="Q1722" s="48">
        <v>38611</v>
      </c>
      <c r="R1722" s="178">
        <f t="shared" si="159"/>
        <v>38611</v>
      </c>
      <c r="S1722" s="182">
        <v>10.9</v>
      </c>
      <c r="T1722" s="180">
        <f t="shared" si="161"/>
        <v>21195.50000000004</v>
      </c>
      <c r="U1722" s="181" t="str">
        <f t="shared" si="160"/>
        <v>0</v>
      </c>
    </row>
    <row r="1723" spans="14:21">
      <c r="N1723" s="57">
        <f t="shared" si="156"/>
        <v>2005</v>
      </c>
      <c r="O1723" s="57">
        <f t="shared" si="157"/>
        <v>9</v>
      </c>
      <c r="P1723" s="57">
        <f t="shared" si="158"/>
        <v>17</v>
      </c>
      <c r="Q1723" s="48">
        <v>38612</v>
      </c>
      <c r="R1723" s="178">
        <f t="shared" si="159"/>
        <v>38612</v>
      </c>
      <c r="S1723" s="182">
        <v>12.3</v>
      </c>
      <c r="T1723" s="180">
        <f t="shared" si="161"/>
        <v>21207.800000000039</v>
      </c>
      <c r="U1723" s="181" t="str">
        <f t="shared" si="160"/>
        <v>0</v>
      </c>
    </row>
    <row r="1724" spans="14:21">
      <c r="N1724" s="57">
        <f t="shared" si="156"/>
        <v>2005</v>
      </c>
      <c r="O1724" s="57">
        <f t="shared" si="157"/>
        <v>9</v>
      </c>
      <c r="P1724" s="57">
        <f t="shared" si="158"/>
        <v>18</v>
      </c>
      <c r="Q1724" s="48">
        <v>38613</v>
      </c>
      <c r="R1724" s="178">
        <f t="shared" si="159"/>
        <v>38613</v>
      </c>
      <c r="S1724" s="182">
        <v>8.9</v>
      </c>
      <c r="T1724" s="180">
        <f t="shared" si="161"/>
        <v>21216.700000000041</v>
      </c>
      <c r="U1724" s="181" t="str">
        <f t="shared" si="160"/>
        <v>0</v>
      </c>
    </row>
    <row r="1725" spans="14:21">
      <c r="N1725" s="57">
        <f t="shared" si="156"/>
        <v>2005</v>
      </c>
      <c r="O1725" s="57">
        <f t="shared" si="157"/>
        <v>9</v>
      </c>
      <c r="P1725" s="57">
        <f t="shared" si="158"/>
        <v>19</v>
      </c>
      <c r="Q1725" s="48">
        <v>38614</v>
      </c>
      <c r="R1725" s="178">
        <f t="shared" si="159"/>
        <v>38614</v>
      </c>
      <c r="S1725" s="182">
        <v>6.8</v>
      </c>
      <c r="T1725" s="180">
        <f t="shared" si="161"/>
        <v>21223.50000000004</v>
      </c>
      <c r="U1725" s="181" t="str">
        <f t="shared" si="160"/>
        <v>0</v>
      </c>
    </row>
    <row r="1726" spans="14:21">
      <c r="N1726" s="57">
        <f t="shared" si="156"/>
        <v>2005</v>
      </c>
      <c r="O1726" s="57">
        <f t="shared" si="157"/>
        <v>9</v>
      </c>
      <c r="P1726" s="57">
        <f t="shared" si="158"/>
        <v>20</v>
      </c>
      <c r="Q1726" s="48">
        <v>38615</v>
      </c>
      <c r="R1726" s="178">
        <f t="shared" si="159"/>
        <v>38615</v>
      </c>
      <c r="S1726" s="182">
        <v>8.4</v>
      </c>
      <c r="T1726" s="180">
        <f t="shared" si="161"/>
        <v>21231.900000000041</v>
      </c>
      <c r="U1726" s="181" t="str">
        <f t="shared" si="160"/>
        <v>0</v>
      </c>
    </row>
    <row r="1727" spans="14:21">
      <c r="N1727" s="57">
        <f t="shared" si="156"/>
        <v>2005</v>
      </c>
      <c r="O1727" s="57">
        <f t="shared" si="157"/>
        <v>9</v>
      </c>
      <c r="P1727" s="57">
        <f t="shared" si="158"/>
        <v>21</v>
      </c>
      <c r="Q1727" s="48">
        <v>38616</v>
      </c>
      <c r="R1727" s="178">
        <f t="shared" si="159"/>
        <v>38616</v>
      </c>
      <c r="S1727" s="182">
        <v>8</v>
      </c>
      <c r="T1727" s="180">
        <f t="shared" si="161"/>
        <v>21239.900000000041</v>
      </c>
      <c r="U1727" s="181" t="str">
        <f t="shared" si="160"/>
        <v>0</v>
      </c>
    </row>
    <row r="1728" spans="14:21">
      <c r="N1728" s="57">
        <f t="shared" si="156"/>
        <v>2005</v>
      </c>
      <c r="O1728" s="57">
        <f t="shared" si="157"/>
        <v>9</v>
      </c>
      <c r="P1728" s="57">
        <f t="shared" si="158"/>
        <v>22</v>
      </c>
      <c r="Q1728" s="48">
        <v>38617</v>
      </c>
      <c r="R1728" s="178">
        <f t="shared" si="159"/>
        <v>38617</v>
      </c>
      <c r="S1728" s="182">
        <v>7.2</v>
      </c>
      <c r="T1728" s="180">
        <f t="shared" si="161"/>
        <v>21247.100000000042</v>
      </c>
      <c r="U1728" s="181" t="str">
        <f t="shared" si="160"/>
        <v>0</v>
      </c>
    </row>
    <row r="1729" spans="14:21">
      <c r="N1729" s="57">
        <f t="shared" si="156"/>
        <v>2005</v>
      </c>
      <c r="O1729" s="57">
        <f t="shared" si="157"/>
        <v>9</v>
      </c>
      <c r="P1729" s="57">
        <f t="shared" si="158"/>
        <v>23</v>
      </c>
      <c r="Q1729" s="48">
        <v>38618</v>
      </c>
      <c r="R1729" s="178">
        <f t="shared" si="159"/>
        <v>38618</v>
      </c>
      <c r="S1729" s="182">
        <v>5.3</v>
      </c>
      <c r="T1729" s="180">
        <f t="shared" si="161"/>
        <v>21252.400000000041</v>
      </c>
      <c r="U1729" s="181" t="str">
        <f t="shared" si="160"/>
        <v>0</v>
      </c>
    </row>
    <row r="1730" spans="14:21">
      <c r="N1730" s="57">
        <f t="shared" si="156"/>
        <v>2005</v>
      </c>
      <c r="O1730" s="57">
        <f t="shared" si="157"/>
        <v>9</v>
      </c>
      <c r="P1730" s="57">
        <f t="shared" si="158"/>
        <v>24</v>
      </c>
      <c r="Q1730" s="48">
        <v>38619</v>
      </c>
      <c r="R1730" s="178">
        <f t="shared" si="159"/>
        <v>38619</v>
      </c>
      <c r="S1730" s="182">
        <v>7.2</v>
      </c>
      <c r="T1730" s="180">
        <f t="shared" si="161"/>
        <v>21259.600000000042</v>
      </c>
      <c r="U1730" s="181" t="str">
        <f t="shared" si="160"/>
        <v>0</v>
      </c>
    </row>
    <row r="1731" spans="14:21">
      <c r="N1731" s="57">
        <f t="shared" ref="N1731:N1794" si="162">IF(Q1731="","",YEAR(Q1731))</f>
        <v>2005</v>
      </c>
      <c r="O1731" s="57">
        <f t="shared" ref="O1731:O1794" si="163">IF(Q1731="","",MONTH(Q1731))</f>
        <v>9</v>
      </c>
      <c r="P1731" s="57">
        <f t="shared" ref="P1731:P1794" si="164">DAY(Q1731)</f>
        <v>25</v>
      </c>
      <c r="Q1731" s="48">
        <v>38620</v>
      </c>
      <c r="R1731" s="178">
        <f t="shared" ref="R1731:R1794" si="165">Q1731</f>
        <v>38620</v>
      </c>
      <c r="S1731" s="182">
        <v>5.3</v>
      </c>
      <c r="T1731" s="180">
        <f t="shared" si="161"/>
        <v>21264.900000000041</v>
      </c>
      <c r="U1731" s="181" t="str">
        <f t="shared" ref="U1731:U1794" si="166">IF(AND(R1731&gt;=$E$7,R1731&lt;=$E$9),S1731,"0")</f>
        <v>0</v>
      </c>
    </row>
    <row r="1732" spans="14:21">
      <c r="N1732" s="57">
        <f t="shared" si="162"/>
        <v>2005</v>
      </c>
      <c r="O1732" s="57">
        <f t="shared" si="163"/>
        <v>9</v>
      </c>
      <c r="P1732" s="57">
        <f t="shared" si="164"/>
        <v>26</v>
      </c>
      <c r="Q1732" s="48">
        <v>38621</v>
      </c>
      <c r="R1732" s="178">
        <f t="shared" si="165"/>
        <v>38621</v>
      </c>
      <c r="S1732" s="182">
        <v>7.9</v>
      </c>
      <c r="T1732" s="180">
        <f t="shared" si="161"/>
        <v>21272.800000000043</v>
      </c>
      <c r="U1732" s="181" t="str">
        <f t="shared" si="166"/>
        <v>0</v>
      </c>
    </row>
    <row r="1733" spans="14:21">
      <c r="N1733" s="57">
        <f t="shared" si="162"/>
        <v>2005</v>
      </c>
      <c r="O1733" s="57">
        <f t="shared" si="163"/>
        <v>9</v>
      </c>
      <c r="P1733" s="57">
        <f t="shared" si="164"/>
        <v>27</v>
      </c>
      <c r="Q1733" s="48">
        <v>38622</v>
      </c>
      <c r="R1733" s="178">
        <f t="shared" si="165"/>
        <v>38622</v>
      </c>
      <c r="S1733" s="182">
        <v>7.5</v>
      </c>
      <c r="T1733" s="180">
        <f t="shared" ref="T1733:T1796" si="167">T1732+S1733</f>
        <v>21280.300000000043</v>
      </c>
      <c r="U1733" s="181" t="str">
        <f t="shared" si="166"/>
        <v>0</v>
      </c>
    </row>
    <row r="1734" spans="14:21">
      <c r="N1734" s="57">
        <f t="shared" si="162"/>
        <v>2005</v>
      </c>
      <c r="O1734" s="57">
        <f t="shared" si="163"/>
        <v>9</v>
      </c>
      <c r="P1734" s="57">
        <f t="shared" si="164"/>
        <v>28</v>
      </c>
      <c r="Q1734" s="48">
        <v>38623</v>
      </c>
      <c r="R1734" s="178">
        <f t="shared" si="165"/>
        <v>38623</v>
      </c>
      <c r="S1734" s="182">
        <v>10.6</v>
      </c>
      <c r="T1734" s="180">
        <f t="shared" si="167"/>
        <v>21290.900000000041</v>
      </c>
      <c r="U1734" s="181" t="str">
        <f t="shared" si="166"/>
        <v>0</v>
      </c>
    </row>
    <row r="1735" spans="14:21">
      <c r="N1735" s="57">
        <f t="shared" si="162"/>
        <v>2005</v>
      </c>
      <c r="O1735" s="57">
        <f t="shared" si="163"/>
        <v>9</v>
      </c>
      <c r="P1735" s="57">
        <f t="shared" si="164"/>
        <v>29</v>
      </c>
      <c r="Q1735" s="48">
        <v>38624</v>
      </c>
      <c r="R1735" s="178">
        <f t="shared" si="165"/>
        <v>38624</v>
      </c>
      <c r="S1735" s="182">
        <v>11.6</v>
      </c>
      <c r="T1735" s="180">
        <f t="shared" si="167"/>
        <v>21302.50000000004</v>
      </c>
      <c r="U1735" s="181" t="str">
        <f t="shared" si="166"/>
        <v>0</v>
      </c>
    </row>
    <row r="1736" spans="14:21">
      <c r="N1736" s="57">
        <f t="shared" si="162"/>
        <v>2005</v>
      </c>
      <c r="O1736" s="57">
        <f t="shared" si="163"/>
        <v>9</v>
      </c>
      <c r="P1736" s="57">
        <f t="shared" si="164"/>
        <v>30</v>
      </c>
      <c r="Q1736" s="48">
        <v>38625</v>
      </c>
      <c r="R1736" s="178">
        <f t="shared" si="165"/>
        <v>38625</v>
      </c>
      <c r="S1736" s="182">
        <v>9</v>
      </c>
      <c r="T1736" s="180">
        <f t="shared" si="167"/>
        <v>21311.50000000004</v>
      </c>
      <c r="U1736" s="181" t="str">
        <f t="shared" si="166"/>
        <v>0</v>
      </c>
    </row>
    <row r="1737" spans="14:21">
      <c r="N1737" s="57">
        <f t="shared" si="162"/>
        <v>2005</v>
      </c>
      <c r="O1737" s="57">
        <f t="shared" si="163"/>
        <v>10</v>
      </c>
      <c r="P1737" s="57">
        <f t="shared" si="164"/>
        <v>1</v>
      </c>
      <c r="Q1737" s="48">
        <v>38626</v>
      </c>
      <c r="R1737" s="178">
        <f t="shared" si="165"/>
        <v>38626</v>
      </c>
      <c r="S1737" s="182">
        <v>11.3</v>
      </c>
      <c r="T1737" s="180">
        <f t="shared" si="167"/>
        <v>21322.800000000039</v>
      </c>
      <c r="U1737" s="181" t="str">
        <f t="shared" si="166"/>
        <v>0</v>
      </c>
    </row>
    <row r="1738" spans="14:21">
      <c r="N1738" s="57">
        <f t="shared" si="162"/>
        <v>2005</v>
      </c>
      <c r="O1738" s="57">
        <f t="shared" si="163"/>
        <v>10</v>
      </c>
      <c r="P1738" s="57">
        <f t="shared" si="164"/>
        <v>2</v>
      </c>
      <c r="Q1738" s="48">
        <v>38627</v>
      </c>
      <c r="R1738" s="178">
        <f t="shared" si="165"/>
        <v>38627</v>
      </c>
      <c r="S1738" s="182">
        <v>11.2</v>
      </c>
      <c r="T1738" s="180">
        <f t="shared" si="167"/>
        <v>21334.00000000004</v>
      </c>
      <c r="U1738" s="181" t="str">
        <f t="shared" si="166"/>
        <v>0</v>
      </c>
    </row>
    <row r="1739" spans="14:21">
      <c r="N1739" s="57">
        <f t="shared" si="162"/>
        <v>2005</v>
      </c>
      <c r="O1739" s="57">
        <f t="shared" si="163"/>
        <v>10</v>
      </c>
      <c r="P1739" s="57">
        <f t="shared" si="164"/>
        <v>3</v>
      </c>
      <c r="Q1739" s="48">
        <v>38628</v>
      </c>
      <c r="R1739" s="178">
        <f t="shared" si="165"/>
        <v>38628</v>
      </c>
      <c r="S1739" s="182">
        <v>12.8</v>
      </c>
      <c r="T1739" s="180">
        <f t="shared" si="167"/>
        <v>21346.800000000039</v>
      </c>
      <c r="U1739" s="181" t="str">
        <f t="shared" si="166"/>
        <v>0</v>
      </c>
    </row>
    <row r="1740" spans="14:21">
      <c r="N1740" s="57">
        <f t="shared" si="162"/>
        <v>2005</v>
      </c>
      <c r="O1740" s="57">
        <f t="shared" si="163"/>
        <v>10</v>
      </c>
      <c r="P1740" s="57">
        <f t="shared" si="164"/>
        <v>4</v>
      </c>
      <c r="Q1740" s="48">
        <v>38629</v>
      </c>
      <c r="R1740" s="178">
        <f t="shared" si="165"/>
        <v>38629</v>
      </c>
      <c r="S1740" s="182">
        <v>9.5</v>
      </c>
      <c r="T1740" s="180">
        <f t="shared" si="167"/>
        <v>21356.300000000039</v>
      </c>
      <c r="U1740" s="181" t="str">
        <f t="shared" si="166"/>
        <v>0</v>
      </c>
    </row>
    <row r="1741" spans="14:21">
      <c r="N1741" s="57">
        <f t="shared" si="162"/>
        <v>2005</v>
      </c>
      <c r="O1741" s="57">
        <f t="shared" si="163"/>
        <v>10</v>
      </c>
      <c r="P1741" s="57">
        <f t="shared" si="164"/>
        <v>5</v>
      </c>
      <c r="Q1741" s="48">
        <v>38630</v>
      </c>
      <c r="R1741" s="178">
        <f t="shared" si="165"/>
        <v>38630</v>
      </c>
      <c r="S1741" s="182">
        <v>8.4</v>
      </c>
      <c r="T1741" s="180">
        <f t="shared" si="167"/>
        <v>21364.700000000041</v>
      </c>
      <c r="U1741" s="181" t="str">
        <f t="shared" si="166"/>
        <v>0</v>
      </c>
    </row>
    <row r="1742" spans="14:21">
      <c r="N1742" s="57">
        <f t="shared" si="162"/>
        <v>2005</v>
      </c>
      <c r="O1742" s="57">
        <f t="shared" si="163"/>
        <v>10</v>
      </c>
      <c r="P1742" s="57">
        <f t="shared" si="164"/>
        <v>6</v>
      </c>
      <c r="Q1742" s="48">
        <v>38631</v>
      </c>
      <c r="R1742" s="178">
        <f t="shared" si="165"/>
        <v>38631</v>
      </c>
      <c r="S1742" s="182">
        <v>8.1</v>
      </c>
      <c r="T1742" s="180">
        <f t="shared" si="167"/>
        <v>21372.800000000039</v>
      </c>
      <c r="U1742" s="181" t="str">
        <f t="shared" si="166"/>
        <v>0</v>
      </c>
    </row>
    <row r="1743" spans="14:21">
      <c r="N1743" s="57">
        <f t="shared" si="162"/>
        <v>2005</v>
      </c>
      <c r="O1743" s="57">
        <f t="shared" si="163"/>
        <v>10</v>
      </c>
      <c r="P1743" s="57">
        <f t="shared" si="164"/>
        <v>7</v>
      </c>
      <c r="Q1743" s="48">
        <v>38632</v>
      </c>
      <c r="R1743" s="178">
        <f t="shared" si="165"/>
        <v>38632</v>
      </c>
      <c r="S1743" s="182">
        <v>6.9</v>
      </c>
      <c r="T1743" s="180">
        <f t="shared" si="167"/>
        <v>21379.700000000041</v>
      </c>
      <c r="U1743" s="181" t="str">
        <f t="shared" si="166"/>
        <v>0</v>
      </c>
    </row>
    <row r="1744" spans="14:21">
      <c r="N1744" s="57">
        <f t="shared" si="162"/>
        <v>2005</v>
      </c>
      <c r="O1744" s="57">
        <f t="shared" si="163"/>
        <v>10</v>
      </c>
      <c r="P1744" s="57">
        <f t="shared" si="164"/>
        <v>8</v>
      </c>
      <c r="Q1744" s="48">
        <v>38633</v>
      </c>
      <c r="R1744" s="178">
        <f t="shared" si="165"/>
        <v>38633</v>
      </c>
      <c r="S1744" s="182">
        <v>7.4</v>
      </c>
      <c r="T1744" s="180">
        <f t="shared" si="167"/>
        <v>21387.100000000042</v>
      </c>
      <c r="U1744" s="181" t="str">
        <f t="shared" si="166"/>
        <v>0</v>
      </c>
    </row>
    <row r="1745" spans="14:21">
      <c r="N1745" s="57">
        <f t="shared" si="162"/>
        <v>2005</v>
      </c>
      <c r="O1745" s="57">
        <f t="shared" si="163"/>
        <v>10</v>
      </c>
      <c r="P1745" s="57">
        <f t="shared" si="164"/>
        <v>9</v>
      </c>
      <c r="Q1745" s="48">
        <v>38634</v>
      </c>
      <c r="R1745" s="178">
        <f t="shared" si="165"/>
        <v>38634</v>
      </c>
      <c r="S1745" s="182">
        <v>8.6</v>
      </c>
      <c r="T1745" s="180">
        <f t="shared" si="167"/>
        <v>21395.700000000041</v>
      </c>
      <c r="U1745" s="181" t="str">
        <f t="shared" si="166"/>
        <v>0</v>
      </c>
    </row>
    <row r="1746" spans="14:21">
      <c r="N1746" s="57">
        <f t="shared" si="162"/>
        <v>2005</v>
      </c>
      <c r="O1746" s="57">
        <f t="shared" si="163"/>
        <v>10</v>
      </c>
      <c r="P1746" s="57">
        <f t="shared" si="164"/>
        <v>10</v>
      </c>
      <c r="Q1746" s="48">
        <v>38635</v>
      </c>
      <c r="R1746" s="178">
        <f t="shared" si="165"/>
        <v>38635</v>
      </c>
      <c r="S1746" s="182">
        <v>6.7</v>
      </c>
      <c r="T1746" s="180">
        <f t="shared" si="167"/>
        <v>21402.400000000041</v>
      </c>
      <c r="U1746" s="181" t="str">
        <f t="shared" si="166"/>
        <v>0</v>
      </c>
    </row>
    <row r="1747" spans="14:21">
      <c r="N1747" s="57">
        <f t="shared" si="162"/>
        <v>2005</v>
      </c>
      <c r="O1747" s="57">
        <f t="shared" si="163"/>
        <v>10</v>
      </c>
      <c r="P1747" s="57">
        <f t="shared" si="164"/>
        <v>11</v>
      </c>
      <c r="Q1747" s="48">
        <v>38636</v>
      </c>
      <c r="R1747" s="178">
        <f t="shared" si="165"/>
        <v>38636</v>
      </c>
      <c r="S1747" s="182">
        <v>7.4</v>
      </c>
      <c r="T1747" s="180">
        <f t="shared" si="167"/>
        <v>21409.800000000043</v>
      </c>
      <c r="U1747" s="181" t="str">
        <f t="shared" si="166"/>
        <v>0</v>
      </c>
    </row>
    <row r="1748" spans="14:21">
      <c r="N1748" s="57">
        <f t="shared" si="162"/>
        <v>2005</v>
      </c>
      <c r="O1748" s="57">
        <f t="shared" si="163"/>
        <v>10</v>
      </c>
      <c r="P1748" s="57">
        <f t="shared" si="164"/>
        <v>12</v>
      </c>
      <c r="Q1748" s="48">
        <v>38637</v>
      </c>
      <c r="R1748" s="178">
        <f t="shared" si="165"/>
        <v>38637</v>
      </c>
      <c r="S1748" s="182">
        <v>8.8000000000000007</v>
      </c>
      <c r="T1748" s="180">
        <f t="shared" si="167"/>
        <v>21418.600000000042</v>
      </c>
      <c r="U1748" s="181" t="str">
        <f t="shared" si="166"/>
        <v>0</v>
      </c>
    </row>
    <row r="1749" spans="14:21">
      <c r="N1749" s="57">
        <f t="shared" si="162"/>
        <v>2005</v>
      </c>
      <c r="O1749" s="57">
        <f t="shared" si="163"/>
        <v>10</v>
      </c>
      <c r="P1749" s="57">
        <f t="shared" si="164"/>
        <v>13</v>
      </c>
      <c r="Q1749" s="48">
        <v>38638</v>
      </c>
      <c r="R1749" s="178">
        <f t="shared" si="165"/>
        <v>38638</v>
      </c>
      <c r="S1749" s="182">
        <v>9.8000000000000007</v>
      </c>
      <c r="T1749" s="180">
        <f t="shared" si="167"/>
        <v>21428.400000000041</v>
      </c>
      <c r="U1749" s="181" t="str">
        <f t="shared" si="166"/>
        <v>0</v>
      </c>
    </row>
    <row r="1750" spans="14:21">
      <c r="N1750" s="57">
        <f t="shared" si="162"/>
        <v>2005</v>
      </c>
      <c r="O1750" s="57">
        <f t="shared" si="163"/>
        <v>10</v>
      </c>
      <c r="P1750" s="57">
        <f t="shared" si="164"/>
        <v>14</v>
      </c>
      <c r="Q1750" s="48">
        <v>38639</v>
      </c>
      <c r="R1750" s="178">
        <f t="shared" si="165"/>
        <v>38639</v>
      </c>
      <c r="S1750" s="182">
        <v>10.7</v>
      </c>
      <c r="T1750" s="180">
        <f t="shared" si="167"/>
        <v>21439.100000000042</v>
      </c>
      <c r="U1750" s="181" t="str">
        <f t="shared" si="166"/>
        <v>0</v>
      </c>
    </row>
    <row r="1751" spans="14:21">
      <c r="N1751" s="57">
        <f t="shared" si="162"/>
        <v>2005</v>
      </c>
      <c r="O1751" s="57">
        <f t="shared" si="163"/>
        <v>10</v>
      </c>
      <c r="P1751" s="57">
        <f t="shared" si="164"/>
        <v>15</v>
      </c>
      <c r="Q1751" s="48">
        <v>38640</v>
      </c>
      <c r="R1751" s="178">
        <f t="shared" si="165"/>
        <v>38640</v>
      </c>
      <c r="S1751" s="182">
        <v>11.7</v>
      </c>
      <c r="T1751" s="180">
        <f t="shared" si="167"/>
        <v>21450.800000000043</v>
      </c>
      <c r="U1751" s="181" t="str">
        <f t="shared" si="166"/>
        <v>0</v>
      </c>
    </row>
    <row r="1752" spans="14:21">
      <c r="N1752" s="57">
        <f t="shared" si="162"/>
        <v>2005</v>
      </c>
      <c r="O1752" s="57">
        <f t="shared" si="163"/>
        <v>10</v>
      </c>
      <c r="P1752" s="57">
        <f t="shared" si="164"/>
        <v>16</v>
      </c>
      <c r="Q1752" s="48">
        <v>38641</v>
      </c>
      <c r="R1752" s="178">
        <f t="shared" si="165"/>
        <v>38641</v>
      </c>
      <c r="S1752" s="182">
        <v>13.5</v>
      </c>
      <c r="T1752" s="180">
        <f t="shared" si="167"/>
        <v>21464.300000000043</v>
      </c>
      <c r="U1752" s="181" t="str">
        <f t="shared" si="166"/>
        <v>0</v>
      </c>
    </row>
    <row r="1753" spans="14:21">
      <c r="N1753" s="57">
        <f t="shared" si="162"/>
        <v>2005</v>
      </c>
      <c r="O1753" s="57">
        <f t="shared" si="163"/>
        <v>10</v>
      </c>
      <c r="P1753" s="57">
        <f t="shared" si="164"/>
        <v>17</v>
      </c>
      <c r="Q1753" s="48">
        <v>38642</v>
      </c>
      <c r="R1753" s="178">
        <f t="shared" si="165"/>
        <v>38642</v>
      </c>
      <c r="S1753" s="182">
        <v>12.8</v>
      </c>
      <c r="T1753" s="180">
        <f t="shared" si="167"/>
        <v>21477.100000000042</v>
      </c>
      <c r="U1753" s="181" t="str">
        <f t="shared" si="166"/>
        <v>0</v>
      </c>
    </row>
    <row r="1754" spans="14:21">
      <c r="N1754" s="57">
        <f t="shared" si="162"/>
        <v>2005</v>
      </c>
      <c r="O1754" s="57">
        <f t="shared" si="163"/>
        <v>10</v>
      </c>
      <c r="P1754" s="57">
        <f t="shared" si="164"/>
        <v>18</v>
      </c>
      <c r="Q1754" s="48">
        <v>38643</v>
      </c>
      <c r="R1754" s="178">
        <f t="shared" si="165"/>
        <v>38643</v>
      </c>
      <c r="S1754" s="182">
        <v>12.9</v>
      </c>
      <c r="T1754" s="180">
        <f t="shared" si="167"/>
        <v>21490.000000000044</v>
      </c>
      <c r="U1754" s="181" t="str">
        <f t="shared" si="166"/>
        <v>0</v>
      </c>
    </row>
    <row r="1755" spans="14:21">
      <c r="N1755" s="57">
        <f t="shared" si="162"/>
        <v>2005</v>
      </c>
      <c r="O1755" s="57">
        <f t="shared" si="163"/>
        <v>10</v>
      </c>
      <c r="P1755" s="57">
        <f t="shared" si="164"/>
        <v>19</v>
      </c>
      <c r="Q1755" s="48">
        <v>38644</v>
      </c>
      <c r="R1755" s="178">
        <f t="shared" si="165"/>
        <v>38644</v>
      </c>
      <c r="S1755" s="182">
        <v>12.8</v>
      </c>
      <c r="T1755" s="180">
        <f t="shared" si="167"/>
        <v>21502.800000000043</v>
      </c>
      <c r="U1755" s="181" t="str">
        <f t="shared" si="166"/>
        <v>0</v>
      </c>
    </row>
    <row r="1756" spans="14:21">
      <c r="N1756" s="57">
        <f t="shared" si="162"/>
        <v>2005</v>
      </c>
      <c r="O1756" s="57">
        <f t="shared" si="163"/>
        <v>10</v>
      </c>
      <c r="P1756" s="57">
        <f t="shared" si="164"/>
        <v>20</v>
      </c>
      <c r="Q1756" s="48">
        <v>38645</v>
      </c>
      <c r="R1756" s="178">
        <f t="shared" si="165"/>
        <v>38645</v>
      </c>
      <c r="S1756" s="182">
        <v>10.4</v>
      </c>
      <c r="T1756" s="180">
        <f t="shared" si="167"/>
        <v>21513.200000000044</v>
      </c>
      <c r="U1756" s="181" t="str">
        <f t="shared" si="166"/>
        <v>0</v>
      </c>
    </row>
    <row r="1757" spans="14:21">
      <c r="N1757" s="57">
        <f t="shared" si="162"/>
        <v>2005</v>
      </c>
      <c r="O1757" s="57">
        <f t="shared" si="163"/>
        <v>10</v>
      </c>
      <c r="P1757" s="57">
        <f t="shared" si="164"/>
        <v>21</v>
      </c>
      <c r="Q1757" s="48">
        <v>38646</v>
      </c>
      <c r="R1757" s="178">
        <f t="shared" si="165"/>
        <v>38646</v>
      </c>
      <c r="S1757" s="182">
        <v>9.6</v>
      </c>
      <c r="T1757" s="180">
        <f t="shared" si="167"/>
        <v>21522.800000000043</v>
      </c>
      <c r="U1757" s="181" t="str">
        <f t="shared" si="166"/>
        <v>0</v>
      </c>
    </row>
    <row r="1758" spans="14:21">
      <c r="N1758" s="57">
        <f t="shared" si="162"/>
        <v>2005</v>
      </c>
      <c r="O1758" s="57">
        <f t="shared" si="163"/>
        <v>10</v>
      </c>
      <c r="P1758" s="57">
        <f t="shared" si="164"/>
        <v>22</v>
      </c>
      <c r="Q1758" s="48">
        <v>38647</v>
      </c>
      <c r="R1758" s="178">
        <f t="shared" si="165"/>
        <v>38647</v>
      </c>
      <c r="S1758" s="182">
        <v>9.6</v>
      </c>
      <c r="T1758" s="180">
        <f t="shared" si="167"/>
        <v>21532.400000000041</v>
      </c>
      <c r="U1758" s="181" t="str">
        <f t="shared" si="166"/>
        <v>0</v>
      </c>
    </row>
    <row r="1759" spans="14:21">
      <c r="N1759" s="57">
        <f t="shared" si="162"/>
        <v>2005</v>
      </c>
      <c r="O1759" s="57">
        <f t="shared" si="163"/>
        <v>10</v>
      </c>
      <c r="P1759" s="57">
        <f t="shared" si="164"/>
        <v>23</v>
      </c>
      <c r="Q1759" s="48">
        <v>38648</v>
      </c>
      <c r="R1759" s="178">
        <f t="shared" si="165"/>
        <v>38648</v>
      </c>
      <c r="S1759" s="182">
        <v>13.9</v>
      </c>
      <c r="T1759" s="180">
        <f t="shared" si="167"/>
        <v>21546.300000000043</v>
      </c>
      <c r="U1759" s="181" t="str">
        <f t="shared" si="166"/>
        <v>0</v>
      </c>
    </row>
    <row r="1760" spans="14:21">
      <c r="N1760" s="57">
        <f t="shared" si="162"/>
        <v>2005</v>
      </c>
      <c r="O1760" s="57">
        <f t="shared" si="163"/>
        <v>10</v>
      </c>
      <c r="P1760" s="57">
        <f t="shared" si="164"/>
        <v>24</v>
      </c>
      <c r="Q1760" s="48">
        <v>38649</v>
      </c>
      <c r="R1760" s="178">
        <f t="shared" si="165"/>
        <v>38649</v>
      </c>
      <c r="S1760" s="182">
        <v>13.2</v>
      </c>
      <c r="T1760" s="180">
        <f t="shared" si="167"/>
        <v>21559.500000000044</v>
      </c>
      <c r="U1760" s="181" t="str">
        <f t="shared" si="166"/>
        <v>0</v>
      </c>
    </row>
    <row r="1761" spans="14:21">
      <c r="N1761" s="57">
        <f t="shared" si="162"/>
        <v>2005</v>
      </c>
      <c r="O1761" s="57">
        <f t="shared" si="163"/>
        <v>10</v>
      </c>
      <c r="P1761" s="57">
        <f t="shared" si="164"/>
        <v>25</v>
      </c>
      <c r="Q1761" s="48">
        <v>38650</v>
      </c>
      <c r="R1761" s="178">
        <f t="shared" si="165"/>
        <v>38650</v>
      </c>
      <c r="S1761" s="182">
        <v>9.1</v>
      </c>
      <c r="T1761" s="180">
        <f t="shared" si="167"/>
        <v>21568.600000000042</v>
      </c>
      <c r="U1761" s="181" t="str">
        <f t="shared" si="166"/>
        <v>0</v>
      </c>
    </row>
    <row r="1762" spans="14:21">
      <c r="N1762" s="57">
        <f t="shared" si="162"/>
        <v>2005</v>
      </c>
      <c r="O1762" s="57">
        <f t="shared" si="163"/>
        <v>10</v>
      </c>
      <c r="P1762" s="57">
        <f t="shared" si="164"/>
        <v>26</v>
      </c>
      <c r="Q1762" s="48">
        <v>38651</v>
      </c>
      <c r="R1762" s="178">
        <f t="shared" si="165"/>
        <v>38651</v>
      </c>
      <c r="S1762" s="182">
        <v>9.3000000000000007</v>
      </c>
      <c r="T1762" s="180">
        <f t="shared" si="167"/>
        <v>21577.900000000041</v>
      </c>
      <c r="U1762" s="181" t="str">
        <f t="shared" si="166"/>
        <v>0</v>
      </c>
    </row>
    <row r="1763" spans="14:21">
      <c r="N1763" s="57">
        <f t="shared" si="162"/>
        <v>2005</v>
      </c>
      <c r="O1763" s="57">
        <f t="shared" si="163"/>
        <v>10</v>
      </c>
      <c r="P1763" s="57">
        <f t="shared" si="164"/>
        <v>27</v>
      </c>
      <c r="Q1763" s="48">
        <v>38652</v>
      </c>
      <c r="R1763" s="178">
        <f t="shared" si="165"/>
        <v>38652</v>
      </c>
      <c r="S1763" s="182">
        <v>6.7</v>
      </c>
      <c r="T1763" s="180">
        <f t="shared" si="167"/>
        <v>21584.600000000042</v>
      </c>
      <c r="U1763" s="181" t="str">
        <f t="shared" si="166"/>
        <v>0</v>
      </c>
    </row>
    <row r="1764" spans="14:21">
      <c r="N1764" s="57">
        <f t="shared" si="162"/>
        <v>2005</v>
      </c>
      <c r="O1764" s="57">
        <f t="shared" si="163"/>
        <v>10</v>
      </c>
      <c r="P1764" s="57">
        <f t="shared" si="164"/>
        <v>28</v>
      </c>
      <c r="Q1764" s="48">
        <v>38653</v>
      </c>
      <c r="R1764" s="178">
        <f t="shared" si="165"/>
        <v>38653</v>
      </c>
      <c r="S1764" s="182">
        <v>7.6</v>
      </c>
      <c r="T1764" s="180">
        <f t="shared" si="167"/>
        <v>21592.200000000041</v>
      </c>
      <c r="U1764" s="181" t="str">
        <f t="shared" si="166"/>
        <v>0</v>
      </c>
    </row>
    <row r="1765" spans="14:21">
      <c r="N1765" s="57">
        <f t="shared" si="162"/>
        <v>2005</v>
      </c>
      <c r="O1765" s="57">
        <f t="shared" si="163"/>
        <v>10</v>
      </c>
      <c r="P1765" s="57">
        <f t="shared" si="164"/>
        <v>29</v>
      </c>
      <c r="Q1765" s="48">
        <v>38654</v>
      </c>
      <c r="R1765" s="178">
        <f t="shared" si="165"/>
        <v>38654</v>
      </c>
      <c r="S1765" s="182">
        <v>9</v>
      </c>
      <c r="T1765" s="180">
        <f t="shared" si="167"/>
        <v>21601.200000000041</v>
      </c>
      <c r="U1765" s="181" t="str">
        <f t="shared" si="166"/>
        <v>0</v>
      </c>
    </row>
    <row r="1766" spans="14:21">
      <c r="N1766" s="57">
        <f t="shared" si="162"/>
        <v>2005</v>
      </c>
      <c r="O1766" s="57">
        <f t="shared" si="163"/>
        <v>10</v>
      </c>
      <c r="P1766" s="57">
        <f t="shared" si="164"/>
        <v>30</v>
      </c>
      <c r="Q1766" s="48">
        <v>38655</v>
      </c>
      <c r="R1766" s="178">
        <f t="shared" si="165"/>
        <v>38655</v>
      </c>
      <c r="S1766" s="182">
        <v>8.1</v>
      </c>
      <c r="T1766" s="180">
        <f t="shared" si="167"/>
        <v>21609.300000000039</v>
      </c>
      <c r="U1766" s="181" t="str">
        <f t="shared" si="166"/>
        <v>0</v>
      </c>
    </row>
    <row r="1767" spans="14:21">
      <c r="N1767" s="57">
        <f t="shared" si="162"/>
        <v>2005</v>
      </c>
      <c r="O1767" s="57">
        <f t="shared" si="163"/>
        <v>10</v>
      </c>
      <c r="P1767" s="57">
        <f t="shared" si="164"/>
        <v>31</v>
      </c>
      <c r="Q1767" s="48">
        <v>38656</v>
      </c>
      <c r="R1767" s="178">
        <f t="shared" si="165"/>
        <v>38656</v>
      </c>
      <c r="S1767" s="182">
        <v>9.5</v>
      </c>
      <c r="T1767" s="180">
        <f t="shared" si="167"/>
        <v>21618.800000000039</v>
      </c>
      <c r="U1767" s="181" t="str">
        <f t="shared" si="166"/>
        <v>0</v>
      </c>
    </row>
    <row r="1768" spans="14:21">
      <c r="N1768" s="57">
        <f t="shared" si="162"/>
        <v>2005</v>
      </c>
      <c r="O1768" s="57">
        <f t="shared" si="163"/>
        <v>11</v>
      </c>
      <c r="P1768" s="57">
        <f t="shared" si="164"/>
        <v>1</v>
      </c>
      <c r="Q1768" s="48">
        <v>38657</v>
      </c>
      <c r="R1768" s="178">
        <f t="shared" si="165"/>
        <v>38657</v>
      </c>
      <c r="S1768" s="182">
        <v>9.9</v>
      </c>
      <c r="T1768" s="180">
        <f t="shared" si="167"/>
        <v>21628.700000000041</v>
      </c>
      <c r="U1768" s="181" t="str">
        <f t="shared" si="166"/>
        <v>0</v>
      </c>
    </row>
    <row r="1769" spans="14:21">
      <c r="N1769" s="57">
        <f t="shared" si="162"/>
        <v>2005</v>
      </c>
      <c r="O1769" s="57">
        <f t="shared" si="163"/>
        <v>11</v>
      </c>
      <c r="P1769" s="57">
        <f t="shared" si="164"/>
        <v>2</v>
      </c>
      <c r="Q1769" s="48">
        <v>38658</v>
      </c>
      <c r="R1769" s="178">
        <f t="shared" si="165"/>
        <v>38658</v>
      </c>
      <c r="S1769" s="182">
        <v>11.4</v>
      </c>
      <c r="T1769" s="180">
        <f t="shared" si="167"/>
        <v>21640.100000000042</v>
      </c>
      <c r="U1769" s="181" t="str">
        <f t="shared" si="166"/>
        <v>0</v>
      </c>
    </row>
    <row r="1770" spans="14:21">
      <c r="N1770" s="57">
        <f t="shared" si="162"/>
        <v>2005</v>
      </c>
      <c r="O1770" s="57">
        <f t="shared" si="163"/>
        <v>11</v>
      </c>
      <c r="P1770" s="57">
        <f t="shared" si="164"/>
        <v>3</v>
      </c>
      <c r="Q1770" s="48">
        <v>38659</v>
      </c>
      <c r="R1770" s="178">
        <f t="shared" si="165"/>
        <v>38659</v>
      </c>
      <c r="S1770" s="182">
        <v>6.8</v>
      </c>
      <c r="T1770" s="180">
        <f t="shared" si="167"/>
        <v>21646.900000000041</v>
      </c>
      <c r="U1770" s="181" t="str">
        <f t="shared" si="166"/>
        <v>0</v>
      </c>
    </row>
    <row r="1771" spans="14:21">
      <c r="N1771" s="57">
        <f t="shared" si="162"/>
        <v>2005</v>
      </c>
      <c r="O1771" s="57">
        <f t="shared" si="163"/>
        <v>11</v>
      </c>
      <c r="P1771" s="57">
        <f t="shared" si="164"/>
        <v>4</v>
      </c>
      <c r="Q1771" s="48">
        <v>38660</v>
      </c>
      <c r="R1771" s="178">
        <f t="shared" si="165"/>
        <v>38660</v>
      </c>
      <c r="S1771" s="182">
        <v>9.1999999999999993</v>
      </c>
      <c r="T1771" s="180">
        <f t="shared" si="167"/>
        <v>21656.100000000042</v>
      </c>
      <c r="U1771" s="181" t="str">
        <f t="shared" si="166"/>
        <v>0</v>
      </c>
    </row>
    <row r="1772" spans="14:21">
      <c r="N1772" s="57">
        <f t="shared" si="162"/>
        <v>2005</v>
      </c>
      <c r="O1772" s="57">
        <f t="shared" si="163"/>
        <v>11</v>
      </c>
      <c r="P1772" s="57">
        <f t="shared" si="164"/>
        <v>5</v>
      </c>
      <c r="Q1772" s="48">
        <v>38661</v>
      </c>
      <c r="R1772" s="178">
        <f t="shared" si="165"/>
        <v>38661</v>
      </c>
      <c r="S1772" s="182">
        <v>12.5</v>
      </c>
      <c r="T1772" s="180">
        <f t="shared" si="167"/>
        <v>21668.600000000042</v>
      </c>
      <c r="U1772" s="181" t="str">
        <f t="shared" si="166"/>
        <v>0</v>
      </c>
    </row>
    <row r="1773" spans="14:21">
      <c r="N1773" s="57">
        <f t="shared" si="162"/>
        <v>2005</v>
      </c>
      <c r="O1773" s="57">
        <f t="shared" si="163"/>
        <v>11</v>
      </c>
      <c r="P1773" s="57">
        <f t="shared" si="164"/>
        <v>6</v>
      </c>
      <c r="Q1773" s="48">
        <v>38662</v>
      </c>
      <c r="R1773" s="178">
        <f t="shared" si="165"/>
        <v>38662</v>
      </c>
      <c r="S1773" s="182">
        <v>12.1</v>
      </c>
      <c r="T1773" s="180">
        <f t="shared" si="167"/>
        <v>21680.700000000041</v>
      </c>
      <c r="U1773" s="181" t="str">
        <f t="shared" si="166"/>
        <v>0</v>
      </c>
    </row>
    <row r="1774" spans="14:21">
      <c r="N1774" s="57">
        <f t="shared" si="162"/>
        <v>2005</v>
      </c>
      <c r="O1774" s="57">
        <f t="shared" si="163"/>
        <v>11</v>
      </c>
      <c r="P1774" s="57">
        <f t="shared" si="164"/>
        <v>7</v>
      </c>
      <c r="Q1774" s="48">
        <v>38663</v>
      </c>
      <c r="R1774" s="178">
        <f t="shared" si="165"/>
        <v>38663</v>
      </c>
      <c r="S1774" s="182">
        <v>12.7</v>
      </c>
      <c r="T1774" s="180">
        <f t="shared" si="167"/>
        <v>21693.400000000041</v>
      </c>
      <c r="U1774" s="181" t="str">
        <f t="shared" si="166"/>
        <v>0</v>
      </c>
    </row>
    <row r="1775" spans="14:21">
      <c r="N1775" s="57">
        <f t="shared" si="162"/>
        <v>2005</v>
      </c>
      <c r="O1775" s="57">
        <f t="shared" si="163"/>
        <v>11</v>
      </c>
      <c r="P1775" s="57">
        <f t="shared" si="164"/>
        <v>8</v>
      </c>
      <c r="Q1775" s="48">
        <v>38664</v>
      </c>
      <c r="R1775" s="178">
        <f t="shared" si="165"/>
        <v>38664</v>
      </c>
      <c r="S1775" s="182">
        <v>11.7</v>
      </c>
      <c r="T1775" s="180">
        <f t="shared" si="167"/>
        <v>21705.100000000042</v>
      </c>
      <c r="U1775" s="181" t="str">
        <f t="shared" si="166"/>
        <v>0</v>
      </c>
    </row>
    <row r="1776" spans="14:21">
      <c r="N1776" s="57">
        <f t="shared" si="162"/>
        <v>2005</v>
      </c>
      <c r="O1776" s="57">
        <f t="shared" si="163"/>
        <v>11</v>
      </c>
      <c r="P1776" s="57">
        <f t="shared" si="164"/>
        <v>9</v>
      </c>
      <c r="Q1776" s="48">
        <v>38665</v>
      </c>
      <c r="R1776" s="178">
        <f t="shared" si="165"/>
        <v>38665</v>
      </c>
      <c r="S1776" s="182">
        <v>11.7</v>
      </c>
      <c r="T1776" s="180">
        <f t="shared" si="167"/>
        <v>21716.800000000043</v>
      </c>
      <c r="U1776" s="181" t="str">
        <f t="shared" si="166"/>
        <v>0</v>
      </c>
    </row>
    <row r="1777" spans="14:21">
      <c r="N1777" s="57">
        <f t="shared" si="162"/>
        <v>2005</v>
      </c>
      <c r="O1777" s="57">
        <f t="shared" si="163"/>
        <v>11</v>
      </c>
      <c r="P1777" s="57">
        <f t="shared" si="164"/>
        <v>10</v>
      </c>
      <c r="Q1777" s="48">
        <v>38666</v>
      </c>
      <c r="R1777" s="178">
        <f t="shared" si="165"/>
        <v>38666</v>
      </c>
      <c r="S1777" s="182">
        <v>12.9</v>
      </c>
      <c r="T1777" s="180">
        <f t="shared" si="167"/>
        <v>21729.700000000044</v>
      </c>
      <c r="U1777" s="181" t="str">
        <f t="shared" si="166"/>
        <v>0</v>
      </c>
    </row>
    <row r="1778" spans="14:21">
      <c r="N1778" s="57">
        <f t="shared" si="162"/>
        <v>2005</v>
      </c>
      <c r="O1778" s="57">
        <f t="shared" si="163"/>
        <v>11</v>
      </c>
      <c r="P1778" s="57">
        <f t="shared" si="164"/>
        <v>11</v>
      </c>
      <c r="Q1778" s="48">
        <v>38667</v>
      </c>
      <c r="R1778" s="178">
        <f t="shared" si="165"/>
        <v>38667</v>
      </c>
      <c r="S1778" s="182">
        <v>10.199999999999999</v>
      </c>
      <c r="T1778" s="180">
        <f t="shared" si="167"/>
        <v>21739.900000000045</v>
      </c>
      <c r="U1778" s="181" t="str">
        <f t="shared" si="166"/>
        <v>0</v>
      </c>
    </row>
    <row r="1779" spans="14:21">
      <c r="N1779" s="57">
        <f t="shared" si="162"/>
        <v>2005</v>
      </c>
      <c r="O1779" s="57">
        <f t="shared" si="163"/>
        <v>11</v>
      </c>
      <c r="P1779" s="57">
        <f t="shared" si="164"/>
        <v>12</v>
      </c>
      <c r="Q1779" s="48">
        <v>38668</v>
      </c>
      <c r="R1779" s="178">
        <f t="shared" si="165"/>
        <v>38668</v>
      </c>
      <c r="S1779" s="182">
        <v>12.7</v>
      </c>
      <c r="T1779" s="180">
        <f t="shared" si="167"/>
        <v>21752.600000000046</v>
      </c>
      <c r="U1779" s="181" t="str">
        <f t="shared" si="166"/>
        <v>0</v>
      </c>
    </row>
    <row r="1780" spans="14:21">
      <c r="N1780" s="57">
        <f t="shared" si="162"/>
        <v>2005</v>
      </c>
      <c r="O1780" s="57">
        <f t="shared" si="163"/>
        <v>11</v>
      </c>
      <c r="P1780" s="57">
        <f t="shared" si="164"/>
        <v>13</v>
      </c>
      <c r="Q1780" s="48">
        <v>38669</v>
      </c>
      <c r="R1780" s="178">
        <f t="shared" si="165"/>
        <v>38669</v>
      </c>
      <c r="S1780" s="182">
        <v>15</v>
      </c>
      <c r="T1780" s="180">
        <f t="shared" si="167"/>
        <v>21767.600000000046</v>
      </c>
      <c r="U1780" s="181" t="str">
        <f t="shared" si="166"/>
        <v>0</v>
      </c>
    </row>
    <row r="1781" spans="14:21">
      <c r="N1781" s="57">
        <f t="shared" si="162"/>
        <v>2005</v>
      </c>
      <c r="O1781" s="57">
        <f t="shared" si="163"/>
        <v>11</v>
      </c>
      <c r="P1781" s="57">
        <f t="shared" si="164"/>
        <v>14</v>
      </c>
      <c r="Q1781" s="48">
        <v>38670</v>
      </c>
      <c r="R1781" s="178">
        <f t="shared" si="165"/>
        <v>38670</v>
      </c>
      <c r="S1781" s="182">
        <v>15.4</v>
      </c>
      <c r="T1781" s="180">
        <f t="shared" si="167"/>
        <v>21783.000000000047</v>
      </c>
      <c r="U1781" s="181" t="str">
        <f t="shared" si="166"/>
        <v>0</v>
      </c>
    </row>
    <row r="1782" spans="14:21">
      <c r="N1782" s="57">
        <f t="shared" si="162"/>
        <v>2005</v>
      </c>
      <c r="O1782" s="57">
        <f t="shared" si="163"/>
        <v>11</v>
      </c>
      <c r="P1782" s="57">
        <f t="shared" si="164"/>
        <v>15</v>
      </c>
      <c r="Q1782" s="48">
        <v>38671</v>
      </c>
      <c r="R1782" s="178">
        <f t="shared" si="165"/>
        <v>38671</v>
      </c>
      <c r="S1782" s="182">
        <v>16.399999999999999</v>
      </c>
      <c r="T1782" s="180">
        <f t="shared" si="167"/>
        <v>21799.400000000049</v>
      </c>
      <c r="U1782" s="181" t="str">
        <f t="shared" si="166"/>
        <v>0</v>
      </c>
    </row>
    <row r="1783" spans="14:21">
      <c r="N1783" s="57">
        <f t="shared" si="162"/>
        <v>2005</v>
      </c>
      <c r="O1783" s="57">
        <f t="shared" si="163"/>
        <v>11</v>
      </c>
      <c r="P1783" s="57">
        <f t="shared" si="164"/>
        <v>16</v>
      </c>
      <c r="Q1783" s="48">
        <v>38672</v>
      </c>
      <c r="R1783" s="178">
        <f t="shared" si="165"/>
        <v>38672</v>
      </c>
      <c r="S1783" s="182">
        <v>21.4</v>
      </c>
      <c r="T1783" s="180">
        <f t="shared" si="167"/>
        <v>21820.80000000005</v>
      </c>
      <c r="U1783" s="181" t="str">
        <f t="shared" si="166"/>
        <v>0</v>
      </c>
    </row>
    <row r="1784" spans="14:21">
      <c r="N1784" s="57">
        <f t="shared" si="162"/>
        <v>2005</v>
      </c>
      <c r="O1784" s="57">
        <f t="shared" si="163"/>
        <v>11</v>
      </c>
      <c r="P1784" s="57">
        <f t="shared" si="164"/>
        <v>17</v>
      </c>
      <c r="Q1784" s="48">
        <v>38673</v>
      </c>
      <c r="R1784" s="178">
        <f t="shared" si="165"/>
        <v>38673</v>
      </c>
      <c r="S1784" s="182">
        <v>22.3</v>
      </c>
      <c r="T1784" s="180">
        <f t="shared" si="167"/>
        <v>21843.100000000049</v>
      </c>
      <c r="U1784" s="181" t="str">
        <f t="shared" si="166"/>
        <v>0</v>
      </c>
    </row>
    <row r="1785" spans="14:21">
      <c r="N1785" s="57">
        <f t="shared" si="162"/>
        <v>2005</v>
      </c>
      <c r="O1785" s="57">
        <f t="shared" si="163"/>
        <v>11</v>
      </c>
      <c r="P1785" s="57">
        <f t="shared" si="164"/>
        <v>18</v>
      </c>
      <c r="Q1785" s="48">
        <v>38674</v>
      </c>
      <c r="R1785" s="178">
        <f t="shared" si="165"/>
        <v>38674</v>
      </c>
      <c r="S1785" s="182">
        <v>21.2</v>
      </c>
      <c r="T1785" s="180">
        <f t="shared" si="167"/>
        <v>21864.30000000005</v>
      </c>
      <c r="U1785" s="181" t="str">
        <f t="shared" si="166"/>
        <v>0</v>
      </c>
    </row>
    <row r="1786" spans="14:21">
      <c r="N1786" s="57">
        <f t="shared" si="162"/>
        <v>2005</v>
      </c>
      <c r="O1786" s="57">
        <f t="shared" si="163"/>
        <v>11</v>
      </c>
      <c r="P1786" s="57">
        <f t="shared" si="164"/>
        <v>19</v>
      </c>
      <c r="Q1786" s="48">
        <v>38675</v>
      </c>
      <c r="R1786" s="178">
        <f t="shared" si="165"/>
        <v>38675</v>
      </c>
      <c r="S1786" s="182">
        <v>19.899999999999999</v>
      </c>
      <c r="T1786" s="180">
        <f t="shared" si="167"/>
        <v>21884.200000000052</v>
      </c>
      <c r="U1786" s="181" t="str">
        <f t="shared" si="166"/>
        <v>0</v>
      </c>
    </row>
    <row r="1787" spans="14:21">
      <c r="N1787" s="57">
        <f t="shared" si="162"/>
        <v>2005</v>
      </c>
      <c r="O1787" s="57">
        <f t="shared" si="163"/>
        <v>11</v>
      </c>
      <c r="P1787" s="57">
        <f t="shared" si="164"/>
        <v>20</v>
      </c>
      <c r="Q1787" s="48">
        <v>38676</v>
      </c>
      <c r="R1787" s="178">
        <f t="shared" si="165"/>
        <v>38676</v>
      </c>
      <c r="S1787" s="182">
        <v>17.5</v>
      </c>
      <c r="T1787" s="180">
        <f t="shared" si="167"/>
        <v>21901.700000000052</v>
      </c>
      <c r="U1787" s="181" t="str">
        <f t="shared" si="166"/>
        <v>0</v>
      </c>
    </row>
    <row r="1788" spans="14:21">
      <c r="N1788" s="57">
        <f t="shared" si="162"/>
        <v>2005</v>
      </c>
      <c r="O1788" s="57">
        <f t="shared" si="163"/>
        <v>11</v>
      </c>
      <c r="P1788" s="57">
        <f t="shared" si="164"/>
        <v>21</v>
      </c>
      <c r="Q1788" s="48">
        <v>38677</v>
      </c>
      <c r="R1788" s="178">
        <f t="shared" si="165"/>
        <v>38677</v>
      </c>
      <c r="S1788" s="182">
        <v>21.3</v>
      </c>
      <c r="T1788" s="180">
        <f t="shared" si="167"/>
        <v>21923.000000000051</v>
      </c>
      <c r="U1788" s="181" t="str">
        <f t="shared" si="166"/>
        <v>0</v>
      </c>
    </row>
    <row r="1789" spans="14:21">
      <c r="N1789" s="57">
        <f t="shared" si="162"/>
        <v>2005</v>
      </c>
      <c r="O1789" s="57">
        <f t="shared" si="163"/>
        <v>11</v>
      </c>
      <c r="P1789" s="57">
        <f t="shared" si="164"/>
        <v>22</v>
      </c>
      <c r="Q1789" s="48">
        <v>38678</v>
      </c>
      <c r="R1789" s="178">
        <f t="shared" si="165"/>
        <v>38678</v>
      </c>
      <c r="S1789" s="182">
        <v>19.399999999999999</v>
      </c>
      <c r="T1789" s="180">
        <f t="shared" si="167"/>
        <v>21942.400000000052</v>
      </c>
      <c r="U1789" s="181" t="str">
        <f t="shared" si="166"/>
        <v>0</v>
      </c>
    </row>
    <row r="1790" spans="14:21">
      <c r="N1790" s="57">
        <f t="shared" si="162"/>
        <v>2005</v>
      </c>
      <c r="O1790" s="57">
        <f t="shared" si="163"/>
        <v>11</v>
      </c>
      <c r="P1790" s="57">
        <f t="shared" si="164"/>
        <v>23</v>
      </c>
      <c r="Q1790" s="48">
        <v>38679</v>
      </c>
      <c r="R1790" s="178">
        <f t="shared" si="165"/>
        <v>38679</v>
      </c>
      <c r="S1790" s="182">
        <v>18</v>
      </c>
      <c r="T1790" s="180">
        <f t="shared" si="167"/>
        <v>21960.400000000052</v>
      </c>
      <c r="U1790" s="181" t="str">
        <f t="shared" si="166"/>
        <v>0</v>
      </c>
    </row>
    <row r="1791" spans="14:21">
      <c r="N1791" s="57">
        <f t="shared" si="162"/>
        <v>2005</v>
      </c>
      <c r="O1791" s="57">
        <f t="shared" si="163"/>
        <v>11</v>
      </c>
      <c r="P1791" s="57">
        <f t="shared" si="164"/>
        <v>24</v>
      </c>
      <c r="Q1791" s="48">
        <v>38680</v>
      </c>
      <c r="R1791" s="178">
        <f t="shared" si="165"/>
        <v>38680</v>
      </c>
      <c r="S1791" s="182">
        <v>18.5</v>
      </c>
      <c r="T1791" s="180">
        <f t="shared" si="167"/>
        <v>21978.900000000052</v>
      </c>
      <c r="U1791" s="181" t="str">
        <f t="shared" si="166"/>
        <v>0</v>
      </c>
    </row>
    <row r="1792" spans="14:21">
      <c r="N1792" s="57">
        <f t="shared" si="162"/>
        <v>2005</v>
      </c>
      <c r="O1792" s="57">
        <f t="shared" si="163"/>
        <v>11</v>
      </c>
      <c r="P1792" s="57">
        <f t="shared" si="164"/>
        <v>25</v>
      </c>
      <c r="Q1792" s="48">
        <v>38681</v>
      </c>
      <c r="R1792" s="178">
        <f t="shared" si="165"/>
        <v>38681</v>
      </c>
      <c r="S1792" s="182">
        <v>21.1</v>
      </c>
      <c r="T1792" s="180">
        <f t="shared" si="167"/>
        <v>22000.000000000051</v>
      </c>
      <c r="U1792" s="181" t="str">
        <f t="shared" si="166"/>
        <v>0</v>
      </c>
    </row>
    <row r="1793" spans="14:21">
      <c r="N1793" s="57">
        <f t="shared" si="162"/>
        <v>2005</v>
      </c>
      <c r="O1793" s="57">
        <f t="shared" si="163"/>
        <v>11</v>
      </c>
      <c r="P1793" s="57">
        <f t="shared" si="164"/>
        <v>26</v>
      </c>
      <c r="Q1793" s="48">
        <v>38682</v>
      </c>
      <c r="R1793" s="178">
        <f t="shared" si="165"/>
        <v>38682</v>
      </c>
      <c r="S1793" s="182">
        <v>21</v>
      </c>
      <c r="T1793" s="180">
        <f t="shared" si="167"/>
        <v>22021.000000000051</v>
      </c>
      <c r="U1793" s="181" t="str">
        <f t="shared" si="166"/>
        <v>0</v>
      </c>
    </row>
    <row r="1794" spans="14:21">
      <c r="N1794" s="57">
        <f t="shared" si="162"/>
        <v>2005</v>
      </c>
      <c r="O1794" s="57">
        <f t="shared" si="163"/>
        <v>11</v>
      </c>
      <c r="P1794" s="57">
        <f t="shared" si="164"/>
        <v>27</v>
      </c>
      <c r="Q1794" s="48">
        <v>38683</v>
      </c>
      <c r="R1794" s="178">
        <f t="shared" si="165"/>
        <v>38683</v>
      </c>
      <c r="S1794" s="182">
        <v>22.1</v>
      </c>
      <c r="T1794" s="180">
        <f t="shared" si="167"/>
        <v>22043.100000000049</v>
      </c>
      <c r="U1794" s="181" t="str">
        <f t="shared" si="166"/>
        <v>0</v>
      </c>
    </row>
    <row r="1795" spans="14:21">
      <c r="N1795" s="57">
        <f t="shared" ref="N1795:N1858" si="168">IF(Q1795="","",YEAR(Q1795))</f>
        <v>2005</v>
      </c>
      <c r="O1795" s="57">
        <f t="shared" ref="O1795:O1858" si="169">IF(Q1795="","",MONTH(Q1795))</f>
        <v>11</v>
      </c>
      <c r="P1795" s="57">
        <f t="shared" ref="P1795:P1858" si="170">DAY(Q1795)</f>
        <v>28</v>
      </c>
      <c r="Q1795" s="48">
        <v>38684</v>
      </c>
      <c r="R1795" s="178">
        <f t="shared" ref="R1795:R1858" si="171">Q1795</f>
        <v>38684</v>
      </c>
      <c r="S1795" s="182">
        <v>22.4</v>
      </c>
      <c r="T1795" s="180">
        <f t="shared" si="167"/>
        <v>22065.500000000051</v>
      </c>
      <c r="U1795" s="181" t="str">
        <f t="shared" ref="U1795:U1858" si="172">IF(AND(R1795&gt;=$E$7,R1795&lt;=$E$9),S1795,"0")</f>
        <v>0</v>
      </c>
    </row>
    <row r="1796" spans="14:21">
      <c r="N1796" s="57">
        <f t="shared" si="168"/>
        <v>2005</v>
      </c>
      <c r="O1796" s="57">
        <f t="shared" si="169"/>
        <v>11</v>
      </c>
      <c r="P1796" s="57">
        <f t="shared" si="170"/>
        <v>29</v>
      </c>
      <c r="Q1796" s="48">
        <v>38685</v>
      </c>
      <c r="R1796" s="178">
        <f t="shared" si="171"/>
        <v>38685</v>
      </c>
      <c r="S1796" s="182">
        <v>20.7</v>
      </c>
      <c r="T1796" s="180">
        <f t="shared" si="167"/>
        <v>22086.200000000052</v>
      </c>
      <c r="U1796" s="181" t="str">
        <f t="shared" si="172"/>
        <v>0</v>
      </c>
    </row>
    <row r="1797" spans="14:21">
      <c r="N1797" s="57">
        <f t="shared" si="168"/>
        <v>2005</v>
      </c>
      <c r="O1797" s="57">
        <f t="shared" si="169"/>
        <v>11</v>
      </c>
      <c r="P1797" s="57">
        <f t="shared" si="170"/>
        <v>30</v>
      </c>
      <c r="Q1797" s="48">
        <v>38686</v>
      </c>
      <c r="R1797" s="178">
        <f t="shared" si="171"/>
        <v>38686</v>
      </c>
      <c r="S1797" s="182">
        <v>18.3</v>
      </c>
      <c r="T1797" s="180">
        <f t="shared" ref="T1797:T1860" si="173">T1796+S1797</f>
        <v>22104.500000000051</v>
      </c>
      <c r="U1797" s="181" t="str">
        <f t="shared" si="172"/>
        <v>0</v>
      </c>
    </row>
    <row r="1798" spans="14:21">
      <c r="N1798" s="57">
        <f t="shared" si="168"/>
        <v>2005</v>
      </c>
      <c r="O1798" s="57">
        <f t="shared" si="169"/>
        <v>12</v>
      </c>
      <c r="P1798" s="57">
        <f t="shared" si="170"/>
        <v>1</v>
      </c>
      <c r="Q1798" s="48">
        <v>38687</v>
      </c>
      <c r="R1798" s="178">
        <f t="shared" si="171"/>
        <v>38687</v>
      </c>
      <c r="S1798" s="182">
        <v>20.8</v>
      </c>
      <c r="T1798" s="180">
        <f t="shared" si="173"/>
        <v>22125.30000000005</v>
      </c>
      <c r="U1798" s="181" t="str">
        <f t="shared" si="172"/>
        <v>0</v>
      </c>
    </row>
    <row r="1799" spans="14:21">
      <c r="N1799" s="57">
        <f t="shared" si="168"/>
        <v>2005</v>
      </c>
      <c r="O1799" s="57">
        <f t="shared" si="169"/>
        <v>12</v>
      </c>
      <c r="P1799" s="57">
        <f t="shared" si="170"/>
        <v>2</v>
      </c>
      <c r="Q1799" s="48">
        <v>38688</v>
      </c>
      <c r="R1799" s="178">
        <f t="shared" si="171"/>
        <v>38688</v>
      </c>
      <c r="S1799" s="182">
        <v>21.6</v>
      </c>
      <c r="T1799" s="180">
        <f t="shared" si="173"/>
        <v>22146.900000000049</v>
      </c>
      <c r="U1799" s="181" t="str">
        <f t="shared" si="172"/>
        <v>0</v>
      </c>
    </row>
    <row r="1800" spans="14:21">
      <c r="N1800" s="57">
        <f t="shared" si="168"/>
        <v>2005</v>
      </c>
      <c r="O1800" s="57">
        <f t="shared" si="169"/>
        <v>12</v>
      </c>
      <c r="P1800" s="57">
        <f t="shared" si="170"/>
        <v>3</v>
      </c>
      <c r="Q1800" s="48">
        <v>38689</v>
      </c>
      <c r="R1800" s="178">
        <f t="shared" si="171"/>
        <v>38689</v>
      </c>
      <c r="S1800" s="182">
        <v>21.6</v>
      </c>
      <c r="T1800" s="180">
        <f t="shared" si="173"/>
        <v>22168.500000000047</v>
      </c>
      <c r="U1800" s="181" t="str">
        <f t="shared" si="172"/>
        <v>0</v>
      </c>
    </row>
    <row r="1801" spans="14:21">
      <c r="N1801" s="57">
        <f t="shared" si="168"/>
        <v>2005</v>
      </c>
      <c r="O1801" s="57">
        <f t="shared" si="169"/>
        <v>12</v>
      </c>
      <c r="P1801" s="57">
        <f t="shared" si="170"/>
        <v>4</v>
      </c>
      <c r="Q1801" s="48">
        <v>38690</v>
      </c>
      <c r="R1801" s="178">
        <f t="shared" si="171"/>
        <v>38690</v>
      </c>
      <c r="S1801" s="182">
        <v>18.3</v>
      </c>
      <c r="T1801" s="180">
        <f t="shared" si="173"/>
        <v>22186.800000000047</v>
      </c>
      <c r="U1801" s="181" t="str">
        <f t="shared" si="172"/>
        <v>0</v>
      </c>
    </row>
    <row r="1802" spans="14:21">
      <c r="N1802" s="57">
        <f t="shared" si="168"/>
        <v>2005</v>
      </c>
      <c r="O1802" s="57">
        <f t="shared" si="169"/>
        <v>12</v>
      </c>
      <c r="P1802" s="57">
        <f t="shared" si="170"/>
        <v>5</v>
      </c>
      <c r="Q1802" s="48">
        <v>38691</v>
      </c>
      <c r="R1802" s="178">
        <f t="shared" si="171"/>
        <v>38691</v>
      </c>
      <c r="S1802" s="182">
        <v>16.899999999999999</v>
      </c>
      <c r="T1802" s="180">
        <f t="shared" si="173"/>
        <v>22203.700000000048</v>
      </c>
      <c r="U1802" s="181" t="str">
        <f t="shared" si="172"/>
        <v>0</v>
      </c>
    </row>
    <row r="1803" spans="14:21">
      <c r="N1803" s="57">
        <f t="shared" si="168"/>
        <v>2005</v>
      </c>
      <c r="O1803" s="57">
        <f t="shared" si="169"/>
        <v>12</v>
      </c>
      <c r="P1803" s="57">
        <f t="shared" si="170"/>
        <v>6</v>
      </c>
      <c r="Q1803" s="48">
        <v>38692</v>
      </c>
      <c r="R1803" s="178">
        <f t="shared" si="171"/>
        <v>38692</v>
      </c>
      <c r="S1803" s="182">
        <v>16.2</v>
      </c>
      <c r="T1803" s="180">
        <f t="shared" si="173"/>
        <v>22219.900000000049</v>
      </c>
      <c r="U1803" s="181" t="str">
        <f t="shared" si="172"/>
        <v>0</v>
      </c>
    </row>
    <row r="1804" spans="14:21">
      <c r="N1804" s="57">
        <f t="shared" si="168"/>
        <v>2005</v>
      </c>
      <c r="O1804" s="57">
        <f t="shared" si="169"/>
        <v>12</v>
      </c>
      <c r="P1804" s="57">
        <f t="shared" si="170"/>
        <v>7</v>
      </c>
      <c r="Q1804" s="48">
        <v>38693</v>
      </c>
      <c r="R1804" s="178">
        <f t="shared" si="171"/>
        <v>38693</v>
      </c>
      <c r="S1804" s="182">
        <v>18.600000000000001</v>
      </c>
      <c r="T1804" s="180">
        <f t="shared" si="173"/>
        <v>22238.500000000047</v>
      </c>
      <c r="U1804" s="181" t="str">
        <f t="shared" si="172"/>
        <v>0</v>
      </c>
    </row>
    <row r="1805" spans="14:21">
      <c r="N1805" s="57">
        <f t="shared" si="168"/>
        <v>2005</v>
      </c>
      <c r="O1805" s="57">
        <f t="shared" si="169"/>
        <v>12</v>
      </c>
      <c r="P1805" s="57">
        <f t="shared" si="170"/>
        <v>8</v>
      </c>
      <c r="Q1805" s="48">
        <v>38694</v>
      </c>
      <c r="R1805" s="178">
        <f t="shared" si="171"/>
        <v>38694</v>
      </c>
      <c r="S1805" s="182">
        <v>18</v>
      </c>
      <c r="T1805" s="180">
        <f t="shared" si="173"/>
        <v>22256.500000000047</v>
      </c>
      <c r="U1805" s="181" t="str">
        <f t="shared" si="172"/>
        <v>0</v>
      </c>
    </row>
    <row r="1806" spans="14:21">
      <c r="N1806" s="57">
        <f t="shared" si="168"/>
        <v>2005</v>
      </c>
      <c r="O1806" s="57">
        <f t="shared" si="169"/>
        <v>12</v>
      </c>
      <c r="P1806" s="57">
        <f t="shared" si="170"/>
        <v>9</v>
      </c>
      <c r="Q1806" s="48">
        <v>38695</v>
      </c>
      <c r="R1806" s="178">
        <f t="shared" si="171"/>
        <v>38695</v>
      </c>
      <c r="S1806" s="182">
        <v>22.2</v>
      </c>
      <c r="T1806" s="180">
        <f t="shared" si="173"/>
        <v>22278.700000000048</v>
      </c>
      <c r="U1806" s="181" t="str">
        <f t="shared" si="172"/>
        <v>0</v>
      </c>
    </row>
    <row r="1807" spans="14:21">
      <c r="N1807" s="57">
        <f t="shared" si="168"/>
        <v>2005</v>
      </c>
      <c r="O1807" s="57">
        <f t="shared" si="169"/>
        <v>12</v>
      </c>
      <c r="P1807" s="57">
        <f t="shared" si="170"/>
        <v>10</v>
      </c>
      <c r="Q1807" s="48">
        <v>38696</v>
      </c>
      <c r="R1807" s="178">
        <f t="shared" si="171"/>
        <v>38696</v>
      </c>
      <c r="S1807" s="182">
        <v>20</v>
      </c>
      <c r="T1807" s="180">
        <f t="shared" si="173"/>
        <v>22298.700000000048</v>
      </c>
      <c r="U1807" s="181" t="str">
        <f t="shared" si="172"/>
        <v>0</v>
      </c>
    </row>
    <row r="1808" spans="14:21">
      <c r="N1808" s="57">
        <f t="shared" si="168"/>
        <v>2005</v>
      </c>
      <c r="O1808" s="57">
        <f t="shared" si="169"/>
        <v>12</v>
      </c>
      <c r="P1808" s="57">
        <f t="shared" si="170"/>
        <v>11</v>
      </c>
      <c r="Q1808" s="48">
        <v>38697</v>
      </c>
      <c r="R1808" s="178">
        <f t="shared" si="171"/>
        <v>38697</v>
      </c>
      <c r="S1808" s="182">
        <v>14.3</v>
      </c>
      <c r="T1808" s="180">
        <f t="shared" si="173"/>
        <v>22313.000000000047</v>
      </c>
      <c r="U1808" s="181" t="str">
        <f t="shared" si="172"/>
        <v>0</v>
      </c>
    </row>
    <row r="1809" spans="14:21">
      <c r="N1809" s="57">
        <f t="shared" si="168"/>
        <v>2005</v>
      </c>
      <c r="O1809" s="57">
        <f t="shared" si="169"/>
        <v>12</v>
      </c>
      <c r="P1809" s="57">
        <f t="shared" si="170"/>
        <v>12</v>
      </c>
      <c r="Q1809" s="48">
        <v>38698</v>
      </c>
      <c r="R1809" s="178">
        <f t="shared" si="171"/>
        <v>38698</v>
      </c>
      <c r="S1809" s="182">
        <v>17.100000000000001</v>
      </c>
      <c r="T1809" s="180">
        <f t="shared" si="173"/>
        <v>22330.100000000046</v>
      </c>
      <c r="U1809" s="181" t="str">
        <f t="shared" si="172"/>
        <v>0</v>
      </c>
    </row>
    <row r="1810" spans="14:21">
      <c r="N1810" s="57">
        <f t="shared" si="168"/>
        <v>2005</v>
      </c>
      <c r="O1810" s="57">
        <f t="shared" si="169"/>
        <v>12</v>
      </c>
      <c r="P1810" s="57">
        <f t="shared" si="170"/>
        <v>13</v>
      </c>
      <c r="Q1810" s="48">
        <v>38699</v>
      </c>
      <c r="R1810" s="178">
        <f t="shared" si="171"/>
        <v>38699</v>
      </c>
      <c r="S1810" s="182">
        <v>16.399999999999999</v>
      </c>
      <c r="T1810" s="180">
        <f t="shared" si="173"/>
        <v>22346.500000000047</v>
      </c>
      <c r="U1810" s="181" t="str">
        <f t="shared" si="172"/>
        <v>0</v>
      </c>
    </row>
    <row r="1811" spans="14:21">
      <c r="N1811" s="57">
        <f t="shared" si="168"/>
        <v>2005</v>
      </c>
      <c r="O1811" s="57">
        <f t="shared" si="169"/>
        <v>12</v>
      </c>
      <c r="P1811" s="57">
        <f t="shared" si="170"/>
        <v>14</v>
      </c>
      <c r="Q1811" s="48">
        <v>38700</v>
      </c>
      <c r="R1811" s="178">
        <f t="shared" si="171"/>
        <v>38700</v>
      </c>
      <c r="S1811" s="182">
        <v>16.2</v>
      </c>
      <c r="T1811" s="180">
        <f t="shared" si="173"/>
        <v>22362.700000000048</v>
      </c>
      <c r="U1811" s="181" t="str">
        <f t="shared" si="172"/>
        <v>0</v>
      </c>
    </row>
    <row r="1812" spans="14:21">
      <c r="N1812" s="57">
        <f t="shared" si="168"/>
        <v>2005</v>
      </c>
      <c r="O1812" s="57">
        <f t="shared" si="169"/>
        <v>12</v>
      </c>
      <c r="P1812" s="57">
        <f t="shared" si="170"/>
        <v>15</v>
      </c>
      <c r="Q1812" s="48">
        <v>38701</v>
      </c>
      <c r="R1812" s="178">
        <f t="shared" si="171"/>
        <v>38701</v>
      </c>
      <c r="S1812" s="182">
        <v>16</v>
      </c>
      <c r="T1812" s="180">
        <f t="shared" si="173"/>
        <v>22378.700000000048</v>
      </c>
      <c r="U1812" s="181" t="str">
        <f t="shared" si="172"/>
        <v>0</v>
      </c>
    </row>
    <row r="1813" spans="14:21">
      <c r="N1813" s="57">
        <f t="shared" si="168"/>
        <v>2005</v>
      </c>
      <c r="O1813" s="57">
        <f t="shared" si="169"/>
        <v>12</v>
      </c>
      <c r="P1813" s="57">
        <f t="shared" si="170"/>
        <v>16</v>
      </c>
      <c r="Q1813" s="48">
        <v>38702</v>
      </c>
      <c r="R1813" s="178">
        <f t="shared" si="171"/>
        <v>38702</v>
      </c>
      <c r="S1813" s="182">
        <v>21.4</v>
      </c>
      <c r="T1813" s="180">
        <f t="shared" si="173"/>
        <v>22400.100000000049</v>
      </c>
      <c r="U1813" s="181" t="str">
        <f t="shared" si="172"/>
        <v>0</v>
      </c>
    </row>
    <row r="1814" spans="14:21">
      <c r="N1814" s="57">
        <f t="shared" si="168"/>
        <v>2005</v>
      </c>
      <c r="O1814" s="57">
        <f t="shared" si="169"/>
        <v>12</v>
      </c>
      <c r="P1814" s="57">
        <f t="shared" si="170"/>
        <v>17</v>
      </c>
      <c r="Q1814" s="48">
        <v>38703</v>
      </c>
      <c r="R1814" s="178">
        <f t="shared" si="171"/>
        <v>38703</v>
      </c>
      <c r="S1814" s="182">
        <v>24.2</v>
      </c>
      <c r="T1814" s="180">
        <f t="shared" si="173"/>
        <v>22424.30000000005</v>
      </c>
      <c r="U1814" s="181" t="str">
        <f t="shared" si="172"/>
        <v>0</v>
      </c>
    </row>
    <row r="1815" spans="14:21">
      <c r="N1815" s="57">
        <f t="shared" si="168"/>
        <v>2005</v>
      </c>
      <c r="O1815" s="57">
        <f t="shared" si="169"/>
        <v>12</v>
      </c>
      <c r="P1815" s="57">
        <f t="shared" si="170"/>
        <v>18</v>
      </c>
      <c r="Q1815" s="48">
        <v>38704</v>
      </c>
      <c r="R1815" s="178">
        <f t="shared" si="171"/>
        <v>38704</v>
      </c>
      <c r="S1815" s="182">
        <v>23.1</v>
      </c>
      <c r="T1815" s="180">
        <f t="shared" si="173"/>
        <v>22447.400000000049</v>
      </c>
      <c r="U1815" s="181" t="str">
        <f t="shared" si="172"/>
        <v>0</v>
      </c>
    </row>
    <row r="1816" spans="14:21">
      <c r="N1816" s="57">
        <f t="shared" si="168"/>
        <v>2005</v>
      </c>
      <c r="O1816" s="57">
        <f t="shared" si="169"/>
        <v>12</v>
      </c>
      <c r="P1816" s="57">
        <f t="shared" si="170"/>
        <v>19</v>
      </c>
      <c r="Q1816" s="48">
        <v>38705</v>
      </c>
      <c r="R1816" s="178">
        <f t="shared" si="171"/>
        <v>38705</v>
      </c>
      <c r="S1816" s="182">
        <v>19.7</v>
      </c>
      <c r="T1816" s="180">
        <f t="shared" si="173"/>
        <v>22467.100000000049</v>
      </c>
      <c r="U1816" s="181" t="str">
        <f t="shared" si="172"/>
        <v>0</v>
      </c>
    </row>
    <row r="1817" spans="14:21">
      <c r="N1817" s="57">
        <f t="shared" si="168"/>
        <v>2005</v>
      </c>
      <c r="O1817" s="57">
        <f t="shared" si="169"/>
        <v>12</v>
      </c>
      <c r="P1817" s="57">
        <f t="shared" si="170"/>
        <v>20</v>
      </c>
      <c r="Q1817" s="48">
        <v>38706</v>
      </c>
      <c r="R1817" s="178">
        <f t="shared" si="171"/>
        <v>38706</v>
      </c>
      <c r="S1817" s="182">
        <v>20</v>
      </c>
      <c r="T1817" s="180">
        <f t="shared" si="173"/>
        <v>22487.100000000049</v>
      </c>
      <c r="U1817" s="181" t="str">
        <f t="shared" si="172"/>
        <v>0</v>
      </c>
    </row>
    <row r="1818" spans="14:21">
      <c r="N1818" s="57">
        <f t="shared" si="168"/>
        <v>2005</v>
      </c>
      <c r="O1818" s="57">
        <f t="shared" si="169"/>
        <v>12</v>
      </c>
      <c r="P1818" s="57">
        <f t="shared" si="170"/>
        <v>21</v>
      </c>
      <c r="Q1818" s="48">
        <v>38707</v>
      </c>
      <c r="R1818" s="178">
        <f t="shared" si="171"/>
        <v>38707</v>
      </c>
      <c r="S1818" s="182">
        <v>18.2</v>
      </c>
      <c r="T1818" s="180">
        <f t="shared" si="173"/>
        <v>22505.30000000005</v>
      </c>
      <c r="U1818" s="181" t="str">
        <f t="shared" si="172"/>
        <v>0</v>
      </c>
    </row>
    <row r="1819" spans="14:21">
      <c r="N1819" s="57">
        <f t="shared" si="168"/>
        <v>2005</v>
      </c>
      <c r="O1819" s="57">
        <f t="shared" si="169"/>
        <v>12</v>
      </c>
      <c r="P1819" s="57">
        <f t="shared" si="170"/>
        <v>22</v>
      </c>
      <c r="Q1819" s="48">
        <v>38708</v>
      </c>
      <c r="R1819" s="178">
        <f t="shared" si="171"/>
        <v>38708</v>
      </c>
      <c r="S1819" s="182">
        <v>17.100000000000001</v>
      </c>
      <c r="T1819" s="180">
        <f t="shared" si="173"/>
        <v>22522.400000000049</v>
      </c>
      <c r="U1819" s="181" t="str">
        <f t="shared" si="172"/>
        <v>0</v>
      </c>
    </row>
    <row r="1820" spans="14:21">
      <c r="N1820" s="57">
        <f t="shared" si="168"/>
        <v>2005</v>
      </c>
      <c r="O1820" s="57">
        <f t="shared" si="169"/>
        <v>12</v>
      </c>
      <c r="P1820" s="57">
        <f t="shared" si="170"/>
        <v>23</v>
      </c>
      <c r="Q1820" s="48">
        <v>38709</v>
      </c>
      <c r="R1820" s="178">
        <f t="shared" si="171"/>
        <v>38709</v>
      </c>
      <c r="S1820" s="182">
        <v>15.1</v>
      </c>
      <c r="T1820" s="180">
        <f t="shared" si="173"/>
        <v>22537.500000000047</v>
      </c>
      <c r="U1820" s="181" t="str">
        <f t="shared" si="172"/>
        <v>0</v>
      </c>
    </row>
    <row r="1821" spans="14:21">
      <c r="N1821" s="57">
        <f t="shared" si="168"/>
        <v>2005</v>
      </c>
      <c r="O1821" s="57">
        <f t="shared" si="169"/>
        <v>12</v>
      </c>
      <c r="P1821" s="57">
        <f t="shared" si="170"/>
        <v>24</v>
      </c>
      <c r="Q1821" s="48">
        <v>38710</v>
      </c>
      <c r="R1821" s="178">
        <f t="shared" si="171"/>
        <v>38710</v>
      </c>
      <c r="S1821" s="182">
        <v>16.2</v>
      </c>
      <c r="T1821" s="180">
        <f t="shared" si="173"/>
        <v>22553.700000000048</v>
      </c>
      <c r="U1821" s="181" t="str">
        <f t="shared" si="172"/>
        <v>0</v>
      </c>
    </row>
    <row r="1822" spans="14:21">
      <c r="N1822" s="57">
        <f t="shared" si="168"/>
        <v>2005</v>
      </c>
      <c r="O1822" s="57">
        <f t="shared" si="169"/>
        <v>12</v>
      </c>
      <c r="P1822" s="57">
        <f t="shared" si="170"/>
        <v>25</v>
      </c>
      <c r="Q1822" s="48">
        <v>38711</v>
      </c>
      <c r="R1822" s="178">
        <f t="shared" si="171"/>
        <v>38711</v>
      </c>
      <c r="S1822" s="182">
        <v>23.7</v>
      </c>
      <c r="T1822" s="180">
        <f t="shared" si="173"/>
        <v>22577.400000000049</v>
      </c>
      <c r="U1822" s="181" t="str">
        <f t="shared" si="172"/>
        <v>0</v>
      </c>
    </row>
    <row r="1823" spans="14:21">
      <c r="N1823" s="57">
        <f t="shared" si="168"/>
        <v>2005</v>
      </c>
      <c r="O1823" s="57">
        <f t="shared" si="169"/>
        <v>12</v>
      </c>
      <c r="P1823" s="57">
        <f t="shared" si="170"/>
        <v>26</v>
      </c>
      <c r="Q1823" s="48">
        <v>38712</v>
      </c>
      <c r="R1823" s="178">
        <f t="shared" si="171"/>
        <v>38712</v>
      </c>
      <c r="S1823" s="182">
        <v>21.7</v>
      </c>
      <c r="T1823" s="180">
        <f t="shared" si="173"/>
        <v>22599.100000000049</v>
      </c>
      <c r="U1823" s="181" t="str">
        <f t="shared" si="172"/>
        <v>0</v>
      </c>
    </row>
    <row r="1824" spans="14:21">
      <c r="N1824" s="57">
        <f t="shared" si="168"/>
        <v>2005</v>
      </c>
      <c r="O1824" s="57">
        <f t="shared" si="169"/>
        <v>12</v>
      </c>
      <c r="P1824" s="57">
        <f t="shared" si="170"/>
        <v>27</v>
      </c>
      <c r="Q1824" s="48">
        <v>38713</v>
      </c>
      <c r="R1824" s="178">
        <f t="shared" si="171"/>
        <v>38713</v>
      </c>
      <c r="S1824" s="182">
        <v>21.1</v>
      </c>
      <c r="T1824" s="180">
        <f t="shared" si="173"/>
        <v>22620.200000000048</v>
      </c>
      <c r="U1824" s="181" t="str">
        <f t="shared" si="172"/>
        <v>0</v>
      </c>
    </row>
    <row r="1825" spans="14:21">
      <c r="N1825" s="57">
        <f t="shared" si="168"/>
        <v>2005</v>
      </c>
      <c r="O1825" s="57">
        <f t="shared" si="169"/>
        <v>12</v>
      </c>
      <c r="P1825" s="57">
        <f t="shared" si="170"/>
        <v>28</v>
      </c>
      <c r="Q1825" s="48">
        <v>38714</v>
      </c>
      <c r="R1825" s="178">
        <f t="shared" si="171"/>
        <v>38714</v>
      </c>
      <c r="S1825" s="182">
        <v>22.2</v>
      </c>
      <c r="T1825" s="180">
        <f t="shared" si="173"/>
        <v>22642.400000000049</v>
      </c>
      <c r="U1825" s="181" t="str">
        <f t="shared" si="172"/>
        <v>0</v>
      </c>
    </row>
    <row r="1826" spans="14:21">
      <c r="N1826" s="57">
        <f t="shared" si="168"/>
        <v>2005</v>
      </c>
      <c r="O1826" s="57">
        <f t="shared" si="169"/>
        <v>12</v>
      </c>
      <c r="P1826" s="57">
        <f t="shared" si="170"/>
        <v>29</v>
      </c>
      <c r="Q1826" s="48">
        <v>38715</v>
      </c>
      <c r="R1826" s="178">
        <f t="shared" si="171"/>
        <v>38715</v>
      </c>
      <c r="S1826" s="182">
        <v>23.6</v>
      </c>
      <c r="T1826" s="180">
        <f t="shared" si="173"/>
        <v>22666.000000000047</v>
      </c>
      <c r="U1826" s="181" t="str">
        <f t="shared" si="172"/>
        <v>0</v>
      </c>
    </row>
    <row r="1827" spans="14:21">
      <c r="N1827" s="57">
        <f t="shared" si="168"/>
        <v>2005</v>
      </c>
      <c r="O1827" s="57">
        <f t="shared" si="169"/>
        <v>12</v>
      </c>
      <c r="P1827" s="57">
        <f t="shared" si="170"/>
        <v>30</v>
      </c>
      <c r="Q1827" s="48">
        <v>38716</v>
      </c>
      <c r="R1827" s="178">
        <f t="shared" si="171"/>
        <v>38716</v>
      </c>
      <c r="S1827" s="182">
        <v>23.6</v>
      </c>
      <c r="T1827" s="180">
        <f t="shared" si="173"/>
        <v>22689.600000000046</v>
      </c>
      <c r="U1827" s="181" t="str">
        <f t="shared" si="172"/>
        <v>0</v>
      </c>
    </row>
    <row r="1828" spans="14:21">
      <c r="N1828" s="57">
        <f t="shared" si="168"/>
        <v>2005</v>
      </c>
      <c r="O1828" s="57">
        <f t="shared" si="169"/>
        <v>12</v>
      </c>
      <c r="P1828" s="57">
        <f t="shared" si="170"/>
        <v>31</v>
      </c>
      <c r="Q1828" s="48">
        <v>38717</v>
      </c>
      <c r="R1828" s="178">
        <f t="shared" si="171"/>
        <v>38717</v>
      </c>
      <c r="S1828" s="182">
        <v>22.6</v>
      </c>
      <c r="T1828" s="180">
        <f t="shared" si="173"/>
        <v>22712.200000000044</v>
      </c>
      <c r="U1828" s="181" t="str">
        <f t="shared" si="172"/>
        <v>0</v>
      </c>
    </row>
    <row r="1829" spans="14:21">
      <c r="N1829" s="57">
        <f t="shared" si="168"/>
        <v>2006</v>
      </c>
      <c r="O1829" s="57">
        <f t="shared" si="169"/>
        <v>1</v>
      </c>
      <c r="P1829" s="57">
        <f t="shared" si="170"/>
        <v>1</v>
      </c>
      <c r="Q1829" s="48">
        <v>38718</v>
      </c>
      <c r="R1829" s="178">
        <f t="shared" si="171"/>
        <v>38718</v>
      </c>
      <c r="S1829" s="182">
        <v>18.899999999999999</v>
      </c>
      <c r="T1829" s="180">
        <f t="shared" si="173"/>
        <v>22731.100000000046</v>
      </c>
      <c r="U1829" s="181" t="str">
        <f t="shared" si="172"/>
        <v>0</v>
      </c>
    </row>
    <row r="1830" spans="14:21">
      <c r="N1830" s="57">
        <f t="shared" si="168"/>
        <v>2006</v>
      </c>
      <c r="O1830" s="57">
        <f t="shared" si="169"/>
        <v>1</v>
      </c>
      <c r="P1830" s="57">
        <f t="shared" si="170"/>
        <v>2</v>
      </c>
      <c r="Q1830" s="48">
        <v>38719</v>
      </c>
      <c r="R1830" s="178">
        <f t="shared" si="171"/>
        <v>38719</v>
      </c>
      <c r="S1830" s="182">
        <v>21.3</v>
      </c>
      <c r="T1830" s="180">
        <f t="shared" si="173"/>
        <v>22752.400000000045</v>
      </c>
      <c r="U1830" s="181" t="str">
        <f t="shared" si="172"/>
        <v>0</v>
      </c>
    </row>
    <row r="1831" spans="14:21">
      <c r="N1831" s="57">
        <f t="shared" si="168"/>
        <v>2006</v>
      </c>
      <c r="O1831" s="57">
        <f t="shared" si="169"/>
        <v>1</v>
      </c>
      <c r="P1831" s="57">
        <f t="shared" si="170"/>
        <v>3</v>
      </c>
      <c r="Q1831" s="48">
        <v>38720</v>
      </c>
      <c r="R1831" s="178">
        <f t="shared" si="171"/>
        <v>38720</v>
      </c>
      <c r="S1831" s="182">
        <v>22.9</v>
      </c>
      <c r="T1831" s="180">
        <f t="shared" si="173"/>
        <v>22775.300000000047</v>
      </c>
      <c r="U1831" s="181" t="str">
        <f t="shared" si="172"/>
        <v>0</v>
      </c>
    </row>
    <row r="1832" spans="14:21">
      <c r="N1832" s="57">
        <f t="shared" si="168"/>
        <v>2006</v>
      </c>
      <c r="O1832" s="57">
        <f t="shared" si="169"/>
        <v>1</v>
      </c>
      <c r="P1832" s="57">
        <f t="shared" si="170"/>
        <v>4</v>
      </c>
      <c r="Q1832" s="48">
        <v>38721</v>
      </c>
      <c r="R1832" s="178">
        <f t="shared" si="171"/>
        <v>38721</v>
      </c>
      <c r="S1832" s="182">
        <v>21.5</v>
      </c>
      <c r="T1832" s="180">
        <f t="shared" si="173"/>
        <v>22796.800000000047</v>
      </c>
      <c r="U1832" s="181" t="str">
        <f t="shared" si="172"/>
        <v>0</v>
      </c>
    </row>
    <row r="1833" spans="14:21">
      <c r="N1833" s="57">
        <f t="shared" si="168"/>
        <v>2006</v>
      </c>
      <c r="O1833" s="57">
        <f t="shared" si="169"/>
        <v>1</v>
      </c>
      <c r="P1833" s="57">
        <f t="shared" si="170"/>
        <v>5</v>
      </c>
      <c r="Q1833" s="48">
        <v>38722</v>
      </c>
      <c r="R1833" s="178">
        <f t="shared" si="171"/>
        <v>38722</v>
      </c>
      <c r="S1833" s="182">
        <v>21.1</v>
      </c>
      <c r="T1833" s="180">
        <f t="shared" si="173"/>
        <v>22817.900000000045</v>
      </c>
      <c r="U1833" s="181" t="str">
        <f t="shared" si="172"/>
        <v>0</v>
      </c>
    </row>
    <row r="1834" spans="14:21">
      <c r="N1834" s="57">
        <f t="shared" si="168"/>
        <v>2006</v>
      </c>
      <c r="O1834" s="57">
        <f t="shared" si="169"/>
        <v>1</v>
      </c>
      <c r="P1834" s="57">
        <f t="shared" si="170"/>
        <v>6</v>
      </c>
      <c r="Q1834" s="48">
        <v>38723</v>
      </c>
      <c r="R1834" s="178">
        <f t="shared" si="171"/>
        <v>38723</v>
      </c>
      <c r="S1834" s="182">
        <v>23.1</v>
      </c>
      <c r="T1834" s="180">
        <f t="shared" si="173"/>
        <v>22841.000000000044</v>
      </c>
      <c r="U1834" s="181" t="str">
        <f t="shared" si="172"/>
        <v>0</v>
      </c>
    </row>
    <row r="1835" spans="14:21">
      <c r="N1835" s="57">
        <f t="shared" si="168"/>
        <v>2006</v>
      </c>
      <c r="O1835" s="57">
        <f t="shared" si="169"/>
        <v>1</v>
      </c>
      <c r="P1835" s="57">
        <f t="shared" si="170"/>
        <v>7</v>
      </c>
      <c r="Q1835" s="48">
        <v>38724</v>
      </c>
      <c r="R1835" s="178">
        <f t="shared" si="171"/>
        <v>38724</v>
      </c>
      <c r="S1835" s="182">
        <v>22.6</v>
      </c>
      <c r="T1835" s="180">
        <f t="shared" si="173"/>
        <v>22863.600000000042</v>
      </c>
      <c r="U1835" s="181" t="str">
        <f t="shared" si="172"/>
        <v>0</v>
      </c>
    </row>
    <row r="1836" spans="14:21">
      <c r="N1836" s="57">
        <f t="shared" si="168"/>
        <v>2006</v>
      </c>
      <c r="O1836" s="57">
        <f t="shared" si="169"/>
        <v>1</v>
      </c>
      <c r="P1836" s="57">
        <f t="shared" si="170"/>
        <v>8</v>
      </c>
      <c r="Q1836" s="48">
        <v>38725</v>
      </c>
      <c r="R1836" s="178">
        <f t="shared" si="171"/>
        <v>38725</v>
      </c>
      <c r="S1836" s="182">
        <v>24.9</v>
      </c>
      <c r="T1836" s="180">
        <f t="shared" si="173"/>
        <v>22888.500000000044</v>
      </c>
      <c r="U1836" s="181" t="str">
        <f t="shared" si="172"/>
        <v>0</v>
      </c>
    </row>
    <row r="1837" spans="14:21">
      <c r="N1837" s="57">
        <f t="shared" si="168"/>
        <v>2006</v>
      </c>
      <c r="O1837" s="57">
        <f t="shared" si="169"/>
        <v>1</v>
      </c>
      <c r="P1837" s="57">
        <f t="shared" si="170"/>
        <v>9</v>
      </c>
      <c r="Q1837" s="48">
        <v>38726</v>
      </c>
      <c r="R1837" s="178">
        <f t="shared" si="171"/>
        <v>38726</v>
      </c>
      <c r="S1837" s="182">
        <v>25.5</v>
      </c>
      <c r="T1837" s="180">
        <f t="shared" si="173"/>
        <v>22914.000000000044</v>
      </c>
      <c r="U1837" s="181" t="str">
        <f t="shared" si="172"/>
        <v>0</v>
      </c>
    </row>
    <row r="1838" spans="14:21">
      <c r="N1838" s="57">
        <f t="shared" si="168"/>
        <v>2006</v>
      </c>
      <c r="O1838" s="57">
        <f t="shared" si="169"/>
        <v>1</v>
      </c>
      <c r="P1838" s="57">
        <f t="shared" si="170"/>
        <v>10</v>
      </c>
      <c r="Q1838" s="48">
        <v>38727</v>
      </c>
      <c r="R1838" s="178">
        <f t="shared" si="171"/>
        <v>38727</v>
      </c>
      <c r="S1838" s="182">
        <v>22.2</v>
      </c>
      <c r="T1838" s="180">
        <f t="shared" si="173"/>
        <v>22936.200000000044</v>
      </c>
      <c r="U1838" s="181" t="str">
        <f t="shared" si="172"/>
        <v>0</v>
      </c>
    </row>
    <row r="1839" spans="14:21">
      <c r="N1839" s="57">
        <f t="shared" si="168"/>
        <v>2006</v>
      </c>
      <c r="O1839" s="57">
        <f t="shared" si="169"/>
        <v>1</v>
      </c>
      <c r="P1839" s="57">
        <f t="shared" si="170"/>
        <v>11</v>
      </c>
      <c r="Q1839" s="48">
        <v>38728</v>
      </c>
      <c r="R1839" s="178">
        <f t="shared" si="171"/>
        <v>38728</v>
      </c>
      <c r="S1839" s="182">
        <v>18.3</v>
      </c>
      <c r="T1839" s="180">
        <f t="shared" si="173"/>
        <v>22954.500000000044</v>
      </c>
      <c r="U1839" s="181" t="str">
        <f t="shared" si="172"/>
        <v>0</v>
      </c>
    </row>
    <row r="1840" spans="14:21">
      <c r="N1840" s="57">
        <f t="shared" si="168"/>
        <v>2006</v>
      </c>
      <c r="O1840" s="57">
        <f t="shared" si="169"/>
        <v>1</v>
      </c>
      <c r="P1840" s="57">
        <f t="shared" si="170"/>
        <v>12</v>
      </c>
      <c r="Q1840" s="48">
        <v>38729</v>
      </c>
      <c r="R1840" s="178">
        <f t="shared" si="171"/>
        <v>38729</v>
      </c>
      <c r="S1840" s="182">
        <v>20.3</v>
      </c>
      <c r="T1840" s="180">
        <f t="shared" si="173"/>
        <v>22974.800000000043</v>
      </c>
      <c r="U1840" s="181" t="str">
        <f t="shared" si="172"/>
        <v>0</v>
      </c>
    </row>
    <row r="1841" spans="14:21">
      <c r="N1841" s="57">
        <f t="shared" si="168"/>
        <v>2006</v>
      </c>
      <c r="O1841" s="57">
        <f t="shared" si="169"/>
        <v>1</v>
      </c>
      <c r="P1841" s="57">
        <f t="shared" si="170"/>
        <v>13</v>
      </c>
      <c r="Q1841" s="48">
        <v>38730</v>
      </c>
      <c r="R1841" s="178">
        <f t="shared" si="171"/>
        <v>38730</v>
      </c>
      <c r="S1841" s="182">
        <v>21.9</v>
      </c>
      <c r="T1841" s="180">
        <f t="shared" si="173"/>
        <v>22996.700000000044</v>
      </c>
      <c r="U1841" s="181" t="str">
        <f t="shared" si="172"/>
        <v>0</v>
      </c>
    </row>
    <row r="1842" spans="14:21">
      <c r="N1842" s="57">
        <f t="shared" si="168"/>
        <v>2006</v>
      </c>
      <c r="O1842" s="57">
        <f t="shared" si="169"/>
        <v>1</v>
      </c>
      <c r="P1842" s="57">
        <f t="shared" si="170"/>
        <v>14</v>
      </c>
      <c r="Q1842" s="48">
        <v>38731</v>
      </c>
      <c r="R1842" s="178">
        <f t="shared" si="171"/>
        <v>38731</v>
      </c>
      <c r="S1842" s="182">
        <v>22.3</v>
      </c>
      <c r="T1842" s="180">
        <f t="shared" si="173"/>
        <v>23019.000000000044</v>
      </c>
      <c r="U1842" s="181" t="str">
        <f t="shared" si="172"/>
        <v>0</v>
      </c>
    </row>
    <row r="1843" spans="14:21">
      <c r="N1843" s="57">
        <f t="shared" si="168"/>
        <v>2006</v>
      </c>
      <c r="O1843" s="57">
        <f t="shared" si="169"/>
        <v>1</v>
      </c>
      <c r="P1843" s="57">
        <f t="shared" si="170"/>
        <v>15</v>
      </c>
      <c r="Q1843" s="48">
        <v>38732</v>
      </c>
      <c r="R1843" s="178">
        <f t="shared" si="171"/>
        <v>38732</v>
      </c>
      <c r="S1843" s="182">
        <v>24.5</v>
      </c>
      <c r="T1843" s="180">
        <f t="shared" si="173"/>
        <v>23043.500000000044</v>
      </c>
      <c r="U1843" s="181" t="str">
        <f t="shared" si="172"/>
        <v>0</v>
      </c>
    </row>
    <row r="1844" spans="14:21">
      <c r="N1844" s="57">
        <f t="shared" si="168"/>
        <v>2006</v>
      </c>
      <c r="O1844" s="57">
        <f t="shared" si="169"/>
        <v>1</v>
      </c>
      <c r="P1844" s="57">
        <f t="shared" si="170"/>
        <v>16</v>
      </c>
      <c r="Q1844" s="48">
        <v>38733</v>
      </c>
      <c r="R1844" s="178">
        <f t="shared" si="171"/>
        <v>38733</v>
      </c>
      <c r="S1844" s="182">
        <v>24.5</v>
      </c>
      <c r="T1844" s="180">
        <f t="shared" si="173"/>
        <v>23068.000000000044</v>
      </c>
      <c r="U1844" s="181" t="str">
        <f t="shared" si="172"/>
        <v>0</v>
      </c>
    </row>
    <row r="1845" spans="14:21">
      <c r="N1845" s="57">
        <f t="shared" si="168"/>
        <v>2006</v>
      </c>
      <c r="O1845" s="57">
        <f t="shared" si="169"/>
        <v>1</v>
      </c>
      <c r="P1845" s="57">
        <f t="shared" si="170"/>
        <v>17</v>
      </c>
      <c r="Q1845" s="48">
        <v>38734</v>
      </c>
      <c r="R1845" s="178">
        <f t="shared" si="171"/>
        <v>38734</v>
      </c>
      <c r="S1845" s="182">
        <v>22.9</v>
      </c>
      <c r="T1845" s="180">
        <f t="shared" si="173"/>
        <v>23090.900000000045</v>
      </c>
      <c r="U1845" s="181" t="str">
        <f t="shared" si="172"/>
        <v>0</v>
      </c>
    </row>
    <row r="1846" spans="14:21">
      <c r="N1846" s="57">
        <f t="shared" si="168"/>
        <v>2006</v>
      </c>
      <c r="O1846" s="57">
        <f t="shared" si="169"/>
        <v>1</v>
      </c>
      <c r="P1846" s="57">
        <f t="shared" si="170"/>
        <v>18</v>
      </c>
      <c r="Q1846" s="48">
        <v>38735</v>
      </c>
      <c r="R1846" s="178">
        <f t="shared" si="171"/>
        <v>38735</v>
      </c>
      <c r="S1846" s="182">
        <v>22.1</v>
      </c>
      <c r="T1846" s="180">
        <f t="shared" si="173"/>
        <v>23113.000000000044</v>
      </c>
      <c r="U1846" s="181" t="str">
        <f t="shared" si="172"/>
        <v>0</v>
      </c>
    </row>
    <row r="1847" spans="14:21">
      <c r="N1847" s="57">
        <f t="shared" si="168"/>
        <v>2006</v>
      </c>
      <c r="O1847" s="57">
        <f t="shared" si="169"/>
        <v>1</v>
      </c>
      <c r="P1847" s="57">
        <f t="shared" si="170"/>
        <v>19</v>
      </c>
      <c r="Q1847" s="48">
        <v>38736</v>
      </c>
      <c r="R1847" s="178">
        <f t="shared" si="171"/>
        <v>38736</v>
      </c>
      <c r="S1847" s="182">
        <v>23</v>
      </c>
      <c r="T1847" s="180">
        <f t="shared" si="173"/>
        <v>23136.000000000044</v>
      </c>
      <c r="U1847" s="181" t="str">
        <f t="shared" si="172"/>
        <v>0</v>
      </c>
    </row>
    <row r="1848" spans="14:21">
      <c r="N1848" s="57">
        <f t="shared" si="168"/>
        <v>2006</v>
      </c>
      <c r="O1848" s="57">
        <f t="shared" si="169"/>
        <v>1</v>
      </c>
      <c r="P1848" s="57">
        <f t="shared" si="170"/>
        <v>20</v>
      </c>
      <c r="Q1848" s="48">
        <v>38737</v>
      </c>
      <c r="R1848" s="178">
        <f t="shared" si="171"/>
        <v>38737</v>
      </c>
      <c r="S1848" s="182">
        <v>18.7</v>
      </c>
      <c r="T1848" s="180">
        <f t="shared" si="173"/>
        <v>23154.700000000044</v>
      </c>
      <c r="U1848" s="181" t="str">
        <f t="shared" si="172"/>
        <v>0</v>
      </c>
    </row>
    <row r="1849" spans="14:21">
      <c r="N1849" s="57">
        <f t="shared" si="168"/>
        <v>2006</v>
      </c>
      <c r="O1849" s="57">
        <f t="shared" si="169"/>
        <v>1</v>
      </c>
      <c r="P1849" s="57">
        <f t="shared" si="170"/>
        <v>21</v>
      </c>
      <c r="Q1849" s="48">
        <v>38738</v>
      </c>
      <c r="R1849" s="178">
        <f t="shared" si="171"/>
        <v>38738</v>
      </c>
      <c r="S1849" s="182">
        <v>22</v>
      </c>
      <c r="T1849" s="180">
        <f t="shared" si="173"/>
        <v>23176.700000000044</v>
      </c>
      <c r="U1849" s="181" t="str">
        <f t="shared" si="172"/>
        <v>0</v>
      </c>
    </row>
    <row r="1850" spans="14:21">
      <c r="N1850" s="57">
        <f t="shared" si="168"/>
        <v>2006</v>
      </c>
      <c r="O1850" s="57">
        <f t="shared" si="169"/>
        <v>1</v>
      </c>
      <c r="P1850" s="57">
        <f t="shared" si="170"/>
        <v>22</v>
      </c>
      <c r="Q1850" s="48">
        <v>38739</v>
      </c>
      <c r="R1850" s="178">
        <f t="shared" si="171"/>
        <v>38739</v>
      </c>
      <c r="S1850" s="182">
        <v>26.1</v>
      </c>
      <c r="T1850" s="180">
        <f t="shared" si="173"/>
        <v>23202.800000000043</v>
      </c>
      <c r="U1850" s="181" t="str">
        <f t="shared" si="172"/>
        <v>0</v>
      </c>
    </row>
    <row r="1851" spans="14:21">
      <c r="N1851" s="57">
        <f t="shared" si="168"/>
        <v>2006</v>
      </c>
      <c r="O1851" s="57">
        <f t="shared" si="169"/>
        <v>1</v>
      </c>
      <c r="P1851" s="57">
        <f t="shared" si="170"/>
        <v>23</v>
      </c>
      <c r="Q1851" s="48">
        <v>38740</v>
      </c>
      <c r="R1851" s="178">
        <f t="shared" si="171"/>
        <v>38740</v>
      </c>
      <c r="S1851" s="182">
        <v>29.9</v>
      </c>
      <c r="T1851" s="180">
        <f t="shared" si="173"/>
        <v>23232.700000000044</v>
      </c>
      <c r="U1851" s="181" t="str">
        <f t="shared" si="172"/>
        <v>0</v>
      </c>
    </row>
    <row r="1852" spans="14:21">
      <c r="N1852" s="57">
        <f t="shared" si="168"/>
        <v>2006</v>
      </c>
      <c r="O1852" s="57">
        <f t="shared" si="169"/>
        <v>1</v>
      </c>
      <c r="P1852" s="57">
        <f t="shared" si="170"/>
        <v>24</v>
      </c>
      <c r="Q1852" s="48">
        <v>38741</v>
      </c>
      <c r="R1852" s="178">
        <f t="shared" si="171"/>
        <v>38741</v>
      </c>
      <c r="S1852" s="182">
        <v>26.4</v>
      </c>
      <c r="T1852" s="180">
        <f t="shared" si="173"/>
        <v>23259.100000000046</v>
      </c>
      <c r="U1852" s="181" t="str">
        <f t="shared" si="172"/>
        <v>0</v>
      </c>
    </row>
    <row r="1853" spans="14:21">
      <c r="N1853" s="57">
        <f t="shared" si="168"/>
        <v>2006</v>
      </c>
      <c r="O1853" s="57">
        <f t="shared" si="169"/>
        <v>1</v>
      </c>
      <c r="P1853" s="57">
        <f t="shared" si="170"/>
        <v>25</v>
      </c>
      <c r="Q1853" s="48">
        <v>38742</v>
      </c>
      <c r="R1853" s="178">
        <f t="shared" si="171"/>
        <v>38742</v>
      </c>
      <c r="S1853" s="182">
        <v>22.8</v>
      </c>
      <c r="T1853" s="180">
        <f t="shared" si="173"/>
        <v>23281.900000000045</v>
      </c>
      <c r="U1853" s="181" t="str">
        <f t="shared" si="172"/>
        <v>0</v>
      </c>
    </row>
    <row r="1854" spans="14:21">
      <c r="N1854" s="57">
        <f t="shared" si="168"/>
        <v>2006</v>
      </c>
      <c r="O1854" s="57">
        <f t="shared" si="169"/>
        <v>1</v>
      </c>
      <c r="P1854" s="57">
        <f t="shared" si="170"/>
        <v>26</v>
      </c>
      <c r="Q1854" s="48">
        <v>38743</v>
      </c>
      <c r="R1854" s="178">
        <f t="shared" si="171"/>
        <v>38743</v>
      </c>
      <c r="S1854" s="182">
        <v>22.4</v>
      </c>
      <c r="T1854" s="180">
        <f t="shared" si="173"/>
        <v>23304.300000000047</v>
      </c>
      <c r="U1854" s="181" t="str">
        <f t="shared" si="172"/>
        <v>0</v>
      </c>
    </row>
    <row r="1855" spans="14:21">
      <c r="N1855" s="57">
        <f t="shared" si="168"/>
        <v>2006</v>
      </c>
      <c r="O1855" s="57">
        <f t="shared" si="169"/>
        <v>1</v>
      </c>
      <c r="P1855" s="57">
        <f t="shared" si="170"/>
        <v>27</v>
      </c>
      <c r="Q1855" s="48">
        <v>38744</v>
      </c>
      <c r="R1855" s="178">
        <f t="shared" si="171"/>
        <v>38744</v>
      </c>
      <c r="S1855" s="182">
        <v>24.4</v>
      </c>
      <c r="T1855" s="180">
        <f t="shared" si="173"/>
        <v>23328.700000000048</v>
      </c>
      <c r="U1855" s="181" t="str">
        <f t="shared" si="172"/>
        <v>0</v>
      </c>
    </row>
    <row r="1856" spans="14:21">
      <c r="N1856" s="57">
        <f t="shared" si="168"/>
        <v>2006</v>
      </c>
      <c r="O1856" s="57">
        <f t="shared" si="169"/>
        <v>1</v>
      </c>
      <c r="P1856" s="57">
        <f t="shared" si="170"/>
        <v>28</v>
      </c>
      <c r="Q1856" s="48">
        <v>38745</v>
      </c>
      <c r="R1856" s="178">
        <f t="shared" si="171"/>
        <v>38745</v>
      </c>
      <c r="S1856" s="182">
        <v>26.8</v>
      </c>
      <c r="T1856" s="180">
        <f t="shared" si="173"/>
        <v>23355.500000000047</v>
      </c>
      <c r="U1856" s="181" t="str">
        <f t="shared" si="172"/>
        <v>0</v>
      </c>
    </row>
    <row r="1857" spans="14:21">
      <c r="N1857" s="57">
        <f t="shared" si="168"/>
        <v>2006</v>
      </c>
      <c r="O1857" s="57">
        <f t="shared" si="169"/>
        <v>1</v>
      </c>
      <c r="P1857" s="57">
        <f t="shared" si="170"/>
        <v>29</v>
      </c>
      <c r="Q1857" s="48">
        <v>38746</v>
      </c>
      <c r="R1857" s="178">
        <f t="shared" si="171"/>
        <v>38746</v>
      </c>
      <c r="S1857" s="182">
        <v>22.9</v>
      </c>
      <c r="T1857" s="180">
        <f t="shared" si="173"/>
        <v>23378.400000000049</v>
      </c>
      <c r="U1857" s="181" t="str">
        <f t="shared" si="172"/>
        <v>0</v>
      </c>
    </row>
    <row r="1858" spans="14:21">
      <c r="N1858" s="57">
        <f t="shared" si="168"/>
        <v>2006</v>
      </c>
      <c r="O1858" s="57">
        <f t="shared" si="169"/>
        <v>1</v>
      </c>
      <c r="P1858" s="57">
        <f t="shared" si="170"/>
        <v>30</v>
      </c>
      <c r="Q1858" s="48">
        <v>38747</v>
      </c>
      <c r="R1858" s="178">
        <f t="shared" si="171"/>
        <v>38747</v>
      </c>
      <c r="S1858" s="182">
        <v>19.8</v>
      </c>
      <c r="T1858" s="180">
        <f t="shared" si="173"/>
        <v>23398.200000000048</v>
      </c>
      <c r="U1858" s="181" t="str">
        <f t="shared" si="172"/>
        <v>0</v>
      </c>
    </row>
    <row r="1859" spans="14:21">
      <c r="N1859" s="57">
        <f t="shared" ref="N1859:N1922" si="174">IF(Q1859="","",YEAR(Q1859))</f>
        <v>2006</v>
      </c>
      <c r="O1859" s="57">
        <f t="shared" ref="O1859:O1922" si="175">IF(Q1859="","",MONTH(Q1859))</f>
        <v>1</v>
      </c>
      <c r="P1859" s="57">
        <f t="shared" ref="P1859:P1922" si="176">DAY(Q1859)</f>
        <v>31</v>
      </c>
      <c r="Q1859" s="48">
        <v>38748</v>
      </c>
      <c r="R1859" s="178">
        <f t="shared" ref="R1859:R1922" si="177">Q1859</f>
        <v>38748</v>
      </c>
      <c r="S1859" s="182">
        <v>20.3</v>
      </c>
      <c r="T1859" s="180">
        <f t="shared" si="173"/>
        <v>23418.500000000047</v>
      </c>
      <c r="U1859" s="181" t="str">
        <f t="shared" ref="U1859:U1922" si="178">IF(AND(R1859&gt;=$E$7,R1859&lt;=$E$9),S1859,"0")</f>
        <v>0</v>
      </c>
    </row>
    <row r="1860" spans="14:21">
      <c r="N1860" s="57">
        <f t="shared" si="174"/>
        <v>2006</v>
      </c>
      <c r="O1860" s="57">
        <f t="shared" si="175"/>
        <v>2</v>
      </c>
      <c r="P1860" s="57">
        <f t="shared" si="176"/>
        <v>1</v>
      </c>
      <c r="Q1860" s="48">
        <v>38749</v>
      </c>
      <c r="R1860" s="178">
        <f t="shared" si="177"/>
        <v>38749</v>
      </c>
      <c r="S1860" s="182">
        <v>20.399999999999999</v>
      </c>
      <c r="T1860" s="180">
        <f t="shared" si="173"/>
        <v>23438.900000000049</v>
      </c>
      <c r="U1860" s="181" t="str">
        <f t="shared" si="178"/>
        <v>0</v>
      </c>
    </row>
    <row r="1861" spans="14:21">
      <c r="N1861" s="57">
        <f t="shared" si="174"/>
        <v>2006</v>
      </c>
      <c r="O1861" s="57">
        <f t="shared" si="175"/>
        <v>2</v>
      </c>
      <c r="P1861" s="57">
        <f t="shared" si="176"/>
        <v>2</v>
      </c>
      <c r="Q1861" s="48">
        <v>38750</v>
      </c>
      <c r="R1861" s="178">
        <f t="shared" si="177"/>
        <v>38750</v>
      </c>
      <c r="S1861" s="182">
        <v>20.3</v>
      </c>
      <c r="T1861" s="180">
        <f t="shared" ref="T1861:T1924" si="179">T1860+S1861</f>
        <v>23459.200000000048</v>
      </c>
      <c r="U1861" s="181" t="str">
        <f t="shared" si="178"/>
        <v>0</v>
      </c>
    </row>
    <row r="1862" spans="14:21">
      <c r="N1862" s="57">
        <f t="shared" si="174"/>
        <v>2006</v>
      </c>
      <c r="O1862" s="57">
        <f t="shared" si="175"/>
        <v>2</v>
      </c>
      <c r="P1862" s="57">
        <f t="shared" si="176"/>
        <v>3</v>
      </c>
      <c r="Q1862" s="48">
        <v>38751</v>
      </c>
      <c r="R1862" s="178">
        <f t="shared" si="177"/>
        <v>38751</v>
      </c>
      <c r="S1862" s="182">
        <v>22.2</v>
      </c>
      <c r="T1862" s="180">
        <f t="shared" si="179"/>
        <v>23481.400000000049</v>
      </c>
      <c r="U1862" s="181" t="str">
        <f t="shared" si="178"/>
        <v>0</v>
      </c>
    </row>
    <row r="1863" spans="14:21">
      <c r="N1863" s="57">
        <f t="shared" si="174"/>
        <v>2006</v>
      </c>
      <c r="O1863" s="57">
        <f t="shared" si="175"/>
        <v>2</v>
      </c>
      <c r="P1863" s="57">
        <f t="shared" si="176"/>
        <v>4</v>
      </c>
      <c r="Q1863" s="48">
        <v>38752</v>
      </c>
      <c r="R1863" s="178">
        <f t="shared" si="177"/>
        <v>38752</v>
      </c>
      <c r="S1863" s="182">
        <v>23.7</v>
      </c>
      <c r="T1863" s="180">
        <f t="shared" si="179"/>
        <v>23505.100000000049</v>
      </c>
      <c r="U1863" s="181" t="str">
        <f t="shared" si="178"/>
        <v>0</v>
      </c>
    </row>
    <row r="1864" spans="14:21">
      <c r="N1864" s="57">
        <f t="shared" si="174"/>
        <v>2006</v>
      </c>
      <c r="O1864" s="57">
        <f t="shared" si="175"/>
        <v>2</v>
      </c>
      <c r="P1864" s="57">
        <f t="shared" si="176"/>
        <v>5</v>
      </c>
      <c r="Q1864" s="48">
        <v>38753</v>
      </c>
      <c r="R1864" s="178">
        <f t="shared" si="177"/>
        <v>38753</v>
      </c>
      <c r="S1864" s="182">
        <v>23.8</v>
      </c>
      <c r="T1864" s="180">
        <f t="shared" si="179"/>
        <v>23528.900000000049</v>
      </c>
      <c r="U1864" s="181" t="str">
        <f t="shared" si="178"/>
        <v>0</v>
      </c>
    </row>
    <row r="1865" spans="14:21">
      <c r="N1865" s="57">
        <f t="shared" si="174"/>
        <v>2006</v>
      </c>
      <c r="O1865" s="57">
        <f t="shared" si="175"/>
        <v>2</v>
      </c>
      <c r="P1865" s="57">
        <f t="shared" si="176"/>
        <v>6</v>
      </c>
      <c r="Q1865" s="48">
        <v>38754</v>
      </c>
      <c r="R1865" s="178">
        <f t="shared" si="177"/>
        <v>38754</v>
      </c>
      <c r="S1865" s="182">
        <v>20.6</v>
      </c>
      <c r="T1865" s="180">
        <f t="shared" si="179"/>
        <v>23549.500000000047</v>
      </c>
      <c r="U1865" s="181" t="str">
        <f t="shared" si="178"/>
        <v>0</v>
      </c>
    </row>
    <row r="1866" spans="14:21">
      <c r="N1866" s="57">
        <f t="shared" si="174"/>
        <v>2006</v>
      </c>
      <c r="O1866" s="57">
        <f t="shared" si="175"/>
        <v>2</v>
      </c>
      <c r="P1866" s="57">
        <f t="shared" si="176"/>
        <v>7</v>
      </c>
      <c r="Q1866" s="48">
        <v>38755</v>
      </c>
      <c r="R1866" s="178">
        <f t="shared" si="177"/>
        <v>38755</v>
      </c>
      <c r="S1866" s="182">
        <v>16.399999999999999</v>
      </c>
      <c r="T1866" s="180">
        <f t="shared" si="179"/>
        <v>23565.900000000049</v>
      </c>
      <c r="U1866" s="181" t="str">
        <f t="shared" si="178"/>
        <v>0</v>
      </c>
    </row>
    <row r="1867" spans="14:21">
      <c r="N1867" s="57">
        <f t="shared" si="174"/>
        <v>2006</v>
      </c>
      <c r="O1867" s="57">
        <f t="shared" si="175"/>
        <v>2</v>
      </c>
      <c r="P1867" s="57">
        <f t="shared" si="176"/>
        <v>8</v>
      </c>
      <c r="Q1867" s="48">
        <v>38756</v>
      </c>
      <c r="R1867" s="178">
        <f t="shared" si="177"/>
        <v>38756</v>
      </c>
      <c r="S1867" s="182">
        <v>18.100000000000001</v>
      </c>
      <c r="T1867" s="180">
        <f t="shared" si="179"/>
        <v>23584.000000000047</v>
      </c>
      <c r="U1867" s="181" t="str">
        <f t="shared" si="178"/>
        <v>0</v>
      </c>
    </row>
    <row r="1868" spans="14:21">
      <c r="N1868" s="57">
        <f t="shared" si="174"/>
        <v>2006</v>
      </c>
      <c r="O1868" s="57">
        <f t="shared" si="175"/>
        <v>2</v>
      </c>
      <c r="P1868" s="57">
        <f t="shared" si="176"/>
        <v>9</v>
      </c>
      <c r="Q1868" s="48">
        <v>38757</v>
      </c>
      <c r="R1868" s="178">
        <f t="shared" si="177"/>
        <v>38757</v>
      </c>
      <c r="S1868" s="182">
        <v>20.2</v>
      </c>
      <c r="T1868" s="180">
        <f t="shared" si="179"/>
        <v>23604.200000000048</v>
      </c>
      <c r="U1868" s="181" t="str">
        <f t="shared" si="178"/>
        <v>0</v>
      </c>
    </row>
    <row r="1869" spans="14:21">
      <c r="N1869" s="57">
        <f t="shared" si="174"/>
        <v>2006</v>
      </c>
      <c r="O1869" s="57">
        <f t="shared" si="175"/>
        <v>2</v>
      </c>
      <c r="P1869" s="57">
        <f t="shared" si="176"/>
        <v>10</v>
      </c>
      <c r="Q1869" s="48">
        <v>38758</v>
      </c>
      <c r="R1869" s="178">
        <f t="shared" si="177"/>
        <v>38758</v>
      </c>
      <c r="S1869" s="182">
        <v>20.6</v>
      </c>
      <c r="T1869" s="180">
        <f t="shared" si="179"/>
        <v>23624.800000000047</v>
      </c>
      <c r="U1869" s="181" t="str">
        <f t="shared" si="178"/>
        <v>0</v>
      </c>
    </row>
    <row r="1870" spans="14:21">
      <c r="N1870" s="57">
        <f t="shared" si="174"/>
        <v>2006</v>
      </c>
      <c r="O1870" s="57">
        <f t="shared" si="175"/>
        <v>2</v>
      </c>
      <c r="P1870" s="57">
        <f t="shared" si="176"/>
        <v>11</v>
      </c>
      <c r="Q1870" s="48">
        <v>38759</v>
      </c>
      <c r="R1870" s="178">
        <f t="shared" si="177"/>
        <v>38759</v>
      </c>
      <c r="S1870" s="182">
        <v>24.7</v>
      </c>
      <c r="T1870" s="180">
        <f t="shared" si="179"/>
        <v>23649.500000000047</v>
      </c>
      <c r="U1870" s="181" t="str">
        <f t="shared" si="178"/>
        <v>0</v>
      </c>
    </row>
    <row r="1871" spans="14:21">
      <c r="N1871" s="57">
        <f t="shared" si="174"/>
        <v>2006</v>
      </c>
      <c r="O1871" s="57">
        <f t="shared" si="175"/>
        <v>2</v>
      </c>
      <c r="P1871" s="57">
        <f t="shared" si="176"/>
        <v>12</v>
      </c>
      <c r="Q1871" s="48">
        <v>38760</v>
      </c>
      <c r="R1871" s="178">
        <f t="shared" si="177"/>
        <v>38760</v>
      </c>
      <c r="S1871" s="182">
        <v>22.2</v>
      </c>
      <c r="T1871" s="180">
        <f t="shared" si="179"/>
        <v>23671.700000000048</v>
      </c>
      <c r="U1871" s="181" t="str">
        <f t="shared" si="178"/>
        <v>0</v>
      </c>
    </row>
    <row r="1872" spans="14:21">
      <c r="N1872" s="57">
        <f t="shared" si="174"/>
        <v>2006</v>
      </c>
      <c r="O1872" s="57">
        <f t="shared" si="175"/>
        <v>2</v>
      </c>
      <c r="P1872" s="57">
        <f t="shared" si="176"/>
        <v>13</v>
      </c>
      <c r="Q1872" s="48">
        <v>38761</v>
      </c>
      <c r="R1872" s="178">
        <f t="shared" si="177"/>
        <v>38761</v>
      </c>
      <c r="S1872" s="182">
        <v>21.1</v>
      </c>
      <c r="T1872" s="180">
        <f t="shared" si="179"/>
        <v>23692.800000000047</v>
      </c>
      <c r="U1872" s="181" t="str">
        <f t="shared" si="178"/>
        <v>0</v>
      </c>
    </row>
    <row r="1873" spans="14:21">
      <c r="N1873" s="57">
        <f t="shared" si="174"/>
        <v>2006</v>
      </c>
      <c r="O1873" s="57">
        <f t="shared" si="175"/>
        <v>2</v>
      </c>
      <c r="P1873" s="57">
        <f t="shared" si="176"/>
        <v>14</v>
      </c>
      <c r="Q1873" s="48">
        <v>38762</v>
      </c>
      <c r="R1873" s="178">
        <f t="shared" si="177"/>
        <v>38762</v>
      </c>
      <c r="S1873" s="182">
        <v>22</v>
      </c>
      <c r="T1873" s="180">
        <f t="shared" si="179"/>
        <v>23714.800000000047</v>
      </c>
      <c r="U1873" s="181" t="str">
        <f t="shared" si="178"/>
        <v>0</v>
      </c>
    </row>
    <row r="1874" spans="14:21">
      <c r="N1874" s="57">
        <f t="shared" si="174"/>
        <v>2006</v>
      </c>
      <c r="O1874" s="57">
        <f t="shared" si="175"/>
        <v>2</v>
      </c>
      <c r="P1874" s="57">
        <f t="shared" si="176"/>
        <v>15</v>
      </c>
      <c r="Q1874" s="48">
        <v>38763</v>
      </c>
      <c r="R1874" s="178">
        <f t="shared" si="177"/>
        <v>38763</v>
      </c>
      <c r="S1874" s="182">
        <v>18.600000000000001</v>
      </c>
      <c r="T1874" s="180">
        <f t="shared" si="179"/>
        <v>23733.400000000045</v>
      </c>
      <c r="U1874" s="181" t="str">
        <f t="shared" si="178"/>
        <v>0</v>
      </c>
    </row>
    <row r="1875" spans="14:21">
      <c r="N1875" s="57">
        <f t="shared" si="174"/>
        <v>2006</v>
      </c>
      <c r="O1875" s="57">
        <f t="shared" si="175"/>
        <v>2</v>
      </c>
      <c r="P1875" s="57">
        <f t="shared" si="176"/>
        <v>16</v>
      </c>
      <c r="Q1875" s="48">
        <v>38764</v>
      </c>
      <c r="R1875" s="178">
        <f t="shared" si="177"/>
        <v>38764</v>
      </c>
      <c r="S1875" s="182">
        <v>18.3</v>
      </c>
      <c r="T1875" s="180">
        <f t="shared" si="179"/>
        <v>23751.700000000044</v>
      </c>
      <c r="U1875" s="181" t="str">
        <f t="shared" si="178"/>
        <v>0</v>
      </c>
    </row>
    <row r="1876" spans="14:21">
      <c r="N1876" s="57">
        <f t="shared" si="174"/>
        <v>2006</v>
      </c>
      <c r="O1876" s="57">
        <f t="shared" si="175"/>
        <v>2</v>
      </c>
      <c r="P1876" s="57">
        <f t="shared" si="176"/>
        <v>17</v>
      </c>
      <c r="Q1876" s="48">
        <v>38765</v>
      </c>
      <c r="R1876" s="178">
        <f t="shared" si="177"/>
        <v>38765</v>
      </c>
      <c r="S1876" s="182">
        <v>17.7</v>
      </c>
      <c r="T1876" s="180">
        <f t="shared" si="179"/>
        <v>23769.400000000045</v>
      </c>
      <c r="U1876" s="181" t="str">
        <f t="shared" si="178"/>
        <v>0</v>
      </c>
    </row>
    <row r="1877" spans="14:21">
      <c r="N1877" s="57">
        <f t="shared" si="174"/>
        <v>2006</v>
      </c>
      <c r="O1877" s="57">
        <f t="shared" si="175"/>
        <v>2</v>
      </c>
      <c r="P1877" s="57">
        <f t="shared" si="176"/>
        <v>18</v>
      </c>
      <c r="Q1877" s="48">
        <v>38766</v>
      </c>
      <c r="R1877" s="178">
        <f t="shared" si="177"/>
        <v>38766</v>
      </c>
      <c r="S1877" s="182">
        <v>19.399999999999999</v>
      </c>
      <c r="T1877" s="180">
        <f t="shared" si="179"/>
        <v>23788.800000000047</v>
      </c>
      <c r="U1877" s="181" t="str">
        <f t="shared" si="178"/>
        <v>0</v>
      </c>
    </row>
    <row r="1878" spans="14:21">
      <c r="N1878" s="57">
        <f t="shared" si="174"/>
        <v>2006</v>
      </c>
      <c r="O1878" s="57">
        <f t="shared" si="175"/>
        <v>2</v>
      </c>
      <c r="P1878" s="57">
        <f t="shared" si="176"/>
        <v>19</v>
      </c>
      <c r="Q1878" s="48">
        <v>38767</v>
      </c>
      <c r="R1878" s="178">
        <f t="shared" si="177"/>
        <v>38767</v>
      </c>
      <c r="S1878" s="182">
        <v>20.2</v>
      </c>
      <c r="T1878" s="180">
        <f t="shared" si="179"/>
        <v>23809.000000000047</v>
      </c>
      <c r="U1878" s="181" t="str">
        <f t="shared" si="178"/>
        <v>0</v>
      </c>
    </row>
    <row r="1879" spans="14:21">
      <c r="N1879" s="57">
        <f t="shared" si="174"/>
        <v>2006</v>
      </c>
      <c r="O1879" s="57">
        <f t="shared" si="175"/>
        <v>2</v>
      </c>
      <c r="P1879" s="57">
        <f t="shared" si="176"/>
        <v>20</v>
      </c>
      <c r="Q1879" s="48">
        <v>38768</v>
      </c>
      <c r="R1879" s="178">
        <f t="shared" si="177"/>
        <v>38768</v>
      </c>
      <c r="S1879" s="182">
        <v>20.100000000000001</v>
      </c>
      <c r="T1879" s="180">
        <f t="shared" si="179"/>
        <v>23829.100000000046</v>
      </c>
      <c r="U1879" s="181" t="str">
        <f t="shared" si="178"/>
        <v>0</v>
      </c>
    </row>
    <row r="1880" spans="14:21">
      <c r="N1880" s="57">
        <f t="shared" si="174"/>
        <v>2006</v>
      </c>
      <c r="O1880" s="57">
        <f t="shared" si="175"/>
        <v>2</v>
      </c>
      <c r="P1880" s="57">
        <f t="shared" si="176"/>
        <v>21</v>
      </c>
      <c r="Q1880" s="48">
        <v>38769</v>
      </c>
      <c r="R1880" s="178">
        <f t="shared" si="177"/>
        <v>38769</v>
      </c>
      <c r="S1880" s="182">
        <v>20.6</v>
      </c>
      <c r="T1880" s="180">
        <f t="shared" si="179"/>
        <v>23849.700000000044</v>
      </c>
      <c r="U1880" s="181" t="str">
        <f t="shared" si="178"/>
        <v>0</v>
      </c>
    </row>
    <row r="1881" spans="14:21">
      <c r="N1881" s="57">
        <f t="shared" si="174"/>
        <v>2006</v>
      </c>
      <c r="O1881" s="57">
        <f t="shared" si="175"/>
        <v>2</v>
      </c>
      <c r="P1881" s="57">
        <f t="shared" si="176"/>
        <v>22</v>
      </c>
      <c r="Q1881" s="48">
        <v>38770</v>
      </c>
      <c r="R1881" s="178">
        <f t="shared" si="177"/>
        <v>38770</v>
      </c>
      <c r="S1881" s="182">
        <v>22.9</v>
      </c>
      <c r="T1881" s="180">
        <f t="shared" si="179"/>
        <v>23872.600000000046</v>
      </c>
      <c r="U1881" s="181" t="str">
        <f t="shared" si="178"/>
        <v>0</v>
      </c>
    </row>
    <row r="1882" spans="14:21">
      <c r="N1882" s="57">
        <f t="shared" si="174"/>
        <v>2006</v>
      </c>
      <c r="O1882" s="57">
        <f t="shared" si="175"/>
        <v>2</v>
      </c>
      <c r="P1882" s="57">
        <f t="shared" si="176"/>
        <v>23</v>
      </c>
      <c r="Q1882" s="48">
        <v>38771</v>
      </c>
      <c r="R1882" s="178">
        <f t="shared" si="177"/>
        <v>38771</v>
      </c>
      <c r="S1882" s="182">
        <v>21.9</v>
      </c>
      <c r="T1882" s="180">
        <f t="shared" si="179"/>
        <v>23894.500000000047</v>
      </c>
      <c r="U1882" s="181" t="str">
        <f t="shared" si="178"/>
        <v>0</v>
      </c>
    </row>
    <row r="1883" spans="14:21">
      <c r="N1883" s="57">
        <f t="shared" si="174"/>
        <v>2006</v>
      </c>
      <c r="O1883" s="57">
        <f t="shared" si="175"/>
        <v>2</v>
      </c>
      <c r="P1883" s="57">
        <f t="shared" si="176"/>
        <v>24</v>
      </c>
      <c r="Q1883" s="48">
        <v>38772</v>
      </c>
      <c r="R1883" s="178">
        <f t="shared" si="177"/>
        <v>38772</v>
      </c>
      <c r="S1883" s="182">
        <v>21.8</v>
      </c>
      <c r="T1883" s="180">
        <f t="shared" si="179"/>
        <v>23916.300000000047</v>
      </c>
      <c r="U1883" s="181" t="str">
        <f t="shared" si="178"/>
        <v>0</v>
      </c>
    </row>
    <row r="1884" spans="14:21">
      <c r="N1884" s="57">
        <f t="shared" si="174"/>
        <v>2006</v>
      </c>
      <c r="O1884" s="57">
        <f t="shared" si="175"/>
        <v>2</v>
      </c>
      <c r="P1884" s="57">
        <f t="shared" si="176"/>
        <v>25</v>
      </c>
      <c r="Q1884" s="48">
        <v>38773</v>
      </c>
      <c r="R1884" s="178">
        <f t="shared" si="177"/>
        <v>38773</v>
      </c>
      <c r="S1884" s="182">
        <v>22.3</v>
      </c>
      <c r="T1884" s="180">
        <f t="shared" si="179"/>
        <v>23938.600000000046</v>
      </c>
      <c r="U1884" s="181" t="str">
        <f t="shared" si="178"/>
        <v>0</v>
      </c>
    </row>
    <row r="1885" spans="14:21">
      <c r="N1885" s="57">
        <f t="shared" si="174"/>
        <v>2006</v>
      </c>
      <c r="O1885" s="57">
        <f t="shared" si="175"/>
        <v>2</v>
      </c>
      <c r="P1885" s="57">
        <f t="shared" si="176"/>
        <v>26</v>
      </c>
      <c r="Q1885" s="48">
        <v>38774</v>
      </c>
      <c r="R1885" s="178">
        <f t="shared" si="177"/>
        <v>38774</v>
      </c>
      <c r="S1885" s="182">
        <v>24.3</v>
      </c>
      <c r="T1885" s="180">
        <f t="shared" si="179"/>
        <v>23962.900000000045</v>
      </c>
      <c r="U1885" s="181" t="str">
        <f t="shared" si="178"/>
        <v>0</v>
      </c>
    </row>
    <row r="1886" spans="14:21">
      <c r="N1886" s="57">
        <f t="shared" si="174"/>
        <v>2006</v>
      </c>
      <c r="O1886" s="57">
        <f t="shared" si="175"/>
        <v>2</v>
      </c>
      <c r="P1886" s="57">
        <f t="shared" si="176"/>
        <v>27</v>
      </c>
      <c r="Q1886" s="48">
        <v>38775</v>
      </c>
      <c r="R1886" s="178">
        <f t="shared" si="177"/>
        <v>38775</v>
      </c>
      <c r="S1886" s="182">
        <v>23.5</v>
      </c>
      <c r="T1886" s="180">
        <f t="shared" si="179"/>
        <v>23986.400000000045</v>
      </c>
      <c r="U1886" s="181" t="str">
        <f t="shared" si="178"/>
        <v>0</v>
      </c>
    </row>
    <row r="1887" spans="14:21">
      <c r="N1887" s="57">
        <f t="shared" si="174"/>
        <v>2006</v>
      </c>
      <c r="O1887" s="57">
        <f t="shared" si="175"/>
        <v>2</v>
      </c>
      <c r="P1887" s="57">
        <f t="shared" si="176"/>
        <v>28</v>
      </c>
      <c r="Q1887" s="48">
        <v>38776</v>
      </c>
      <c r="R1887" s="178">
        <f t="shared" si="177"/>
        <v>38776</v>
      </c>
      <c r="S1887" s="182">
        <v>21.7</v>
      </c>
      <c r="T1887" s="180">
        <f t="shared" si="179"/>
        <v>24008.100000000046</v>
      </c>
      <c r="U1887" s="181" t="str">
        <f t="shared" si="178"/>
        <v>0</v>
      </c>
    </row>
    <row r="1888" spans="14:21">
      <c r="N1888" s="57">
        <f t="shared" si="174"/>
        <v>2006</v>
      </c>
      <c r="O1888" s="57">
        <f t="shared" si="175"/>
        <v>3</v>
      </c>
      <c r="P1888" s="57">
        <f t="shared" si="176"/>
        <v>1</v>
      </c>
      <c r="Q1888" s="48">
        <v>38777</v>
      </c>
      <c r="R1888" s="178">
        <f t="shared" si="177"/>
        <v>38777</v>
      </c>
      <c r="S1888" s="182">
        <v>22.6</v>
      </c>
      <c r="T1888" s="180">
        <f t="shared" si="179"/>
        <v>24030.700000000044</v>
      </c>
      <c r="U1888" s="181" t="str">
        <f t="shared" si="178"/>
        <v>0</v>
      </c>
    </row>
    <row r="1889" spans="14:21">
      <c r="N1889" s="57">
        <f t="shared" si="174"/>
        <v>2006</v>
      </c>
      <c r="O1889" s="57">
        <f t="shared" si="175"/>
        <v>3</v>
      </c>
      <c r="P1889" s="57">
        <f t="shared" si="176"/>
        <v>2</v>
      </c>
      <c r="Q1889" s="48">
        <v>38778</v>
      </c>
      <c r="R1889" s="178">
        <f t="shared" si="177"/>
        <v>38778</v>
      </c>
      <c r="S1889" s="182">
        <v>22.3</v>
      </c>
      <c r="T1889" s="180">
        <f t="shared" si="179"/>
        <v>24053.000000000044</v>
      </c>
      <c r="U1889" s="181" t="str">
        <f t="shared" si="178"/>
        <v>0</v>
      </c>
    </row>
    <row r="1890" spans="14:21">
      <c r="N1890" s="57">
        <f t="shared" si="174"/>
        <v>2006</v>
      </c>
      <c r="O1890" s="57">
        <f t="shared" si="175"/>
        <v>3</v>
      </c>
      <c r="P1890" s="57">
        <f t="shared" si="176"/>
        <v>3</v>
      </c>
      <c r="Q1890" s="48">
        <v>38779</v>
      </c>
      <c r="R1890" s="178">
        <f t="shared" si="177"/>
        <v>38779</v>
      </c>
      <c r="S1890" s="182">
        <v>23.7</v>
      </c>
      <c r="T1890" s="180">
        <f t="shared" si="179"/>
        <v>24076.700000000044</v>
      </c>
      <c r="U1890" s="181" t="str">
        <f t="shared" si="178"/>
        <v>0</v>
      </c>
    </row>
    <row r="1891" spans="14:21">
      <c r="N1891" s="57">
        <f t="shared" si="174"/>
        <v>2006</v>
      </c>
      <c r="O1891" s="57">
        <f t="shared" si="175"/>
        <v>3</v>
      </c>
      <c r="P1891" s="57">
        <f t="shared" si="176"/>
        <v>4</v>
      </c>
      <c r="Q1891" s="48">
        <v>38780</v>
      </c>
      <c r="R1891" s="178">
        <f t="shared" si="177"/>
        <v>38780</v>
      </c>
      <c r="S1891" s="182">
        <v>24.3</v>
      </c>
      <c r="T1891" s="180">
        <f t="shared" si="179"/>
        <v>24101.000000000044</v>
      </c>
      <c r="U1891" s="181" t="str">
        <f t="shared" si="178"/>
        <v>0</v>
      </c>
    </row>
    <row r="1892" spans="14:21">
      <c r="N1892" s="57">
        <f t="shared" si="174"/>
        <v>2006</v>
      </c>
      <c r="O1892" s="57">
        <f t="shared" si="175"/>
        <v>3</v>
      </c>
      <c r="P1892" s="57">
        <f t="shared" si="176"/>
        <v>5</v>
      </c>
      <c r="Q1892" s="48">
        <v>38781</v>
      </c>
      <c r="R1892" s="178">
        <f t="shared" si="177"/>
        <v>38781</v>
      </c>
      <c r="S1892" s="182">
        <v>28.7</v>
      </c>
      <c r="T1892" s="180">
        <f t="shared" si="179"/>
        <v>24129.700000000044</v>
      </c>
      <c r="U1892" s="181" t="str">
        <f t="shared" si="178"/>
        <v>0</v>
      </c>
    </row>
    <row r="1893" spans="14:21">
      <c r="N1893" s="57">
        <f t="shared" si="174"/>
        <v>2006</v>
      </c>
      <c r="O1893" s="57">
        <f t="shared" si="175"/>
        <v>3</v>
      </c>
      <c r="P1893" s="57">
        <f t="shared" si="176"/>
        <v>6</v>
      </c>
      <c r="Q1893" s="48">
        <v>38782</v>
      </c>
      <c r="R1893" s="178">
        <f t="shared" si="177"/>
        <v>38782</v>
      </c>
      <c r="S1893" s="182">
        <v>24</v>
      </c>
      <c r="T1893" s="180">
        <f t="shared" si="179"/>
        <v>24153.700000000044</v>
      </c>
      <c r="U1893" s="181" t="str">
        <f t="shared" si="178"/>
        <v>0</v>
      </c>
    </row>
    <row r="1894" spans="14:21">
      <c r="N1894" s="57">
        <f t="shared" si="174"/>
        <v>2006</v>
      </c>
      <c r="O1894" s="57">
        <f t="shared" si="175"/>
        <v>3</v>
      </c>
      <c r="P1894" s="57">
        <f t="shared" si="176"/>
        <v>7</v>
      </c>
      <c r="Q1894" s="48">
        <v>38783</v>
      </c>
      <c r="R1894" s="178">
        <f t="shared" si="177"/>
        <v>38783</v>
      </c>
      <c r="S1894" s="182">
        <v>24</v>
      </c>
      <c r="T1894" s="180">
        <f t="shared" si="179"/>
        <v>24177.700000000044</v>
      </c>
      <c r="U1894" s="181" t="str">
        <f t="shared" si="178"/>
        <v>0</v>
      </c>
    </row>
    <row r="1895" spans="14:21">
      <c r="N1895" s="57">
        <f t="shared" si="174"/>
        <v>2006</v>
      </c>
      <c r="O1895" s="57">
        <f t="shared" si="175"/>
        <v>3</v>
      </c>
      <c r="P1895" s="57">
        <f t="shared" si="176"/>
        <v>8</v>
      </c>
      <c r="Q1895" s="48">
        <v>38784</v>
      </c>
      <c r="R1895" s="178">
        <f t="shared" si="177"/>
        <v>38784</v>
      </c>
      <c r="S1895" s="182">
        <v>22.1</v>
      </c>
      <c r="T1895" s="180">
        <f t="shared" si="179"/>
        <v>24199.800000000043</v>
      </c>
      <c r="U1895" s="181" t="str">
        <f t="shared" si="178"/>
        <v>0</v>
      </c>
    </row>
    <row r="1896" spans="14:21">
      <c r="N1896" s="57">
        <f t="shared" si="174"/>
        <v>2006</v>
      </c>
      <c r="O1896" s="57">
        <f t="shared" si="175"/>
        <v>3</v>
      </c>
      <c r="P1896" s="57">
        <f t="shared" si="176"/>
        <v>9</v>
      </c>
      <c r="Q1896" s="48">
        <v>38785</v>
      </c>
      <c r="R1896" s="178">
        <f t="shared" si="177"/>
        <v>38785</v>
      </c>
      <c r="S1896" s="182">
        <v>22.9</v>
      </c>
      <c r="T1896" s="180">
        <f t="shared" si="179"/>
        <v>24222.700000000044</v>
      </c>
      <c r="U1896" s="181" t="str">
        <f t="shared" si="178"/>
        <v>0</v>
      </c>
    </row>
    <row r="1897" spans="14:21">
      <c r="N1897" s="57">
        <f t="shared" si="174"/>
        <v>2006</v>
      </c>
      <c r="O1897" s="57">
        <f t="shared" si="175"/>
        <v>3</v>
      </c>
      <c r="P1897" s="57">
        <f t="shared" si="176"/>
        <v>10</v>
      </c>
      <c r="Q1897" s="48">
        <v>38786</v>
      </c>
      <c r="R1897" s="178">
        <f t="shared" si="177"/>
        <v>38786</v>
      </c>
      <c r="S1897" s="182">
        <v>22.8</v>
      </c>
      <c r="T1897" s="180">
        <f t="shared" si="179"/>
        <v>24245.500000000044</v>
      </c>
      <c r="U1897" s="181" t="str">
        <f t="shared" si="178"/>
        <v>0</v>
      </c>
    </row>
    <row r="1898" spans="14:21">
      <c r="N1898" s="57">
        <f t="shared" si="174"/>
        <v>2006</v>
      </c>
      <c r="O1898" s="57">
        <f t="shared" si="175"/>
        <v>3</v>
      </c>
      <c r="P1898" s="57">
        <f t="shared" si="176"/>
        <v>11</v>
      </c>
      <c r="Q1898" s="48">
        <v>38787</v>
      </c>
      <c r="R1898" s="178">
        <f t="shared" si="177"/>
        <v>38787</v>
      </c>
      <c r="S1898" s="182">
        <v>25.5</v>
      </c>
      <c r="T1898" s="180">
        <f t="shared" si="179"/>
        <v>24271.000000000044</v>
      </c>
      <c r="U1898" s="181" t="str">
        <f t="shared" si="178"/>
        <v>0</v>
      </c>
    </row>
    <row r="1899" spans="14:21">
      <c r="N1899" s="57">
        <f t="shared" si="174"/>
        <v>2006</v>
      </c>
      <c r="O1899" s="57">
        <f t="shared" si="175"/>
        <v>3</v>
      </c>
      <c r="P1899" s="57">
        <f t="shared" si="176"/>
        <v>12</v>
      </c>
      <c r="Q1899" s="48">
        <v>38788</v>
      </c>
      <c r="R1899" s="178">
        <f t="shared" si="177"/>
        <v>38788</v>
      </c>
      <c r="S1899" s="182">
        <v>28</v>
      </c>
      <c r="T1899" s="180">
        <f t="shared" si="179"/>
        <v>24299.000000000044</v>
      </c>
      <c r="U1899" s="181" t="str">
        <f t="shared" si="178"/>
        <v>0</v>
      </c>
    </row>
    <row r="1900" spans="14:21">
      <c r="N1900" s="57">
        <f t="shared" si="174"/>
        <v>2006</v>
      </c>
      <c r="O1900" s="57">
        <f t="shared" si="175"/>
        <v>3</v>
      </c>
      <c r="P1900" s="57">
        <f t="shared" si="176"/>
        <v>13</v>
      </c>
      <c r="Q1900" s="48">
        <v>38789</v>
      </c>
      <c r="R1900" s="178">
        <f t="shared" si="177"/>
        <v>38789</v>
      </c>
      <c r="S1900" s="182">
        <v>27.8</v>
      </c>
      <c r="T1900" s="180">
        <f t="shared" si="179"/>
        <v>24326.800000000043</v>
      </c>
      <c r="U1900" s="181" t="str">
        <f t="shared" si="178"/>
        <v>0</v>
      </c>
    </row>
    <row r="1901" spans="14:21">
      <c r="N1901" s="57">
        <f t="shared" si="174"/>
        <v>2006</v>
      </c>
      <c r="O1901" s="57">
        <f t="shared" si="175"/>
        <v>3</v>
      </c>
      <c r="P1901" s="57">
        <f t="shared" si="176"/>
        <v>14</v>
      </c>
      <c r="Q1901" s="48">
        <v>38790</v>
      </c>
      <c r="R1901" s="178">
        <f t="shared" si="177"/>
        <v>38790</v>
      </c>
      <c r="S1901" s="182">
        <v>24</v>
      </c>
      <c r="T1901" s="180">
        <f t="shared" si="179"/>
        <v>24350.800000000043</v>
      </c>
      <c r="U1901" s="181" t="str">
        <f t="shared" si="178"/>
        <v>0</v>
      </c>
    </row>
    <row r="1902" spans="14:21">
      <c r="N1902" s="57">
        <f t="shared" si="174"/>
        <v>2006</v>
      </c>
      <c r="O1902" s="57">
        <f t="shared" si="175"/>
        <v>3</v>
      </c>
      <c r="P1902" s="57">
        <f t="shared" si="176"/>
        <v>15</v>
      </c>
      <c r="Q1902" s="48">
        <v>38791</v>
      </c>
      <c r="R1902" s="178">
        <f t="shared" si="177"/>
        <v>38791</v>
      </c>
      <c r="S1902" s="182">
        <v>22.2</v>
      </c>
      <c r="T1902" s="180">
        <f t="shared" si="179"/>
        <v>24373.000000000044</v>
      </c>
      <c r="U1902" s="181" t="str">
        <f t="shared" si="178"/>
        <v>0</v>
      </c>
    </row>
    <row r="1903" spans="14:21">
      <c r="N1903" s="57">
        <f t="shared" si="174"/>
        <v>2006</v>
      </c>
      <c r="O1903" s="57">
        <f t="shared" si="175"/>
        <v>3</v>
      </c>
      <c r="P1903" s="57">
        <f t="shared" si="176"/>
        <v>16</v>
      </c>
      <c r="Q1903" s="48">
        <v>38792</v>
      </c>
      <c r="R1903" s="178">
        <f t="shared" si="177"/>
        <v>38792</v>
      </c>
      <c r="S1903" s="182">
        <v>21.7</v>
      </c>
      <c r="T1903" s="180">
        <f t="shared" si="179"/>
        <v>24394.700000000044</v>
      </c>
      <c r="U1903" s="181" t="str">
        <f t="shared" si="178"/>
        <v>0</v>
      </c>
    </row>
    <row r="1904" spans="14:21">
      <c r="N1904" s="57">
        <f t="shared" si="174"/>
        <v>2006</v>
      </c>
      <c r="O1904" s="57">
        <f t="shared" si="175"/>
        <v>3</v>
      </c>
      <c r="P1904" s="57">
        <f t="shared" si="176"/>
        <v>17</v>
      </c>
      <c r="Q1904" s="48">
        <v>38793</v>
      </c>
      <c r="R1904" s="178">
        <f t="shared" si="177"/>
        <v>38793</v>
      </c>
      <c r="S1904" s="182">
        <v>22.3</v>
      </c>
      <c r="T1904" s="180">
        <f t="shared" si="179"/>
        <v>24417.000000000044</v>
      </c>
      <c r="U1904" s="181" t="str">
        <f t="shared" si="178"/>
        <v>0</v>
      </c>
    </row>
    <row r="1905" spans="14:21">
      <c r="N1905" s="57">
        <f t="shared" si="174"/>
        <v>2006</v>
      </c>
      <c r="O1905" s="57">
        <f t="shared" si="175"/>
        <v>3</v>
      </c>
      <c r="P1905" s="57">
        <f t="shared" si="176"/>
        <v>18</v>
      </c>
      <c r="Q1905" s="48">
        <v>38794</v>
      </c>
      <c r="R1905" s="178">
        <f t="shared" si="177"/>
        <v>38794</v>
      </c>
      <c r="S1905" s="182">
        <v>22.7</v>
      </c>
      <c r="T1905" s="180">
        <f t="shared" si="179"/>
        <v>24439.700000000044</v>
      </c>
      <c r="U1905" s="181" t="str">
        <f t="shared" si="178"/>
        <v>0</v>
      </c>
    </row>
    <row r="1906" spans="14:21">
      <c r="N1906" s="57">
        <f t="shared" si="174"/>
        <v>2006</v>
      </c>
      <c r="O1906" s="57">
        <f t="shared" si="175"/>
        <v>3</v>
      </c>
      <c r="P1906" s="57">
        <f t="shared" si="176"/>
        <v>19</v>
      </c>
      <c r="Q1906" s="48">
        <v>38795</v>
      </c>
      <c r="R1906" s="178">
        <f t="shared" si="177"/>
        <v>38795</v>
      </c>
      <c r="S1906" s="182">
        <v>19.7</v>
      </c>
      <c r="T1906" s="180">
        <f t="shared" si="179"/>
        <v>24459.400000000045</v>
      </c>
      <c r="U1906" s="181" t="str">
        <f t="shared" si="178"/>
        <v>0</v>
      </c>
    </row>
    <row r="1907" spans="14:21">
      <c r="N1907" s="57">
        <f t="shared" si="174"/>
        <v>2006</v>
      </c>
      <c r="O1907" s="57">
        <f t="shared" si="175"/>
        <v>3</v>
      </c>
      <c r="P1907" s="57">
        <f t="shared" si="176"/>
        <v>20</v>
      </c>
      <c r="Q1907" s="48">
        <v>38796</v>
      </c>
      <c r="R1907" s="178">
        <f t="shared" si="177"/>
        <v>38796</v>
      </c>
      <c r="S1907" s="182">
        <v>19.600000000000001</v>
      </c>
      <c r="T1907" s="180">
        <f t="shared" si="179"/>
        <v>24479.000000000044</v>
      </c>
      <c r="U1907" s="181" t="str">
        <f t="shared" si="178"/>
        <v>0</v>
      </c>
    </row>
    <row r="1908" spans="14:21">
      <c r="N1908" s="57">
        <f t="shared" si="174"/>
        <v>2006</v>
      </c>
      <c r="O1908" s="57">
        <f t="shared" si="175"/>
        <v>3</v>
      </c>
      <c r="P1908" s="57">
        <f t="shared" si="176"/>
        <v>21</v>
      </c>
      <c r="Q1908" s="48">
        <v>38797</v>
      </c>
      <c r="R1908" s="178">
        <f t="shared" si="177"/>
        <v>38797</v>
      </c>
      <c r="S1908" s="182">
        <v>22.9</v>
      </c>
      <c r="T1908" s="180">
        <f t="shared" si="179"/>
        <v>24501.900000000045</v>
      </c>
      <c r="U1908" s="181" t="str">
        <f t="shared" si="178"/>
        <v>0</v>
      </c>
    </row>
    <row r="1909" spans="14:21">
      <c r="N1909" s="57">
        <f t="shared" si="174"/>
        <v>2006</v>
      </c>
      <c r="O1909" s="57">
        <f t="shared" si="175"/>
        <v>3</v>
      </c>
      <c r="P1909" s="57">
        <f t="shared" si="176"/>
        <v>22</v>
      </c>
      <c r="Q1909" s="48">
        <v>38798</v>
      </c>
      <c r="R1909" s="178">
        <f t="shared" si="177"/>
        <v>38798</v>
      </c>
      <c r="S1909" s="182">
        <v>22.7</v>
      </c>
      <c r="T1909" s="180">
        <f t="shared" si="179"/>
        <v>24524.600000000046</v>
      </c>
      <c r="U1909" s="181" t="str">
        <f t="shared" si="178"/>
        <v>0</v>
      </c>
    </row>
    <row r="1910" spans="14:21">
      <c r="N1910" s="57">
        <f t="shared" si="174"/>
        <v>2006</v>
      </c>
      <c r="O1910" s="57">
        <f t="shared" si="175"/>
        <v>3</v>
      </c>
      <c r="P1910" s="57">
        <f t="shared" si="176"/>
        <v>23</v>
      </c>
      <c r="Q1910" s="48">
        <v>38799</v>
      </c>
      <c r="R1910" s="178">
        <f t="shared" si="177"/>
        <v>38799</v>
      </c>
      <c r="S1910" s="182">
        <v>21.2</v>
      </c>
      <c r="T1910" s="180">
        <f t="shared" si="179"/>
        <v>24545.800000000047</v>
      </c>
      <c r="U1910" s="181" t="str">
        <f t="shared" si="178"/>
        <v>0</v>
      </c>
    </row>
    <row r="1911" spans="14:21">
      <c r="N1911" s="57">
        <f t="shared" si="174"/>
        <v>2006</v>
      </c>
      <c r="O1911" s="57">
        <f t="shared" si="175"/>
        <v>3</v>
      </c>
      <c r="P1911" s="57">
        <f t="shared" si="176"/>
        <v>24</v>
      </c>
      <c r="Q1911" s="48">
        <v>38800</v>
      </c>
      <c r="R1911" s="178">
        <f t="shared" si="177"/>
        <v>38800</v>
      </c>
      <c r="S1911" s="182">
        <v>18.5</v>
      </c>
      <c r="T1911" s="180">
        <f t="shared" si="179"/>
        <v>24564.300000000047</v>
      </c>
      <c r="U1911" s="181" t="str">
        <f t="shared" si="178"/>
        <v>0</v>
      </c>
    </row>
    <row r="1912" spans="14:21">
      <c r="N1912" s="57">
        <f t="shared" si="174"/>
        <v>2006</v>
      </c>
      <c r="O1912" s="57">
        <f t="shared" si="175"/>
        <v>3</v>
      </c>
      <c r="P1912" s="57">
        <f t="shared" si="176"/>
        <v>25</v>
      </c>
      <c r="Q1912" s="48">
        <v>38801</v>
      </c>
      <c r="R1912" s="178">
        <f t="shared" si="177"/>
        <v>38801</v>
      </c>
      <c r="S1912" s="182">
        <v>20.5</v>
      </c>
      <c r="T1912" s="180">
        <f t="shared" si="179"/>
        <v>24584.800000000047</v>
      </c>
      <c r="U1912" s="181" t="str">
        <f t="shared" si="178"/>
        <v>0</v>
      </c>
    </row>
    <row r="1913" spans="14:21">
      <c r="N1913" s="57">
        <f t="shared" si="174"/>
        <v>2006</v>
      </c>
      <c r="O1913" s="57">
        <f t="shared" si="175"/>
        <v>3</v>
      </c>
      <c r="P1913" s="57">
        <f t="shared" si="176"/>
        <v>26</v>
      </c>
      <c r="Q1913" s="48">
        <v>38802</v>
      </c>
      <c r="R1913" s="178">
        <f t="shared" si="177"/>
        <v>38802</v>
      </c>
      <c r="S1913" s="182">
        <v>13.9</v>
      </c>
      <c r="T1913" s="180">
        <f t="shared" si="179"/>
        <v>24598.700000000048</v>
      </c>
      <c r="U1913" s="181" t="str">
        <f t="shared" si="178"/>
        <v>0</v>
      </c>
    </row>
    <row r="1914" spans="14:21">
      <c r="N1914" s="57">
        <f t="shared" si="174"/>
        <v>2006</v>
      </c>
      <c r="O1914" s="57">
        <f t="shared" si="175"/>
        <v>3</v>
      </c>
      <c r="P1914" s="57">
        <f t="shared" si="176"/>
        <v>27</v>
      </c>
      <c r="Q1914" s="48">
        <v>38803</v>
      </c>
      <c r="R1914" s="178">
        <f t="shared" si="177"/>
        <v>38803</v>
      </c>
      <c r="S1914" s="182">
        <v>10.5</v>
      </c>
      <c r="T1914" s="180">
        <f t="shared" si="179"/>
        <v>24609.200000000048</v>
      </c>
      <c r="U1914" s="181" t="str">
        <f t="shared" si="178"/>
        <v>0</v>
      </c>
    </row>
    <row r="1915" spans="14:21">
      <c r="N1915" s="57">
        <f t="shared" si="174"/>
        <v>2006</v>
      </c>
      <c r="O1915" s="57">
        <f t="shared" si="175"/>
        <v>3</v>
      </c>
      <c r="P1915" s="57">
        <f t="shared" si="176"/>
        <v>28</v>
      </c>
      <c r="Q1915" s="48">
        <v>38804</v>
      </c>
      <c r="R1915" s="178">
        <f t="shared" si="177"/>
        <v>38804</v>
      </c>
      <c r="S1915" s="182">
        <v>13</v>
      </c>
      <c r="T1915" s="180">
        <f t="shared" si="179"/>
        <v>24622.200000000048</v>
      </c>
      <c r="U1915" s="181" t="str">
        <f t="shared" si="178"/>
        <v>0</v>
      </c>
    </row>
    <row r="1916" spans="14:21">
      <c r="N1916" s="57">
        <f t="shared" si="174"/>
        <v>2006</v>
      </c>
      <c r="O1916" s="57">
        <f t="shared" si="175"/>
        <v>3</v>
      </c>
      <c r="P1916" s="57">
        <f t="shared" si="176"/>
        <v>29</v>
      </c>
      <c r="Q1916" s="48">
        <v>38805</v>
      </c>
      <c r="R1916" s="178">
        <f t="shared" si="177"/>
        <v>38805</v>
      </c>
      <c r="S1916" s="182">
        <v>16.7</v>
      </c>
      <c r="T1916" s="180">
        <f t="shared" si="179"/>
        <v>24638.900000000049</v>
      </c>
      <c r="U1916" s="181" t="str">
        <f t="shared" si="178"/>
        <v>0</v>
      </c>
    </row>
    <row r="1917" spans="14:21">
      <c r="N1917" s="57">
        <f t="shared" si="174"/>
        <v>2006</v>
      </c>
      <c r="O1917" s="57">
        <f t="shared" si="175"/>
        <v>3</v>
      </c>
      <c r="P1917" s="57">
        <f t="shared" si="176"/>
        <v>30</v>
      </c>
      <c r="Q1917" s="48">
        <v>38806</v>
      </c>
      <c r="R1917" s="178">
        <f t="shared" si="177"/>
        <v>38806</v>
      </c>
      <c r="S1917" s="182">
        <v>13.3</v>
      </c>
      <c r="T1917" s="180">
        <f t="shared" si="179"/>
        <v>24652.200000000048</v>
      </c>
      <c r="U1917" s="181" t="str">
        <f t="shared" si="178"/>
        <v>0</v>
      </c>
    </row>
    <row r="1918" spans="14:21">
      <c r="N1918" s="57">
        <f t="shared" si="174"/>
        <v>2006</v>
      </c>
      <c r="O1918" s="57">
        <f t="shared" si="175"/>
        <v>3</v>
      </c>
      <c r="P1918" s="57">
        <f t="shared" si="176"/>
        <v>31</v>
      </c>
      <c r="Q1918" s="48">
        <v>38807</v>
      </c>
      <c r="R1918" s="178">
        <f t="shared" si="177"/>
        <v>38807</v>
      </c>
      <c r="S1918" s="182">
        <v>15.9</v>
      </c>
      <c r="T1918" s="180">
        <f t="shared" si="179"/>
        <v>24668.100000000049</v>
      </c>
      <c r="U1918" s="181" t="str">
        <f t="shared" si="178"/>
        <v>0</v>
      </c>
    </row>
    <row r="1919" spans="14:21">
      <c r="N1919" s="57">
        <f t="shared" si="174"/>
        <v>2006</v>
      </c>
      <c r="O1919" s="57">
        <f t="shared" si="175"/>
        <v>4</v>
      </c>
      <c r="P1919" s="57">
        <f t="shared" si="176"/>
        <v>1</v>
      </c>
      <c r="Q1919" s="48">
        <v>38808</v>
      </c>
      <c r="R1919" s="178">
        <f t="shared" si="177"/>
        <v>38808</v>
      </c>
      <c r="S1919" s="182">
        <v>14</v>
      </c>
      <c r="T1919" s="180">
        <f t="shared" si="179"/>
        <v>24682.100000000049</v>
      </c>
      <c r="U1919" s="181" t="str">
        <f t="shared" si="178"/>
        <v>0</v>
      </c>
    </row>
    <row r="1920" spans="14:21">
      <c r="N1920" s="57">
        <f t="shared" si="174"/>
        <v>2006</v>
      </c>
      <c r="O1920" s="57">
        <f t="shared" si="175"/>
        <v>4</v>
      </c>
      <c r="P1920" s="57">
        <f t="shared" si="176"/>
        <v>2</v>
      </c>
      <c r="Q1920" s="48">
        <v>38809</v>
      </c>
      <c r="R1920" s="178">
        <f t="shared" si="177"/>
        <v>38809</v>
      </c>
      <c r="S1920" s="182">
        <v>15.8</v>
      </c>
      <c r="T1920" s="180">
        <f t="shared" si="179"/>
        <v>24697.900000000049</v>
      </c>
      <c r="U1920" s="181" t="str">
        <f t="shared" si="178"/>
        <v>0</v>
      </c>
    </row>
    <row r="1921" spans="14:21">
      <c r="N1921" s="57">
        <f t="shared" si="174"/>
        <v>2006</v>
      </c>
      <c r="O1921" s="57">
        <f t="shared" si="175"/>
        <v>4</v>
      </c>
      <c r="P1921" s="57">
        <f t="shared" si="176"/>
        <v>3</v>
      </c>
      <c r="Q1921" s="48">
        <v>38810</v>
      </c>
      <c r="R1921" s="178">
        <f t="shared" si="177"/>
        <v>38810</v>
      </c>
      <c r="S1921" s="182">
        <v>16.5</v>
      </c>
      <c r="T1921" s="180">
        <f t="shared" si="179"/>
        <v>24714.400000000049</v>
      </c>
      <c r="U1921" s="181" t="str">
        <f t="shared" si="178"/>
        <v>0</v>
      </c>
    </row>
    <row r="1922" spans="14:21">
      <c r="N1922" s="57">
        <f t="shared" si="174"/>
        <v>2006</v>
      </c>
      <c r="O1922" s="57">
        <f t="shared" si="175"/>
        <v>4</v>
      </c>
      <c r="P1922" s="57">
        <f t="shared" si="176"/>
        <v>4</v>
      </c>
      <c r="Q1922" s="48">
        <v>38811</v>
      </c>
      <c r="R1922" s="178">
        <f t="shared" si="177"/>
        <v>38811</v>
      </c>
      <c r="S1922" s="182">
        <v>17.600000000000001</v>
      </c>
      <c r="T1922" s="180">
        <f t="shared" si="179"/>
        <v>24732.000000000047</v>
      </c>
      <c r="U1922" s="181" t="str">
        <f t="shared" si="178"/>
        <v>0</v>
      </c>
    </row>
    <row r="1923" spans="14:21">
      <c r="N1923" s="57">
        <f t="shared" ref="N1923:N1986" si="180">IF(Q1923="","",YEAR(Q1923))</f>
        <v>2006</v>
      </c>
      <c r="O1923" s="57">
        <f t="shared" ref="O1923:O1986" si="181">IF(Q1923="","",MONTH(Q1923))</f>
        <v>4</v>
      </c>
      <c r="P1923" s="57">
        <f t="shared" ref="P1923:P1986" si="182">DAY(Q1923)</f>
        <v>5</v>
      </c>
      <c r="Q1923" s="48">
        <v>38812</v>
      </c>
      <c r="R1923" s="178">
        <f t="shared" ref="R1923:R1986" si="183">Q1923</f>
        <v>38812</v>
      </c>
      <c r="S1923" s="182">
        <v>20</v>
      </c>
      <c r="T1923" s="180">
        <f t="shared" si="179"/>
        <v>24752.000000000047</v>
      </c>
      <c r="U1923" s="181" t="str">
        <f t="shared" ref="U1923:U1986" si="184">IF(AND(R1923&gt;=$E$7,R1923&lt;=$E$9),S1923,"0")</f>
        <v>0</v>
      </c>
    </row>
    <row r="1924" spans="14:21">
      <c r="N1924" s="57">
        <f t="shared" si="180"/>
        <v>2006</v>
      </c>
      <c r="O1924" s="57">
        <f t="shared" si="181"/>
        <v>4</v>
      </c>
      <c r="P1924" s="57">
        <f t="shared" si="182"/>
        <v>6</v>
      </c>
      <c r="Q1924" s="48">
        <v>38813</v>
      </c>
      <c r="R1924" s="178">
        <f t="shared" si="183"/>
        <v>38813</v>
      </c>
      <c r="S1924" s="182">
        <v>17.8</v>
      </c>
      <c r="T1924" s="180">
        <f t="shared" si="179"/>
        <v>24769.800000000047</v>
      </c>
      <c r="U1924" s="181" t="str">
        <f t="shared" si="184"/>
        <v>0</v>
      </c>
    </row>
    <row r="1925" spans="14:21">
      <c r="N1925" s="57">
        <f t="shared" si="180"/>
        <v>2006</v>
      </c>
      <c r="O1925" s="57">
        <f t="shared" si="181"/>
        <v>4</v>
      </c>
      <c r="P1925" s="57">
        <f t="shared" si="182"/>
        <v>7</v>
      </c>
      <c r="Q1925" s="48">
        <v>38814</v>
      </c>
      <c r="R1925" s="178">
        <f t="shared" si="183"/>
        <v>38814</v>
      </c>
      <c r="S1925" s="182">
        <v>15.2</v>
      </c>
      <c r="T1925" s="180">
        <f t="shared" ref="T1925:T1988" si="185">T1924+S1925</f>
        <v>24785.000000000047</v>
      </c>
      <c r="U1925" s="181" t="str">
        <f t="shared" si="184"/>
        <v>0</v>
      </c>
    </row>
    <row r="1926" spans="14:21">
      <c r="N1926" s="57">
        <f t="shared" si="180"/>
        <v>2006</v>
      </c>
      <c r="O1926" s="57">
        <f t="shared" si="181"/>
        <v>4</v>
      </c>
      <c r="P1926" s="57">
        <f t="shared" si="182"/>
        <v>8</v>
      </c>
      <c r="Q1926" s="48">
        <v>38815</v>
      </c>
      <c r="R1926" s="178">
        <f t="shared" si="183"/>
        <v>38815</v>
      </c>
      <c r="S1926" s="182">
        <v>18.100000000000001</v>
      </c>
      <c r="T1926" s="180">
        <f t="shared" si="185"/>
        <v>24803.100000000046</v>
      </c>
      <c r="U1926" s="181" t="str">
        <f t="shared" si="184"/>
        <v>0</v>
      </c>
    </row>
    <row r="1927" spans="14:21">
      <c r="N1927" s="57">
        <f t="shared" si="180"/>
        <v>2006</v>
      </c>
      <c r="O1927" s="57">
        <f t="shared" si="181"/>
        <v>4</v>
      </c>
      <c r="P1927" s="57">
        <f t="shared" si="182"/>
        <v>9</v>
      </c>
      <c r="Q1927" s="48">
        <v>38816</v>
      </c>
      <c r="R1927" s="178">
        <f t="shared" si="183"/>
        <v>38816</v>
      </c>
      <c r="S1927" s="182">
        <v>17.2</v>
      </c>
      <c r="T1927" s="180">
        <f t="shared" si="185"/>
        <v>24820.300000000047</v>
      </c>
      <c r="U1927" s="181" t="str">
        <f t="shared" si="184"/>
        <v>0</v>
      </c>
    </row>
    <row r="1928" spans="14:21">
      <c r="N1928" s="57">
        <f t="shared" si="180"/>
        <v>2006</v>
      </c>
      <c r="O1928" s="57">
        <f t="shared" si="181"/>
        <v>4</v>
      </c>
      <c r="P1928" s="57">
        <f t="shared" si="182"/>
        <v>10</v>
      </c>
      <c r="Q1928" s="48">
        <v>38817</v>
      </c>
      <c r="R1928" s="178">
        <f t="shared" si="183"/>
        <v>38817</v>
      </c>
      <c r="S1928" s="182">
        <v>16.8</v>
      </c>
      <c r="T1928" s="180">
        <f t="shared" si="185"/>
        <v>24837.100000000046</v>
      </c>
      <c r="U1928" s="181" t="str">
        <f t="shared" si="184"/>
        <v>0</v>
      </c>
    </row>
    <row r="1929" spans="14:21">
      <c r="N1929" s="57">
        <f t="shared" si="180"/>
        <v>2006</v>
      </c>
      <c r="O1929" s="57">
        <f t="shared" si="181"/>
        <v>4</v>
      </c>
      <c r="P1929" s="57">
        <f t="shared" si="182"/>
        <v>11</v>
      </c>
      <c r="Q1929" s="48">
        <v>38818</v>
      </c>
      <c r="R1929" s="178">
        <f t="shared" si="183"/>
        <v>38818</v>
      </c>
      <c r="S1929" s="182">
        <v>16.899999999999999</v>
      </c>
      <c r="T1929" s="180">
        <f t="shared" si="185"/>
        <v>24854.000000000047</v>
      </c>
      <c r="U1929" s="181" t="str">
        <f t="shared" si="184"/>
        <v>0</v>
      </c>
    </row>
    <row r="1930" spans="14:21">
      <c r="N1930" s="57">
        <f t="shared" si="180"/>
        <v>2006</v>
      </c>
      <c r="O1930" s="57">
        <f t="shared" si="181"/>
        <v>4</v>
      </c>
      <c r="P1930" s="57">
        <f t="shared" si="182"/>
        <v>12</v>
      </c>
      <c r="Q1930" s="48">
        <v>38819</v>
      </c>
      <c r="R1930" s="178">
        <f t="shared" si="183"/>
        <v>38819</v>
      </c>
      <c r="S1930" s="182">
        <v>16.7</v>
      </c>
      <c r="T1930" s="180">
        <f t="shared" si="185"/>
        <v>24870.700000000048</v>
      </c>
      <c r="U1930" s="181" t="str">
        <f t="shared" si="184"/>
        <v>0</v>
      </c>
    </row>
    <row r="1931" spans="14:21">
      <c r="N1931" s="57">
        <f t="shared" si="180"/>
        <v>2006</v>
      </c>
      <c r="O1931" s="57">
        <f t="shared" si="181"/>
        <v>4</v>
      </c>
      <c r="P1931" s="57">
        <f t="shared" si="182"/>
        <v>13</v>
      </c>
      <c r="Q1931" s="48">
        <v>38820</v>
      </c>
      <c r="R1931" s="178">
        <f t="shared" si="183"/>
        <v>38820</v>
      </c>
      <c r="S1931" s="182">
        <v>15.3</v>
      </c>
      <c r="T1931" s="180">
        <f t="shared" si="185"/>
        <v>24886.000000000047</v>
      </c>
      <c r="U1931" s="181" t="str">
        <f t="shared" si="184"/>
        <v>0</v>
      </c>
    </row>
    <row r="1932" spans="14:21">
      <c r="N1932" s="57">
        <f t="shared" si="180"/>
        <v>2006</v>
      </c>
      <c r="O1932" s="57">
        <f t="shared" si="181"/>
        <v>4</v>
      </c>
      <c r="P1932" s="57">
        <f t="shared" si="182"/>
        <v>14</v>
      </c>
      <c r="Q1932" s="48">
        <v>38821</v>
      </c>
      <c r="R1932" s="178">
        <f t="shared" si="183"/>
        <v>38821</v>
      </c>
      <c r="S1932" s="182">
        <v>15</v>
      </c>
      <c r="T1932" s="180">
        <f t="shared" si="185"/>
        <v>24901.000000000047</v>
      </c>
      <c r="U1932" s="181" t="str">
        <f t="shared" si="184"/>
        <v>0</v>
      </c>
    </row>
    <row r="1933" spans="14:21">
      <c r="N1933" s="57">
        <f t="shared" si="180"/>
        <v>2006</v>
      </c>
      <c r="O1933" s="57">
        <f t="shared" si="181"/>
        <v>4</v>
      </c>
      <c r="P1933" s="57">
        <f t="shared" si="182"/>
        <v>15</v>
      </c>
      <c r="Q1933" s="48">
        <v>38822</v>
      </c>
      <c r="R1933" s="178">
        <f t="shared" si="183"/>
        <v>38822</v>
      </c>
      <c r="S1933" s="182">
        <v>13.6</v>
      </c>
      <c r="T1933" s="180">
        <f t="shared" si="185"/>
        <v>24914.600000000046</v>
      </c>
      <c r="U1933" s="181" t="str">
        <f t="shared" si="184"/>
        <v>0</v>
      </c>
    </row>
    <row r="1934" spans="14:21">
      <c r="N1934" s="57">
        <f t="shared" si="180"/>
        <v>2006</v>
      </c>
      <c r="O1934" s="57">
        <f t="shared" si="181"/>
        <v>4</v>
      </c>
      <c r="P1934" s="57">
        <f t="shared" si="182"/>
        <v>16</v>
      </c>
      <c r="Q1934" s="48">
        <v>38823</v>
      </c>
      <c r="R1934" s="178">
        <f t="shared" si="183"/>
        <v>38823</v>
      </c>
      <c r="S1934" s="182">
        <v>13.2</v>
      </c>
      <c r="T1934" s="180">
        <f t="shared" si="185"/>
        <v>24927.800000000047</v>
      </c>
      <c r="U1934" s="181" t="str">
        <f t="shared" si="184"/>
        <v>0</v>
      </c>
    </row>
    <row r="1935" spans="14:21">
      <c r="N1935" s="57">
        <f t="shared" si="180"/>
        <v>2006</v>
      </c>
      <c r="O1935" s="57">
        <f t="shared" si="181"/>
        <v>4</v>
      </c>
      <c r="P1935" s="57">
        <f t="shared" si="182"/>
        <v>17</v>
      </c>
      <c r="Q1935" s="48">
        <v>38824</v>
      </c>
      <c r="R1935" s="178">
        <f t="shared" si="183"/>
        <v>38824</v>
      </c>
      <c r="S1935" s="182">
        <v>13.7</v>
      </c>
      <c r="T1935" s="180">
        <f t="shared" si="185"/>
        <v>24941.500000000047</v>
      </c>
      <c r="U1935" s="181" t="str">
        <f t="shared" si="184"/>
        <v>0</v>
      </c>
    </row>
    <row r="1936" spans="14:21">
      <c r="N1936" s="57">
        <f t="shared" si="180"/>
        <v>2006</v>
      </c>
      <c r="O1936" s="57">
        <f t="shared" si="181"/>
        <v>4</v>
      </c>
      <c r="P1936" s="57">
        <f t="shared" si="182"/>
        <v>18</v>
      </c>
      <c r="Q1936" s="48">
        <v>38825</v>
      </c>
      <c r="R1936" s="178">
        <f t="shared" si="183"/>
        <v>38825</v>
      </c>
      <c r="S1936" s="182">
        <v>16.3</v>
      </c>
      <c r="T1936" s="180">
        <f t="shared" si="185"/>
        <v>24957.800000000047</v>
      </c>
      <c r="U1936" s="181" t="str">
        <f t="shared" si="184"/>
        <v>0</v>
      </c>
    </row>
    <row r="1937" spans="14:21">
      <c r="N1937" s="57">
        <f t="shared" si="180"/>
        <v>2006</v>
      </c>
      <c r="O1937" s="57">
        <f t="shared" si="181"/>
        <v>4</v>
      </c>
      <c r="P1937" s="57">
        <f t="shared" si="182"/>
        <v>19</v>
      </c>
      <c r="Q1937" s="48">
        <v>38826</v>
      </c>
      <c r="R1937" s="178">
        <f t="shared" si="183"/>
        <v>38826</v>
      </c>
      <c r="S1937" s="182">
        <v>13.2</v>
      </c>
      <c r="T1937" s="180">
        <f t="shared" si="185"/>
        <v>24971.000000000047</v>
      </c>
      <c r="U1937" s="181" t="str">
        <f t="shared" si="184"/>
        <v>0</v>
      </c>
    </row>
    <row r="1938" spans="14:21">
      <c r="N1938" s="57">
        <f t="shared" si="180"/>
        <v>2006</v>
      </c>
      <c r="O1938" s="57">
        <f t="shared" si="181"/>
        <v>4</v>
      </c>
      <c r="P1938" s="57">
        <f t="shared" si="182"/>
        <v>20</v>
      </c>
      <c r="Q1938" s="48">
        <v>38827</v>
      </c>
      <c r="R1938" s="178">
        <f t="shared" si="183"/>
        <v>38827</v>
      </c>
      <c r="S1938" s="182">
        <v>14.9</v>
      </c>
      <c r="T1938" s="180">
        <f t="shared" si="185"/>
        <v>24985.900000000049</v>
      </c>
      <c r="U1938" s="181" t="str">
        <f t="shared" si="184"/>
        <v>0</v>
      </c>
    </row>
    <row r="1939" spans="14:21">
      <c r="N1939" s="57">
        <f t="shared" si="180"/>
        <v>2006</v>
      </c>
      <c r="O1939" s="57">
        <f t="shared" si="181"/>
        <v>4</v>
      </c>
      <c r="P1939" s="57">
        <f t="shared" si="182"/>
        <v>21</v>
      </c>
      <c r="Q1939" s="48">
        <v>38828</v>
      </c>
      <c r="R1939" s="178">
        <f t="shared" si="183"/>
        <v>38828</v>
      </c>
      <c r="S1939" s="182">
        <v>14</v>
      </c>
      <c r="T1939" s="180">
        <f t="shared" si="185"/>
        <v>24999.900000000049</v>
      </c>
      <c r="U1939" s="181" t="str">
        <f t="shared" si="184"/>
        <v>0</v>
      </c>
    </row>
    <row r="1940" spans="14:21">
      <c r="N1940" s="57">
        <f t="shared" si="180"/>
        <v>2006</v>
      </c>
      <c r="O1940" s="57">
        <f t="shared" si="181"/>
        <v>4</v>
      </c>
      <c r="P1940" s="57">
        <f t="shared" si="182"/>
        <v>22</v>
      </c>
      <c r="Q1940" s="48">
        <v>38829</v>
      </c>
      <c r="R1940" s="178">
        <f t="shared" si="183"/>
        <v>38829</v>
      </c>
      <c r="S1940" s="182">
        <v>15</v>
      </c>
      <c r="T1940" s="180">
        <f t="shared" si="185"/>
        <v>25014.900000000049</v>
      </c>
      <c r="U1940" s="181" t="str">
        <f t="shared" si="184"/>
        <v>0</v>
      </c>
    </row>
    <row r="1941" spans="14:21">
      <c r="N1941" s="57">
        <f t="shared" si="180"/>
        <v>2006</v>
      </c>
      <c r="O1941" s="57">
        <f t="shared" si="181"/>
        <v>4</v>
      </c>
      <c r="P1941" s="57">
        <f t="shared" si="182"/>
        <v>23</v>
      </c>
      <c r="Q1941" s="48">
        <v>38830</v>
      </c>
      <c r="R1941" s="178">
        <f t="shared" si="183"/>
        <v>38830</v>
      </c>
      <c r="S1941" s="182">
        <v>13.2</v>
      </c>
      <c r="T1941" s="180">
        <f t="shared" si="185"/>
        <v>25028.100000000049</v>
      </c>
      <c r="U1941" s="181" t="str">
        <f t="shared" si="184"/>
        <v>0</v>
      </c>
    </row>
    <row r="1942" spans="14:21">
      <c r="N1942" s="57">
        <f t="shared" si="180"/>
        <v>2006</v>
      </c>
      <c r="O1942" s="57">
        <f t="shared" si="181"/>
        <v>4</v>
      </c>
      <c r="P1942" s="57">
        <f t="shared" si="182"/>
        <v>24</v>
      </c>
      <c r="Q1942" s="48">
        <v>38831</v>
      </c>
      <c r="R1942" s="178">
        <f t="shared" si="183"/>
        <v>38831</v>
      </c>
      <c r="S1942" s="182">
        <v>15</v>
      </c>
      <c r="T1942" s="180">
        <f t="shared" si="185"/>
        <v>25043.100000000049</v>
      </c>
      <c r="U1942" s="181" t="str">
        <f t="shared" si="184"/>
        <v>0</v>
      </c>
    </row>
    <row r="1943" spans="14:21">
      <c r="N1943" s="57">
        <f t="shared" si="180"/>
        <v>2006</v>
      </c>
      <c r="O1943" s="57">
        <f t="shared" si="181"/>
        <v>4</v>
      </c>
      <c r="P1943" s="57">
        <f t="shared" si="182"/>
        <v>25</v>
      </c>
      <c r="Q1943" s="48">
        <v>38832</v>
      </c>
      <c r="R1943" s="178">
        <f t="shared" si="183"/>
        <v>38832</v>
      </c>
      <c r="S1943" s="182">
        <v>8.4</v>
      </c>
      <c r="T1943" s="180">
        <f t="shared" si="185"/>
        <v>25051.500000000051</v>
      </c>
      <c r="U1943" s="181" t="str">
        <f t="shared" si="184"/>
        <v>0</v>
      </c>
    </row>
    <row r="1944" spans="14:21">
      <c r="N1944" s="57">
        <f t="shared" si="180"/>
        <v>2006</v>
      </c>
      <c r="O1944" s="57">
        <f t="shared" si="181"/>
        <v>4</v>
      </c>
      <c r="P1944" s="57">
        <f t="shared" si="182"/>
        <v>26</v>
      </c>
      <c r="Q1944" s="48">
        <v>38833</v>
      </c>
      <c r="R1944" s="178">
        <f t="shared" si="183"/>
        <v>38833</v>
      </c>
      <c r="S1944" s="182">
        <v>9.1999999999999993</v>
      </c>
      <c r="T1944" s="180">
        <f t="shared" si="185"/>
        <v>25060.700000000052</v>
      </c>
      <c r="U1944" s="181" t="str">
        <f t="shared" si="184"/>
        <v>0</v>
      </c>
    </row>
    <row r="1945" spans="14:21">
      <c r="N1945" s="57">
        <f t="shared" si="180"/>
        <v>2006</v>
      </c>
      <c r="O1945" s="57">
        <f t="shared" si="181"/>
        <v>4</v>
      </c>
      <c r="P1945" s="57">
        <f t="shared" si="182"/>
        <v>27</v>
      </c>
      <c r="Q1945" s="48">
        <v>38834</v>
      </c>
      <c r="R1945" s="178">
        <f t="shared" si="183"/>
        <v>38834</v>
      </c>
      <c r="S1945" s="182">
        <v>12</v>
      </c>
      <c r="T1945" s="180">
        <f t="shared" si="185"/>
        <v>25072.700000000052</v>
      </c>
      <c r="U1945" s="181" t="str">
        <f t="shared" si="184"/>
        <v>0</v>
      </c>
    </row>
    <row r="1946" spans="14:21">
      <c r="N1946" s="57">
        <f t="shared" si="180"/>
        <v>2006</v>
      </c>
      <c r="O1946" s="57">
        <f t="shared" si="181"/>
        <v>4</v>
      </c>
      <c r="P1946" s="57">
        <f t="shared" si="182"/>
        <v>28</v>
      </c>
      <c r="Q1946" s="48">
        <v>38835</v>
      </c>
      <c r="R1946" s="178">
        <f t="shared" si="183"/>
        <v>38835</v>
      </c>
      <c r="S1946" s="182">
        <v>15.6</v>
      </c>
      <c r="T1946" s="180">
        <f t="shared" si="185"/>
        <v>25088.30000000005</v>
      </c>
      <c r="U1946" s="181" t="str">
        <f t="shared" si="184"/>
        <v>0</v>
      </c>
    </row>
    <row r="1947" spans="14:21">
      <c r="N1947" s="57">
        <f t="shared" si="180"/>
        <v>2006</v>
      </c>
      <c r="O1947" s="57">
        <f t="shared" si="181"/>
        <v>4</v>
      </c>
      <c r="P1947" s="57">
        <f t="shared" si="182"/>
        <v>29</v>
      </c>
      <c r="Q1947" s="48">
        <v>38836</v>
      </c>
      <c r="R1947" s="178">
        <f t="shared" si="183"/>
        <v>38836</v>
      </c>
      <c r="S1947" s="182">
        <v>15.2</v>
      </c>
      <c r="T1947" s="180">
        <f t="shared" si="185"/>
        <v>25103.500000000051</v>
      </c>
      <c r="U1947" s="181" t="str">
        <f t="shared" si="184"/>
        <v>0</v>
      </c>
    </row>
    <row r="1948" spans="14:21">
      <c r="N1948" s="57">
        <f t="shared" si="180"/>
        <v>2006</v>
      </c>
      <c r="O1948" s="57">
        <f t="shared" si="181"/>
        <v>4</v>
      </c>
      <c r="P1948" s="57">
        <f t="shared" si="182"/>
        <v>30</v>
      </c>
      <c r="Q1948" s="48">
        <v>38837</v>
      </c>
      <c r="R1948" s="178">
        <f t="shared" si="183"/>
        <v>38837</v>
      </c>
      <c r="S1948" s="182">
        <v>15.4</v>
      </c>
      <c r="T1948" s="180">
        <f t="shared" si="185"/>
        <v>25118.900000000052</v>
      </c>
      <c r="U1948" s="181" t="str">
        <f t="shared" si="184"/>
        <v>0</v>
      </c>
    </row>
    <row r="1949" spans="14:21">
      <c r="N1949" s="57">
        <f t="shared" si="180"/>
        <v>2006</v>
      </c>
      <c r="O1949" s="57">
        <f t="shared" si="181"/>
        <v>5</v>
      </c>
      <c r="P1949" s="57">
        <f t="shared" si="182"/>
        <v>1</v>
      </c>
      <c r="Q1949" s="48">
        <v>38838</v>
      </c>
      <c r="R1949" s="178">
        <f t="shared" si="183"/>
        <v>38838</v>
      </c>
      <c r="S1949" s="182">
        <v>11.4</v>
      </c>
      <c r="T1949" s="180">
        <f t="shared" si="185"/>
        <v>25130.300000000054</v>
      </c>
      <c r="U1949" s="181" t="str">
        <f t="shared" si="184"/>
        <v>0</v>
      </c>
    </row>
    <row r="1950" spans="14:21">
      <c r="N1950" s="57">
        <f t="shared" si="180"/>
        <v>2006</v>
      </c>
      <c r="O1950" s="57">
        <f t="shared" si="181"/>
        <v>5</v>
      </c>
      <c r="P1950" s="57">
        <f t="shared" si="182"/>
        <v>2</v>
      </c>
      <c r="Q1950" s="48">
        <v>38839</v>
      </c>
      <c r="R1950" s="178">
        <f t="shared" si="183"/>
        <v>38839</v>
      </c>
      <c r="S1950" s="182">
        <v>10.8</v>
      </c>
      <c r="T1950" s="180">
        <f t="shared" si="185"/>
        <v>25141.100000000053</v>
      </c>
      <c r="U1950" s="181" t="str">
        <f t="shared" si="184"/>
        <v>0</v>
      </c>
    </row>
    <row r="1951" spans="14:21">
      <c r="N1951" s="57">
        <f t="shared" si="180"/>
        <v>2006</v>
      </c>
      <c r="O1951" s="57">
        <f t="shared" si="181"/>
        <v>5</v>
      </c>
      <c r="P1951" s="57">
        <f t="shared" si="182"/>
        <v>3</v>
      </c>
      <c r="Q1951" s="48">
        <v>38840</v>
      </c>
      <c r="R1951" s="178">
        <f t="shared" si="183"/>
        <v>38840</v>
      </c>
      <c r="S1951" s="182">
        <v>6.1</v>
      </c>
      <c r="T1951" s="180">
        <f t="shared" si="185"/>
        <v>25147.200000000052</v>
      </c>
      <c r="U1951" s="181" t="str">
        <f t="shared" si="184"/>
        <v>0</v>
      </c>
    </row>
    <row r="1952" spans="14:21">
      <c r="N1952" s="57">
        <f t="shared" si="180"/>
        <v>2006</v>
      </c>
      <c r="O1952" s="57">
        <f t="shared" si="181"/>
        <v>5</v>
      </c>
      <c r="P1952" s="57">
        <f t="shared" si="182"/>
        <v>4</v>
      </c>
      <c r="Q1952" s="48">
        <v>38841</v>
      </c>
      <c r="R1952" s="178">
        <f t="shared" si="183"/>
        <v>38841</v>
      </c>
      <c r="S1952" s="182">
        <v>7.3</v>
      </c>
      <c r="T1952" s="180">
        <f t="shared" si="185"/>
        <v>25154.500000000051</v>
      </c>
      <c r="U1952" s="181" t="str">
        <f t="shared" si="184"/>
        <v>0</v>
      </c>
    </row>
    <row r="1953" spans="14:21">
      <c r="N1953" s="57">
        <f t="shared" si="180"/>
        <v>2006</v>
      </c>
      <c r="O1953" s="57">
        <f t="shared" si="181"/>
        <v>5</v>
      </c>
      <c r="P1953" s="57">
        <f t="shared" si="182"/>
        <v>5</v>
      </c>
      <c r="Q1953" s="48">
        <v>38842</v>
      </c>
      <c r="R1953" s="178">
        <f t="shared" si="183"/>
        <v>38842</v>
      </c>
      <c r="S1953" s="182">
        <v>6.4</v>
      </c>
      <c r="T1953" s="180">
        <f t="shared" si="185"/>
        <v>25160.900000000052</v>
      </c>
      <c r="U1953" s="181" t="str">
        <f t="shared" si="184"/>
        <v>0</v>
      </c>
    </row>
    <row r="1954" spans="14:21">
      <c r="N1954" s="57">
        <f t="shared" si="180"/>
        <v>2006</v>
      </c>
      <c r="O1954" s="57">
        <f t="shared" si="181"/>
        <v>5</v>
      </c>
      <c r="P1954" s="57">
        <f t="shared" si="182"/>
        <v>6</v>
      </c>
      <c r="Q1954" s="48">
        <v>38843</v>
      </c>
      <c r="R1954" s="178">
        <f t="shared" si="183"/>
        <v>38843</v>
      </c>
      <c r="S1954" s="182">
        <v>10.3</v>
      </c>
      <c r="T1954" s="180">
        <f t="shared" si="185"/>
        <v>25171.200000000052</v>
      </c>
      <c r="U1954" s="181" t="str">
        <f t="shared" si="184"/>
        <v>0</v>
      </c>
    </row>
    <row r="1955" spans="14:21">
      <c r="N1955" s="57">
        <f t="shared" si="180"/>
        <v>2006</v>
      </c>
      <c r="O1955" s="57">
        <f t="shared" si="181"/>
        <v>5</v>
      </c>
      <c r="P1955" s="57">
        <f t="shared" si="182"/>
        <v>7</v>
      </c>
      <c r="Q1955" s="48">
        <v>38844</v>
      </c>
      <c r="R1955" s="178">
        <f t="shared" si="183"/>
        <v>38844</v>
      </c>
      <c r="S1955" s="182">
        <v>10.5</v>
      </c>
      <c r="T1955" s="180">
        <f t="shared" si="185"/>
        <v>25181.700000000052</v>
      </c>
      <c r="U1955" s="181" t="str">
        <f t="shared" si="184"/>
        <v>0</v>
      </c>
    </row>
    <row r="1956" spans="14:21">
      <c r="N1956" s="57">
        <f t="shared" si="180"/>
        <v>2006</v>
      </c>
      <c r="O1956" s="57">
        <f t="shared" si="181"/>
        <v>5</v>
      </c>
      <c r="P1956" s="57">
        <f t="shared" si="182"/>
        <v>8</v>
      </c>
      <c r="Q1956" s="48">
        <v>38845</v>
      </c>
      <c r="R1956" s="178">
        <f t="shared" si="183"/>
        <v>38845</v>
      </c>
      <c r="S1956" s="182">
        <v>9.9</v>
      </c>
      <c r="T1956" s="180">
        <f t="shared" si="185"/>
        <v>25191.600000000053</v>
      </c>
      <c r="U1956" s="181" t="str">
        <f t="shared" si="184"/>
        <v>0</v>
      </c>
    </row>
    <row r="1957" spans="14:21">
      <c r="N1957" s="57">
        <f t="shared" si="180"/>
        <v>2006</v>
      </c>
      <c r="O1957" s="57">
        <f t="shared" si="181"/>
        <v>5</v>
      </c>
      <c r="P1957" s="57">
        <f t="shared" si="182"/>
        <v>9</v>
      </c>
      <c r="Q1957" s="48">
        <v>38846</v>
      </c>
      <c r="R1957" s="178">
        <f t="shared" si="183"/>
        <v>38846</v>
      </c>
      <c r="S1957" s="182">
        <v>9.9</v>
      </c>
      <c r="T1957" s="180">
        <f t="shared" si="185"/>
        <v>25201.500000000055</v>
      </c>
      <c r="U1957" s="181" t="str">
        <f t="shared" si="184"/>
        <v>0</v>
      </c>
    </row>
    <row r="1958" spans="14:21">
      <c r="N1958" s="57">
        <f t="shared" si="180"/>
        <v>2006</v>
      </c>
      <c r="O1958" s="57">
        <f t="shared" si="181"/>
        <v>5</v>
      </c>
      <c r="P1958" s="57">
        <f t="shared" si="182"/>
        <v>10</v>
      </c>
      <c r="Q1958" s="48">
        <v>38847</v>
      </c>
      <c r="R1958" s="178">
        <f t="shared" si="183"/>
        <v>38847</v>
      </c>
      <c r="S1958" s="182">
        <v>6.8</v>
      </c>
      <c r="T1958" s="180">
        <f t="shared" si="185"/>
        <v>25208.300000000054</v>
      </c>
      <c r="U1958" s="181" t="str">
        <f t="shared" si="184"/>
        <v>0</v>
      </c>
    </row>
    <row r="1959" spans="14:21">
      <c r="N1959" s="57">
        <f t="shared" si="180"/>
        <v>2006</v>
      </c>
      <c r="O1959" s="57">
        <f t="shared" si="181"/>
        <v>5</v>
      </c>
      <c r="P1959" s="57">
        <f t="shared" si="182"/>
        <v>11</v>
      </c>
      <c r="Q1959" s="48">
        <v>38848</v>
      </c>
      <c r="R1959" s="178">
        <f t="shared" si="183"/>
        <v>38848</v>
      </c>
      <c r="S1959" s="182">
        <v>7.2</v>
      </c>
      <c r="T1959" s="180">
        <f t="shared" si="185"/>
        <v>25215.500000000055</v>
      </c>
      <c r="U1959" s="181" t="str">
        <f t="shared" si="184"/>
        <v>0</v>
      </c>
    </row>
    <row r="1960" spans="14:21">
      <c r="N1960" s="57">
        <f t="shared" si="180"/>
        <v>2006</v>
      </c>
      <c r="O1960" s="57">
        <f t="shared" si="181"/>
        <v>5</v>
      </c>
      <c r="P1960" s="57">
        <f t="shared" si="182"/>
        <v>12</v>
      </c>
      <c r="Q1960" s="48">
        <v>38849</v>
      </c>
      <c r="R1960" s="178">
        <f t="shared" si="183"/>
        <v>38849</v>
      </c>
      <c r="S1960" s="182">
        <v>7.3</v>
      </c>
      <c r="T1960" s="180">
        <f t="shared" si="185"/>
        <v>25222.800000000054</v>
      </c>
      <c r="U1960" s="181" t="str">
        <f t="shared" si="184"/>
        <v>0</v>
      </c>
    </row>
    <row r="1961" spans="14:21">
      <c r="N1961" s="57">
        <f t="shared" si="180"/>
        <v>2006</v>
      </c>
      <c r="O1961" s="57">
        <f t="shared" si="181"/>
        <v>5</v>
      </c>
      <c r="P1961" s="57">
        <f t="shared" si="182"/>
        <v>13</v>
      </c>
      <c r="Q1961" s="48">
        <v>38850</v>
      </c>
      <c r="R1961" s="178">
        <f t="shared" si="183"/>
        <v>38850</v>
      </c>
      <c r="S1961" s="182">
        <v>8.6999999999999993</v>
      </c>
      <c r="T1961" s="180">
        <f t="shared" si="185"/>
        <v>25231.500000000055</v>
      </c>
      <c r="U1961" s="181" t="str">
        <f t="shared" si="184"/>
        <v>0</v>
      </c>
    </row>
    <row r="1962" spans="14:21">
      <c r="N1962" s="57">
        <f t="shared" si="180"/>
        <v>2006</v>
      </c>
      <c r="O1962" s="57">
        <f t="shared" si="181"/>
        <v>5</v>
      </c>
      <c r="P1962" s="57">
        <f t="shared" si="182"/>
        <v>14</v>
      </c>
      <c r="Q1962" s="48">
        <v>38851</v>
      </c>
      <c r="R1962" s="178">
        <f t="shared" si="183"/>
        <v>38851</v>
      </c>
      <c r="S1962" s="182">
        <v>13.9</v>
      </c>
      <c r="T1962" s="180">
        <f t="shared" si="185"/>
        <v>25245.400000000056</v>
      </c>
      <c r="U1962" s="181" t="str">
        <f t="shared" si="184"/>
        <v>0</v>
      </c>
    </row>
    <row r="1963" spans="14:21">
      <c r="N1963" s="57">
        <f t="shared" si="180"/>
        <v>2006</v>
      </c>
      <c r="O1963" s="57">
        <f t="shared" si="181"/>
        <v>5</v>
      </c>
      <c r="P1963" s="57">
        <f t="shared" si="182"/>
        <v>15</v>
      </c>
      <c r="Q1963" s="48">
        <v>38852</v>
      </c>
      <c r="R1963" s="178">
        <f t="shared" si="183"/>
        <v>38852</v>
      </c>
      <c r="S1963" s="182">
        <v>11.7</v>
      </c>
      <c r="T1963" s="180">
        <f t="shared" si="185"/>
        <v>25257.100000000057</v>
      </c>
      <c r="U1963" s="181" t="str">
        <f t="shared" si="184"/>
        <v>0</v>
      </c>
    </row>
    <row r="1964" spans="14:21">
      <c r="N1964" s="57">
        <f t="shared" si="180"/>
        <v>2006</v>
      </c>
      <c r="O1964" s="57">
        <f t="shared" si="181"/>
        <v>5</v>
      </c>
      <c r="P1964" s="57">
        <f t="shared" si="182"/>
        <v>16</v>
      </c>
      <c r="Q1964" s="48">
        <v>38853</v>
      </c>
      <c r="R1964" s="178">
        <f t="shared" si="183"/>
        <v>38853</v>
      </c>
      <c r="S1964" s="182">
        <v>9.4</v>
      </c>
      <c r="T1964" s="180">
        <f t="shared" si="185"/>
        <v>25266.500000000058</v>
      </c>
      <c r="U1964" s="181" t="str">
        <f t="shared" si="184"/>
        <v>0</v>
      </c>
    </row>
    <row r="1965" spans="14:21">
      <c r="N1965" s="57">
        <f t="shared" si="180"/>
        <v>2006</v>
      </c>
      <c r="O1965" s="57">
        <f t="shared" si="181"/>
        <v>5</v>
      </c>
      <c r="P1965" s="57">
        <f t="shared" si="182"/>
        <v>17</v>
      </c>
      <c r="Q1965" s="48">
        <v>38854</v>
      </c>
      <c r="R1965" s="178">
        <f t="shared" si="183"/>
        <v>38854</v>
      </c>
      <c r="S1965" s="182">
        <v>10.7</v>
      </c>
      <c r="T1965" s="180">
        <f t="shared" si="185"/>
        <v>25277.200000000059</v>
      </c>
      <c r="U1965" s="181" t="str">
        <f t="shared" si="184"/>
        <v>0</v>
      </c>
    </row>
    <row r="1966" spans="14:21">
      <c r="N1966" s="57">
        <f t="shared" si="180"/>
        <v>2006</v>
      </c>
      <c r="O1966" s="57">
        <f t="shared" si="181"/>
        <v>5</v>
      </c>
      <c r="P1966" s="57">
        <f t="shared" si="182"/>
        <v>18</v>
      </c>
      <c r="Q1966" s="48">
        <v>38855</v>
      </c>
      <c r="R1966" s="178">
        <f t="shared" si="183"/>
        <v>38855</v>
      </c>
      <c r="S1966" s="182">
        <v>9.3000000000000007</v>
      </c>
      <c r="T1966" s="180">
        <f t="shared" si="185"/>
        <v>25286.500000000058</v>
      </c>
      <c r="U1966" s="181" t="str">
        <f t="shared" si="184"/>
        <v>0</v>
      </c>
    </row>
    <row r="1967" spans="14:21">
      <c r="N1967" s="57">
        <f t="shared" si="180"/>
        <v>2006</v>
      </c>
      <c r="O1967" s="57">
        <f t="shared" si="181"/>
        <v>5</v>
      </c>
      <c r="P1967" s="57">
        <f t="shared" si="182"/>
        <v>19</v>
      </c>
      <c r="Q1967" s="48">
        <v>38856</v>
      </c>
      <c r="R1967" s="178">
        <f t="shared" si="183"/>
        <v>38856</v>
      </c>
      <c r="S1967" s="182">
        <v>9.8000000000000007</v>
      </c>
      <c r="T1967" s="180">
        <f t="shared" si="185"/>
        <v>25296.300000000057</v>
      </c>
      <c r="U1967" s="181" t="str">
        <f t="shared" si="184"/>
        <v>0</v>
      </c>
    </row>
    <row r="1968" spans="14:21">
      <c r="N1968" s="57">
        <f t="shared" si="180"/>
        <v>2006</v>
      </c>
      <c r="O1968" s="57">
        <f t="shared" si="181"/>
        <v>5</v>
      </c>
      <c r="P1968" s="57">
        <f t="shared" si="182"/>
        <v>20</v>
      </c>
      <c r="Q1968" s="48">
        <v>38857</v>
      </c>
      <c r="R1968" s="178">
        <f t="shared" si="183"/>
        <v>38857</v>
      </c>
      <c r="S1968" s="182">
        <v>10.4</v>
      </c>
      <c r="T1968" s="180">
        <f t="shared" si="185"/>
        <v>25306.700000000059</v>
      </c>
      <c r="U1968" s="181" t="str">
        <f t="shared" si="184"/>
        <v>0</v>
      </c>
    </row>
    <row r="1969" spans="14:21">
      <c r="N1969" s="57">
        <f t="shared" si="180"/>
        <v>2006</v>
      </c>
      <c r="O1969" s="57">
        <f t="shared" si="181"/>
        <v>5</v>
      </c>
      <c r="P1969" s="57">
        <f t="shared" si="182"/>
        <v>21</v>
      </c>
      <c r="Q1969" s="48">
        <v>38858</v>
      </c>
      <c r="R1969" s="178">
        <f t="shared" si="183"/>
        <v>38858</v>
      </c>
      <c r="S1969" s="182">
        <v>10.1</v>
      </c>
      <c r="T1969" s="180">
        <f t="shared" si="185"/>
        <v>25316.800000000057</v>
      </c>
      <c r="U1969" s="181" t="str">
        <f t="shared" si="184"/>
        <v>0</v>
      </c>
    </row>
    <row r="1970" spans="14:21">
      <c r="N1970" s="57">
        <f t="shared" si="180"/>
        <v>2006</v>
      </c>
      <c r="O1970" s="57">
        <f t="shared" si="181"/>
        <v>5</v>
      </c>
      <c r="P1970" s="57">
        <f t="shared" si="182"/>
        <v>22</v>
      </c>
      <c r="Q1970" s="48">
        <v>38859</v>
      </c>
      <c r="R1970" s="178">
        <f t="shared" si="183"/>
        <v>38859</v>
      </c>
      <c r="S1970" s="182">
        <v>7.6</v>
      </c>
      <c r="T1970" s="180">
        <f t="shared" si="185"/>
        <v>25324.400000000056</v>
      </c>
      <c r="U1970" s="181" t="str">
        <f t="shared" si="184"/>
        <v>0</v>
      </c>
    </row>
    <row r="1971" spans="14:21">
      <c r="N1971" s="57">
        <f t="shared" si="180"/>
        <v>2006</v>
      </c>
      <c r="O1971" s="57">
        <f t="shared" si="181"/>
        <v>5</v>
      </c>
      <c r="P1971" s="57">
        <f t="shared" si="182"/>
        <v>23</v>
      </c>
      <c r="Q1971" s="48">
        <v>38860</v>
      </c>
      <c r="R1971" s="178">
        <f t="shared" si="183"/>
        <v>38860</v>
      </c>
      <c r="S1971" s="182">
        <v>11.9</v>
      </c>
      <c r="T1971" s="180">
        <f t="shared" si="185"/>
        <v>25336.300000000057</v>
      </c>
      <c r="U1971" s="181" t="str">
        <f t="shared" si="184"/>
        <v>0</v>
      </c>
    </row>
    <row r="1972" spans="14:21">
      <c r="N1972" s="57">
        <f t="shared" si="180"/>
        <v>2006</v>
      </c>
      <c r="O1972" s="57">
        <f t="shared" si="181"/>
        <v>5</v>
      </c>
      <c r="P1972" s="57">
        <f t="shared" si="182"/>
        <v>24</v>
      </c>
      <c r="Q1972" s="48">
        <v>38861</v>
      </c>
      <c r="R1972" s="178">
        <f t="shared" si="183"/>
        <v>38861</v>
      </c>
      <c r="S1972" s="182">
        <v>12.5</v>
      </c>
      <c r="T1972" s="180">
        <f t="shared" si="185"/>
        <v>25348.800000000057</v>
      </c>
      <c r="U1972" s="181" t="str">
        <f t="shared" si="184"/>
        <v>0</v>
      </c>
    </row>
    <row r="1973" spans="14:21">
      <c r="N1973" s="57">
        <f t="shared" si="180"/>
        <v>2006</v>
      </c>
      <c r="O1973" s="57">
        <f t="shared" si="181"/>
        <v>5</v>
      </c>
      <c r="P1973" s="57">
        <f t="shared" si="182"/>
        <v>25</v>
      </c>
      <c r="Q1973" s="48">
        <v>38862</v>
      </c>
      <c r="R1973" s="178">
        <f t="shared" si="183"/>
        <v>38862</v>
      </c>
      <c r="S1973" s="182">
        <v>12.1</v>
      </c>
      <c r="T1973" s="180">
        <f t="shared" si="185"/>
        <v>25360.900000000056</v>
      </c>
      <c r="U1973" s="181" t="str">
        <f t="shared" si="184"/>
        <v>0</v>
      </c>
    </row>
    <row r="1974" spans="14:21">
      <c r="N1974" s="57">
        <f t="shared" si="180"/>
        <v>2006</v>
      </c>
      <c r="O1974" s="57">
        <f t="shared" si="181"/>
        <v>5</v>
      </c>
      <c r="P1974" s="57">
        <f t="shared" si="182"/>
        <v>26</v>
      </c>
      <c r="Q1974" s="48">
        <v>38863</v>
      </c>
      <c r="R1974" s="178">
        <f t="shared" si="183"/>
        <v>38863</v>
      </c>
      <c r="S1974" s="182">
        <v>10.3</v>
      </c>
      <c r="T1974" s="180">
        <f t="shared" si="185"/>
        <v>25371.200000000055</v>
      </c>
      <c r="U1974" s="181" t="str">
        <f t="shared" si="184"/>
        <v>0</v>
      </c>
    </row>
    <row r="1975" spans="14:21">
      <c r="N1975" s="57">
        <f t="shared" si="180"/>
        <v>2006</v>
      </c>
      <c r="O1975" s="57">
        <f t="shared" si="181"/>
        <v>5</v>
      </c>
      <c r="P1975" s="57">
        <f t="shared" si="182"/>
        <v>27</v>
      </c>
      <c r="Q1975" s="48">
        <v>38864</v>
      </c>
      <c r="R1975" s="178">
        <f t="shared" si="183"/>
        <v>38864</v>
      </c>
      <c r="S1975" s="182">
        <v>8.4</v>
      </c>
      <c r="T1975" s="180">
        <f t="shared" si="185"/>
        <v>25379.600000000057</v>
      </c>
      <c r="U1975" s="181" t="str">
        <f t="shared" si="184"/>
        <v>0</v>
      </c>
    </row>
    <row r="1976" spans="14:21">
      <c r="N1976" s="57">
        <f t="shared" si="180"/>
        <v>2006</v>
      </c>
      <c r="O1976" s="57">
        <f t="shared" si="181"/>
        <v>5</v>
      </c>
      <c r="P1976" s="57">
        <f t="shared" si="182"/>
        <v>28</v>
      </c>
      <c r="Q1976" s="48">
        <v>38865</v>
      </c>
      <c r="R1976" s="178">
        <f t="shared" si="183"/>
        <v>38865</v>
      </c>
      <c r="S1976" s="182">
        <v>11.8</v>
      </c>
      <c r="T1976" s="180">
        <f t="shared" si="185"/>
        <v>25391.400000000056</v>
      </c>
      <c r="U1976" s="181" t="str">
        <f t="shared" si="184"/>
        <v>0</v>
      </c>
    </row>
    <row r="1977" spans="14:21">
      <c r="N1977" s="57">
        <f t="shared" si="180"/>
        <v>2006</v>
      </c>
      <c r="O1977" s="57">
        <f t="shared" si="181"/>
        <v>5</v>
      </c>
      <c r="P1977" s="57">
        <f t="shared" si="182"/>
        <v>29</v>
      </c>
      <c r="Q1977" s="48">
        <v>38866</v>
      </c>
      <c r="R1977" s="178">
        <f t="shared" si="183"/>
        <v>38866</v>
      </c>
      <c r="S1977" s="182">
        <v>11.7</v>
      </c>
      <c r="T1977" s="180">
        <f t="shared" si="185"/>
        <v>25403.100000000057</v>
      </c>
      <c r="U1977" s="181" t="str">
        <f t="shared" si="184"/>
        <v>0</v>
      </c>
    </row>
    <row r="1978" spans="14:21">
      <c r="N1978" s="57">
        <f t="shared" si="180"/>
        <v>2006</v>
      </c>
      <c r="O1978" s="57">
        <f t="shared" si="181"/>
        <v>5</v>
      </c>
      <c r="P1978" s="57">
        <f t="shared" si="182"/>
        <v>30</v>
      </c>
      <c r="Q1978" s="48">
        <v>38867</v>
      </c>
      <c r="R1978" s="178">
        <f t="shared" si="183"/>
        <v>38867</v>
      </c>
      <c r="S1978" s="182">
        <v>10.8</v>
      </c>
      <c r="T1978" s="180">
        <f t="shared" si="185"/>
        <v>25413.900000000056</v>
      </c>
      <c r="U1978" s="181" t="str">
        <f t="shared" si="184"/>
        <v>0</v>
      </c>
    </row>
    <row r="1979" spans="14:21">
      <c r="N1979" s="57">
        <f t="shared" si="180"/>
        <v>2006</v>
      </c>
      <c r="O1979" s="57">
        <f t="shared" si="181"/>
        <v>5</v>
      </c>
      <c r="P1979" s="57">
        <f t="shared" si="182"/>
        <v>31</v>
      </c>
      <c r="Q1979" s="48">
        <v>38868</v>
      </c>
      <c r="R1979" s="178">
        <f t="shared" si="183"/>
        <v>38868</v>
      </c>
      <c r="S1979" s="182">
        <v>10.199999999999999</v>
      </c>
      <c r="T1979" s="180">
        <f t="shared" si="185"/>
        <v>25424.100000000057</v>
      </c>
      <c r="U1979" s="181" t="str">
        <f t="shared" si="184"/>
        <v>0</v>
      </c>
    </row>
    <row r="1980" spans="14:21">
      <c r="N1980" s="57">
        <f t="shared" si="180"/>
        <v>2006</v>
      </c>
      <c r="O1980" s="57">
        <f t="shared" si="181"/>
        <v>6</v>
      </c>
      <c r="P1980" s="57">
        <f t="shared" si="182"/>
        <v>1</v>
      </c>
      <c r="Q1980" s="48">
        <v>38869</v>
      </c>
      <c r="R1980" s="178">
        <f t="shared" si="183"/>
        <v>38869</v>
      </c>
      <c r="S1980" s="182">
        <v>12.7</v>
      </c>
      <c r="T1980" s="180">
        <f t="shared" si="185"/>
        <v>25436.800000000057</v>
      </c>
      <c r="U1980" s="181" t="str">
        <f t="shared" si="184"/>
        <v>0</v>
      </c>
    </row>
    <row r="1981" spans="14:21">
      <c r="N1981" s="57">
        <f t="shared" si="180"/>
        <v>2006</v>
      </c>
      <c r="O1981" s="57">
        <f t="shared" si="181"/>
        <v>6</v>
      </c>
      <c r="P1981" s="57">
        <f t="shared" si="182"/>
        <v>2</v>
      </c>
      <c r="Q1981" s="48">
        <v>38870</v>
      </c>
      <c r="R1981" s="178">
        <f t="shared" si="183"/>
        <v>38870</v>
      </c>
      <c r="S1981" s="182">
        <v>8.6999999999999993</v>
      </c>
      <c r="T1981" s="180">
        <f t="shared" si="185"/>
        <v>25445.500000000058</v>
      </c>
      <c r="U1981" s="181" t="str">
        <f t="shared" si="184"/>
        <v>0</v>
      </c>
    </row>
    <row r="1982" spans="14:21">
      <c r="N1982" s="57">
        <f t="shared" si="180"/>
        <v>2006</v>
      </c>
      <c r="O1982" s="57">
        <f t="shared" si="181"/>
        <v>6</v>
      </c>
      <c r="P1982" s="57">
        <f t="shared" si="182"/>
        <v>3</v>
      </c>
      <c r="Q1982" s="48">
        <v>38871</v>
      </c>
      <c r="R1982" s="178">
        <f t="shared" si="183"/>
        <v>38871</v>
      </c>
      <c r="S1982" s="182">
        <v>10.9</v>
      </c>
      <c r="T1982" s="180">
        <f t="shared" si="185"/>
        <v>25456.40000000006</v>
      </c>
      <c r="U1982" s="181" t="str">
        <f t="shared" si="184"/>
        <v>0</v>
      </c>
    </row>
    <row r="1983" spans="14:21">
      <c r="N1983" s="57">
        <f t="shared" si="180"/>
        <v>2006</v>
      </c>
      <c r="O1983" s="57">
        <f t="shared" si="181"/>
        <v>6</v>
      </c>
      <c r="P1983" s="57">
        <f t="shared" si="182"/>
        <v>4</v>
      </c>
      <c r="Q1983" s="48">
        <v>38872</v>
      </c>
      <c r="R1983" s="178">
        <f t="shared" si="183"/>
        <v>38872</v>
      </c>
      <c r="S1983" s="182">
        <v>10.5</v>
      </c>
      <c r="T1983" s="180">
        <f t="shared" si="185"/>
        <v>25466.90000000006</v>
      </c>
      <c r="U1983" s="181" t="str">
        <f t="shared" si="184"/>
        <v>0</v>
      </c>
    </row>
    <row r="1984" spans="14:21">
      <c r="N1984" s="57">
        <f t="shared" si="180"/>
        <v>2006</v>
      </c>
      <c r="O1984" s="57">
        <f t="shared" si="181"/>
        <v>6</v>
      </c>
      <c r="P1984" s="57">
        <f t="shared" si="182"/>
        <v>5</v>
      </c>
      <c r="Q1984" s="48">
        <v>38873</v>
      </c>
      <c r="R1984" s="178">
        <f t="shared" si="183"/>
        <v>38873</v>
      </c>
      <c r="S1984" s="182">
        <v>10.4</v>
      </c>
      <c r="T1984" s="180">
        <f t="shared" si="185"/>
        <v>25477.300000000061</v>
      </c>
      <c r="U1984" s="181" t="str">
        <f t="shared" si="184"/>
        <v>0</v>
      </c>
    </row>
    <row r="1985" spans="14:21">
      <c r="N1985" s="57">
        <f t="shared" si="180"/>
        <v>2006</v>
      </c>
      <c r="O1985" s="57">
        <f t="shared" si="181"/>
        <v>6</v>
      </c>
      <c r="P1985" s="57">
        <f t="shared" si="182"/>
        <v>6</v>
      </c>
      <c r="Q1985" s="48">
        <v>38874</v>
      </c>
      <c r="R1985" s="178">
        <f t="shared" si="183"/>
        <v>38874</v>
      </c>
      <c r="S1985" s="182">
        <v>8.5</v>
      </c>
      <c r="T1985" s="180">
        <f t="shared" si="185"/>
        <v>25485.800000000061</v>
      </c>
      <c r="U1985" s="181" t="str">
        <f t="shared" si="184"/>
        <v>0</v>
      </c>
    </row>
    <row r="1986" spans="14:21">
      <c r="N1986" s="57">
        <f t="shared" si="180"/>
        <v>2006</v>
      </c>
      <c r="O1986" s="57">
        <f t="shared" si="181"/>
        <v>6</v>
      </c>
      <c r="P1986" s="57">
        <f t="shared" si="182"/>
        <v>7</v>
      </c>
      <c r="Q1986" s="48">
        <v>38875</v>
      </c>
      <c r="R1986" s="178">
        <f t="shared" si="183"/>
        <v>38875</v>
      </c>
      <c r="S1986" s="182">
        <v>9.4</v>
      </c>
      <c r="T1986" s="180">
        <f t="shared" si="185"/>
        <v>25495.200000000063</v>
      </c>
      <c r="U1986" s="181" t="str">
        <f t="shared" si="184"/>
        <v>0</v>
      </c>
    </row>
    <row r="1987" spans="14:21">
      <c r="N1987" s="57">
        <f t="shared" ref="N1987:N2050" si="186">IF(Q1987="","",YEAR(Q1987))</f>
        <v>2006</v>
      </c>
      <c r="O1987" s="57">
        <f t="shared" ref="O1987:O2050" si="187">IF(Q1987="","",MONTH(Q1987))</f>
        <v>6</v>
      </c>
      <c r="P1987" s="57">
        <f t="shared" ref="P1987:P2050" si="188">DAY(Q1987)</f>
        <v>8</v>
      </c>
      <c r="Q1987" s="48">
        <v>38876</v>
      </c>
      <c r="R1987" s="178">
        <f t="shared" ref="R1987:R2050" si="189">Q1987</f>
        <v>38876</v>
      </c>
      <c r="S1987" s="182">
        <v>7.6</v>
      </c>
      <c r="T1987" s="180">
        <f t="shared" si="185"/>
        <v>25502.800000000061</v>
      </c>
      <c r="U1987" s="181" t="str">
        <f t="shared" ref="U1987:U2050" si="190">IF(AND(R1987&gt;=$E$7,R1987&lt;=$E$9),S1987,"0")</f>
        <v>0</v>
      </c>
    </row>
    <row r="1988" spans="14:21">
      <c r="N1988" s="57">
        <f t="shared" si="186"/>
        <v>2006</v>
      </c>
      <c r="O1988" s="57">
        <f t="shared" si="187"/>
        <v>6</v>
      </c>
      <c r="P1988" s="57">
        <f t="shared" si="188"/>
        <v>9</v>
      </c>
      <c r="Q1988" s="48">
        <v>38877</v>
      </c>
      <c r="R1988" s="178">
        <f t="shared" si="189"/>
        <v>38877</v>
      </c>
      <c r="S1988" s="182">
        <v>2</v>
      </c>
      <c r="T1988" s="180">
        <f t="shared" si="185"/>
        <v>25504.800000000061</v>
      </c>
      <c r="U1988" s="181" t="str">
        <f t="shared" si="190"/>
        <v>0</v>
      </c>
    </row>
    <row r="1989" spans="14:21">
      <c r="N1989" s="57">
        <f t="shared" si="186"/>
        <v>2006</v>
      </c>
      <c r="O1989" s="57">
        <f t="shared" si="187"/>
        <v>6</v>
      </c>
      <c r="P1989" s="57">
        <f t="shared" si="188"/>
        <v>10</v>
      </c>
      <c r="Q1989" s="48">
        <v>38878</v>
      </c>
      <c r="R1989" s="178">
        <f t="shared" si="189"/>
        <v>38878</v>
      </c>
      <c r="S1989" s="182">
        <v>2</v>
      </c>
      <c r="T1989" s="180">
        <f t="shared" ref="T1989:T2052" si="191">T1988+S1989</f>
        <v>25506.800000000061</v>
      </c>
      <c r="U1989" s="181" t="str">
        <f t="shared" si="190"/>
        <v>0</v>
      </c>
    </row>
    <row r="1990" spans="14:21">
      <c r="N1990" s="57">
        <f t="shared" si="186"/>
        <v>2006</v>
      </c>
      <c r="O1990" s="57">
        <f t="shared" si="187"/>
        <v>6</v>
      </c>
      <c r="P1990" s="57">
        <f t="shared" si="188"/>
        <v>11</v>
      </c>
      <c r="Q1990" s="48">
        <v>38879</v>
      </c>
      <c r="R1990" s="178">
        <f t="shared" si="189"/>
        <v>38879</v>
      </c>
      <c r="S1990" s="182">
        <v>2</v>
      </c>
      <c r="T1990" s="180">
        <f t="shared" si="191"/>
        <v>25508.800000000061</v>
      </c>
      <c r="U1990" s="181" t="str">
        <f t="shared" si="190"/>
        <v>0</v>
      </c>
    </row>
    <row r="1991" spans="14:21">
      <c r="N1991" s="57">
        <f t="shared" si="186"/>
        <v>2006</v>
      </c>
      <c r="O1991" s="57">
        <f t="shared" si="187"/>
        <v>6</v>
      </c>
      <c r="P1991" s="57">
        <f t="shared" si="188"/>
        <v>12</v>
      </c>
      <c r="Q1991" s="48">
        <v>38880</v>
      </c>
      <c r="R1991" s="178">
        <f t="shared" si="189"/>
        <v>38880</v>
      </c>
      <c r="S1991" s="182">
        <v>2</v>
      </c>
      <c r="T1991" s="180">
        <f t="shared" si="191"/>
        <v>25510.800000000061</v>
      </c>
      <c r="U1991" s="181" t="str">
        <f t="shared" si="190"/>
        <v>0</v>
      </c>
    </row>
    <row r="1992" spans="14:21">
      <c r="N1992" s="57">
        <f t="shared" si="186"/>
        <v>2006</v>
      </c>
      <c r="O1992" s="57">
        <f t="shared" si="187"/>
        <v>6</v>
      </c>
      <c r="P1992" s="57">
        <f t="shared" si="188"/>
        <v>13</v>
      </c>
      <c r="Q1992" s="48">
        <v>38881</v>
      </c>
      <c r="R1992" s="178">
        <f t="shared" si="189"/>
        <v>38881</v>
      </c>
      <c r="S1992" s="182">
        <v>2</v>
      </c>
      <c r="T1992" s="180">
        <f t="shared" si="191"/>
        <v>25512.800000000061</v>
      </c>
      <c r="U1992" s="181" t="str">
        <f t="shared" si="190"/>
        <v>0</v>
      </c>
    </row>
    <row r="1993" spans="14:21">
      <c r="N1993" s="57">
        <f t="shared" si="186"/>
        <v>2006</v>
      </c>
      <c r="O1993" s="57">
        <f t="shared" si="187"/>
        <v>6</v>
      </c>
      <c r="P1993" s="57">
        <f t="shared" si="188"/>
        <v>14</v>
      </c>
      <c r="Q1993" s="48">
        <v>38882</v>
      </c>
      <c r="R1993" s="178">
        <f t="shared" si="189"/>
        <v>38882</v>
      </c>
      <c r="S1993" s="182">
        <v>2</v>
      </c>
      <c r="T1993" s="180">
        <f t="shared" si="191"/>
        <v>25514.800000000061</v>
      </c>
      <c r="U1993" s="181" t="str">
        <f t="shared" si="190"/>
        <v>0</v>
      </c>
    </row>
    <row r="1994" spans="14:21">
      <c r="N1994" s="57">
        <f t="shared" si="186"/>
        <v>2006</v>
      </c>
      <c r="O1994" s="57">
        <f t="shared" si="187"/>
        <v>6</v>
      </c>
      <c r="P1994" s="57">
        <f t="shared" si="188"/>
        <v>15</v>
      </c>
      <c r="Q1994" s="48">
        <v>38883</v>
      </c>
      <c r="R1994" s="178">
        <f t="shared" si="189"/>
        <v>38883</v>
      </c>
      <c r="S1994" s="182">
        <v>2</v>
      </c>
      <c r="T1994" s="180">
        <f t="shared" si="191"/>
        <v>25516.800000000061</v>
      </c>
      <c r="U1994" s="181" t="str">
        <f t="shared" si="190"/>
        <v>0</v>
      </c>
    </row>
    <row r="1995" spans="14:21">
      <c r="N1995" s="57">
        <f t="shared" si="186"/>
        <v>2006</v>
      </c>
      <c r="O1995" s="57">
        <f t="shared" si="187"/>
        <v>6</v>
      </c>
      <c r="P1995" s="57">
        <f t="shared" si="188"/>
        <v>16</v>
      </c>
      <c r="Q1995" s="48">
        <v>38884</v>
      </c>
      <c r="R1995" s="178">
        <f t="shared" si="189"/>
        <v>38884</v>
      </c>
      <c r="S1995" s="182">
        <v>7.4</v>
      </c>
      <c r="T1995" s="180">
        <f t="shared" si="191"/>
        <v>25524.200000000063</v>
      </c>
      <c r="U1995" s="181" t="str">
        <f t="shared" si="190"/>
        <v>0</v>
      </c>
    </row>
    <row r="1996" spans="14:21">
      <c r="N1996" s="57">
        <f t="shared" si="186"/>
        <v>2006</v>
      </c>
      <c r="O1996" s="57">
        <f t="shared" si="187"/>
        <v>6</v>
      </c>
      <c r="P1996" s="57">
        <f t="shared" si="188"/>
        <v>17</v>
      </c>
      <c r="Q1996" s="48">
        <v>38885</v>
      </c>
      <c r="R1996" s="178">
        <f t="shared" si="189"/>
        <v>38885</v>
      </c>
      <c r="S1996" s="182">
        <v>2</v>
      </c>
      <c r="T1996" s="180">
        <f t="shared" si="191"/>
        <v>25526.200000000063</v>
      </c>
      <c r="U1996" s="181" t="str">
        <f t="shared" si="190"/>
        <v>0</v>
      </c>
    </row>
    <row r="1997" spans="14:21">
      <c r="N1997" s="57">
        <f t="shared" si="186"/>
        <v>2006</v>
      </c>
      <c r="O1997" s="57">
        <f t="shared" si="187"/>
        <v>6</v>
      </c>
      <c r="P1997" s="57">
        <f t="shared" si="188"/>
        <v>18</v>
      </c>
      <c r="Q1997" s="48">
        <v>38886</v>
      </c>
      <c r="R1997" s="178">
        <f t="shared" si="189"/>
        <v>38886</v>
      </c>
      <c r="S1997" s="182">
        <v>2</v>
      </c>
      <c r="T1997" s="180">
        <f t="shared" si="191"/>
        <v>25528.200000000063</v>
      </c>
      <c r="U1997" s="181" t="str">
        <f t="shared" si="190"/>
        <v>0</v>
      </c>
    </row>
    <row r="1998" spans="14:21">
      <c r="N1998" s="57">
        <f t="shared" si="186"/>
        <v>2006</v>
      </c>
      <c r="O1998" s="57">
        <f t="shared" si="187"/>
        <v>6</v>
      </c>
      <c r="P1998" s="57">
        <f t="shared" si="188"/>
        <v>19</v>
      </c>
      <c r="Q1998" s="48">
        <v>38887</v>
      </c>
      <c r="R1998" s="178">
        <f t="shared" si="189"/>
        <v>38887</v>
      </c>
      <c r="S1998" s="182">
        <v>2</v>
      </c>
      <c r="T1998" s="180">
        <f t="shared" si="191"/>
        <v>25530.200000000063</v>
      </c>
      <c r="U1998" s="181" t="str">
        <f t="shared" si="190"/>
        <v>0</v>
      </c>
    </row>
    <row r="1999" spans="14:21">
      <c r="N1999" s="57">
        <f t="shared" si="186"/>
        <v>2006</v>
      </c>
      <c r="O1999" s="57">
        <f t="shared" si="187"/>
        <v>6</v>
      </c>
      <c r="P1999" s="57">
        <f t="shared" si="188"/>
        <v>20</v>
      </c>
      <c r="Q1999" s="48">
        <v>38888</v>
      </c>
      <c r="R1999" s="178">
        <f t="shared" si="189"/>
        <v>38888</v>
      </c>
      <c r="S1999" s="182">
        <v>2</v>
      </c>
      <c r="T1999" s="180">
        <f t="shared" si="191"/>
        <v>25532.200000000063</v>
      </c>
      <c r="U1999" s="181" t="str">
        <f t="shared" si="190"/>
        <v>0</v>
      </c>
    </row>
    <row r="2000" spans="14:21">
      <c r="N2000" s="57">
        <f t="shared" si="186"/>
        <v>2006</v>
      </c>
      <c r="O2000" s="57">
        <f t="shared" si="187"/>
        <v>6</v>
      </c>
      <c r="P2000" s="57">
        <f t="shared" si="188"/>
        <v>21</v>
      </c>
      <c r="Q2000" s="48">
        <v>38889</v>
      </c>
      <c r="R2000" s="178">
        <f t="shared" si="189"/>
        <v>38889</v>
      </c>
      <c r="S2000" s="182">
        <v>2</v>
      </c>
      <c r="T2000" s="180">
        <f t="shared" si="191"/>
        <v>25534.200000000063</v>
      </c>
      <c r="U2000" s="181" t="str">
        <f t="shared" si="190"/>
        <v>0</v>
      </c>
    </row>
    <row r="2001" spans="14:21">
      <c r="N2001" s="57">
        <f t="shared" si="186"/>
        <v>2006</v>
      </c>
      <c r="O2001" s="57">
        <f t="shared" si="187"/>
        <v>6</v>
      </c>
      <c r="P2001" s="57">
        <f t="shared" si="188"/>
        <v>22</v>
      </c>
      <c r="Q2001" s="48">
        <v>38890</v>
      </c>
      <c r="R2001" s="178">
        <f t="shared" si="189"/>
        <v>38890</v>
      </c>
      <c r="S2001" s="182">
        <v>7.2</v>
      </c>
      <c r="T2001" s="180">
        <f t="shared" si="191"/>
        <v>25541.400000000063</v>
      </c>
      <c r="U2001" s="181" t="str">
        <f t="shared" si="190"/>
        <v>0</v>
      </c>
    </row>
    <row r="2002" spans="14:21">
      <c r="N2002" s="57">
        <f t="shared" si="186"/>
        <v>2006</v>
      </c>
      <c r="O2002" s="57">
        <f t="shared" si="187"/>
        <v>6</v>
      </c>
      <c r="P2002" s="57">
        <f t="shared" si="188"/>
        <v>23</v>
      </c>
      <c r="Q2002" s="48">
        <v>38891</v>
      </c>
      <c r="R2002" s="178">
        <f t="shared" si="189"/>
        <v>38891</v>
      </c>
      <c r="S2002" s="182">
        <v>2</v>
      </c>
      <c r="T2002" s="180">
        <f t="shared" si="191"/>
        <v>25543.400000000063</v>
      </c>
      <c r="U2002" s="181" t="str">
        <f t="shared" si="190"/>
        <v>0</v>
      </c>
    </row>
    <row r="2003" spans="14:21">
      <c r="N2003" s="57">
        <f t="shared" si="186"/>
        <v>2006</v>
      </c>
      <c r="O2003" s="57">
        <f t="shared" si="187"/>
        <v>6</v>
      </c>
      <c r="P2003" s="57">
        <f t="shared" si="188"/>
        <v>24</v>
      </c>
      <c r="Q2003" s="48">
        <v>38892</v>
      </c>
      <c r="R2003" s="178">
        <f t="shared" si="189"/>
        <v>38892</v>
      </c>
      <c r="S2003" s="182">
        <v>2</v>
      </c>
      <c r="T2003" s="180">
        <f t="shared" si="191"/>
        <v>25545.400000000063</v>
      </c>
      <c r="U2003" s="181" t="str">
        <f t="shared" si="190"/>
        <v>0</v>
      </c>
    </row>
    <row r="2004" spans="14:21">
      <c r="N2004" s="57">
        <f t="shared" si="186"/>
        <v>2006</v>
      </c>
      <c r="O2004" s="57">
        <f t="shared" si="187"/>
        <v>6</v>
      </c>
      <c r="P2004" s="57">
        <f t="shared" si="188"/>
        <v>25</v>
      </c>
      <c r="Q2004" s="48">
        <v>38893</v>
      </c>
      <c r="R2004" s="178">
        <f t="shared" si="189"/>
        <v>38893</v>
      </c>
      <c r="S2004" s="182">
        <v>2</v>
      </c>
      <c r="T2004" s="180">
        <f t="shared" si="191"/>
        <v>25547.400000000063</v>
      </c>
      <c r="U2004" s="181" t="str">
        <f t="shared" si="190"/>
        <v>0</v>
      </c>
    </row>
    <row r="2005" spans="14:21">
      <c r="N2005" s="57">
        <f t="shared" si="186"/>
        <v>2006</v>
      </c>
      <c r="O2005" s="57">
        <f t="shared" si="187"/>
        <v>6</v>
      </c>
      <c r="P2005" s="57">
        <f t="shared" si="188"/>
        <v>26</v>
      </c>
      <c r="Q2005" s="48">
        <v>38894</v>
      </c>
      <c r="R2005" s="178">
        <f t="shared" si="189"/>
        <v>38894</v>
      </c>
      <c r="S2005" s="182">
        <v>2</v>
      </c>
      <c r="T2005" s="180">
        <f t="shared" si="191"/>
        <v>25549.400000000063</v>
      </c>
      <c r="U2005" s="181" t="str">
        <f t="shared" si="190"/>
        <v>0</v>
      </c>
    </row>
    <row r="2006" spans="14:21">
      <c r="N2006" s="57">
        <f t="shared" si="186"/>
        <v>2006</v>
      </c>
      <c r="O2006" s="57">
        <f t="shared" si="187"/>
        <v>6</v>
      </c>
      <c r="P2006" s="57">
        <f t="shared" si="188"/>
        <v>27</v>
      </c>
      <c r="Q2006" s="48">
        <v>38895</v>
      </c>
      <c r="R2006" s="178">
        <f t="shared" si="189"/>
        <v>38895</v>
      </c>
      <c r="S2006" s="182">
        <v>2</v>
      </c>
      <c r="T2006" s="180">
        <f t="shared" si="191"/>
        <v>25551.400000000063</v>
      </c>
      <c r="U2006" s="181" t="str">
        <f t="shared" si="190"/>
        <v>0</v>
      </c>
    </row>
    <row r="2007" spans="14:21">
      <c r="N2007" s="57">
        <f t="shared" si="186"/>
        <v>2006</v>
      </c>
      <c r="O2007" s="57">
        <f t="shared" si="187"/>
        <v>6</v>
      </c>
      <c r="P2007" s="57">
        <f t="shared" si="188"/>
        <v>28</v>
      </c>
      <c r="Q2007" s="48">
        <v>38896</v>
      </c>
      <c r="R2007" s="178">
        <f t="shared" si="189"/>
        <v>38896</v>
      </c>
      <c r="S2007" s="182">
        <v>8.9</v>
      </c>
      <c r="T2007" s="180">
        <f t="shared" si="191"/>
        <v>25560.300000000065</v>
      </c>
      <c r="U2007" s="181" t="str">
        <f t="shared" si="190"/>
        <v>0</v>
      </c>
    </row>
    <row r="2008" spans="14:21">
      <c r="N2008" s="57">
        <f t="shared" si="186"/>
        <v>2006</v>
      </c>
      <c r="O2008" s="57">
        <f t="shared" si="187"/>
        <v>6</v>
      </c>
      <c r="P2008" s="57">
        <f t="shared" si="188"/>
        <v>29</v>
      </c>
      <c r="Q2008" s="48">
        <v>38897</v>
      </c>
      <c r="R2008" s="178">
        <f t="shared" si="189"/>
        <v>38897</v>
      </c>
      <c r="S2008" s="182">
        <v>7.3</v>
      </c>
      <c r="T2008" s="180">
        <f t="shared" si="191"/>
        <v>25567.600000000064</v>
      </c>
      <c r="U2008" s="181" t="str">
        <f t="shared" si="190"/>
        <v>0</v>
      </c>
    </row>
    <row r="2009" spans="14:21">
      <c r="N2009" s="57">
        <f t="shared" si="186"/>
        <v>2006</v>
      </c>
      <c r="O2009" s="57">
        <f t="shared" si="187"/>
        <v>6</v>
      </c>
      <c r="P2009" s="57">
        <f t="shared" si="188"/>
        <v>30</v>
      </c>
      <c r="Q2009" s="48">
        <v>38898</v>
      </c>
      <c r="R2009" s="178">
        <f t="shared" si="189"/>
        <v>38898</v>
      </c>
      <c r="S2009" s="182">
        <v>2</v>
      </c>
      <c r="T2009" s="180">
        <f t="shared" si="191"/>
        <v>25569.600000000064</v>
      </c>
      <c r="U2009" s="181" t="str">
        <f t="shared" si="190"/>
        <v>0</v>
      </c>
    </row>
    <row r="2010" spans="14:21">
      <c r="N2010" s="57">
        <f t="shared" si="186"/>
        <v>2006</v>
      </c>
      <c r="O2010" s="57">
        <f t="shared" si="187"/>
        <v>7</v>
      </c>
      <c r="P2010" s="57">
        <f t="shared" si="188"/>
        <v>1</v>
      </c>
      <c r="Q2010" s="48">
        <v>38899</v>
      </c>
      <c r="R2010" s="178">
        <f t="shared" si="189"/>
        <v>38899</v>
      </c>
      <c r="S2010" s="182">
        <v>2</v>
      </c>
      <c r="T2010" s="180">
        <f t="shared" si="191"/>
        <v>25571.600000000064</v>
      </c>
      <c r="U2010" s="181" t="str">
        <f t="shared" si="190"/>
        <v>0</v>
      </c>
    </row>
    <row r="2011" spans="14:21">
      <c r="N2011" s="57">
        <f t="shared" si="186"/>
        <v>2006</v>
      </c>
      <c r="O2011" s="57">
        <f t="shared" si="187"/>
        <v>7</v>
      </c>
      <c r="P2011" s="57">
        <f t="shared" si="188"/>
        <v>2</v>
      </c>
      <c r="Q2011" s="48">
        <v>38900</v>
      </c>
      <c r="R2011" s="178">
        <f t="shared" si="189"/>
        <v>38900</v>
      </c>
      <c r="S2011" s="182">
        <v>2</v>
      </c>
      <c r="T2011" s="180">
        <f t="shared" si="191"/>
        <v>25573.600000000064</v>
      </c>
      <c r="U2011" s="181" t="str">
        <f t="shared" si="190"/>
        <v>0</v>
      </c>
    </row>
    <row r="2012" spans="14:21">
      <c r="N2012" s="57">
        <f t="shared" si="186"/>
        <v>2006</v>
      </c>
      <c r="O2012" s="57">
        <f t="shared" si="187"/>
        <v>7</v>
      </c>
      <c r="P2012" s="57">
        <f t="shared" si="188"/>
        <v>3</v>
      </c>
      <c r="Q2012" s="48">
        <v>38901</v>
      </c>
      <c r="R2012" s="178">
        <f t="shared" si="189"/>
        <v>38901</v>
      </c>
      <c r="S2012" s="182">
        <v>2</v>
      </c>
      <c r="T2012" s="180">
        <f t="shared" si="191"/>
        <v>25575.600000000064</v>
      </c>
      <c r="U2012" s="181" t="str">
        <f t="shared" si="190"/>
        <v>0</v>
      </c>
    </row>
    <row r="2013" spans="14:21">
      <c r="N2013" s="57">
        <f t="shared" si="186"/>
        <v>2006</v>
      </c>
      <c r="O2013" s="57">
        <f t="shared" si="187"/>
        <v>7</v>
      </c>
      <c r="P2013" s="57">
        <f t="shared" si="188"/>
        <v>4</v>
      </c>
      <c r="Q2013" s="48">
        <v>38902</v>
      </c>
      <c r="R2013" s="178">
        <f t="shared" si="189"/>
        <v>38902</v>
      </c>
      <c r="S2013" s="182">
        <v>2</v>
      </c>
      <c r="T2013" s="180">
        <f t="shared" si="191"/>
        <v>25577.600000000064</v>
      </c>
      <c r="U2013" s="181" t="str">
        <f t="shared" si="190"/>
        <v>0</v>
      </c>
    </row>
    <row r="2014" spans="14:21">
      <c r="N2014" s="57">
        <f t="shared" si="186"/>
        <v>2006</v>
      </c>
      <c r="O2014" s="57">
        <f t="shared" si="187"/>
        <v>7</v>
      </c>
      <c r="P2014" s="57">
        <f t="shared" si="188"/>
        <v>5</v>
      </c>
      <c r="Q2014" s="48">
        <v>38903</v>
      </c>
      <c r="R2014" s="178">
        <f t="shared" si="189"/>
        <v>38903</v>
      </c>
      <c r="S2014" s="182">
        <v>2</v>
      </c>
      <c r="T2014" s="180">
        <f t="shared" si="191"/>
        <v>25579.600000000064</v>
      </c>
      <c r="U2014" s="181" t="str">
        <f t="shared" si="190"/>
        <v>0</v>
      </c>
    </row>
    <row r="2015" spans="14:21">
      <c r="N2015" s="57">
        <f t="shared" si="186"/>
        <v>2006</v>
      </c>
      <c r="O2015" s="57">
        <f t="shared" si="187"/>
        <v>7</v>
      </c>
      <c r="P2015" s="57">
        <f t="shared" si="188"/>
        <v>6</v>
      </c>
      <c r="Q2015" s="48">
        <v>38904</v>
      </c>
      <c r="R2015" s="178">
        <f t="shared" si="189"/>
        <v>38904</v>
      </c>
      <c r="S2015" s="182">
        <v>2</v>
      </c>
      <c r="T2015" s="180">
        <f t="shared" si="191"/>
        <v>25581.600000000064</v>
      </c>
      <c r="U2015" s="181" t="str">
        <f t="shared" si="190"/>
        <v>0</v>
      </c>
    </row>
    <row r="2016" spans="14:21">
      <c r="N2016" s="57">
        <f t="shared" si="186"/>
        <v>2006</v>
      </c>
      <c r="O2016" s="57">
        <f t="shared" si="187"/>
        <v>7</v>
      </c>
      <c r="P2016" s="57">
        <f t="shared" si="188"/>
        <v>7</v>
      </c>
      <c r="Q2016" s="48">
        <v>38905</v>
      </c>
      <c r="R2016" s="178">
        <f t="shared" si="189"/>
        <v>38905</v>
      </c>
      <c r="S2016" s="182">
        <v>2</v>
      </c>
      <c r="T2016" s="180">
        <f t="shared" si="191"/>
        <v>25583.600000000064</v>
      </c>
      <c r="U2016" s="181" t="str">
        <f t="shared" si="190"/>
        <v>0</v>
      </c>
    </row>
    <row r="2017" spans="14:21">
      <c r="N2017" s="57">
        <f t="shared" si="186"/>
        <v>2006</v>
      </c>
      <c r="O2017" s="57">
        <f t="shared" si="187"/>
        <v>7</v>
      </c>
      <c r="P2017" s="57">
        <f t="shared" si="188"/>
        <v>8</v>
      </c>
      <c r="Q2017" s="48">
        <v>38906</v>
      </c>
      <c r="R2017" s="178">
        <f t="shared" si="189"/>
        <v>38906</v>
      </c>
      <c r="S2017" s="182">
        <v>2</v>
      </c>
      <c r="T2017" s="180">
        <f t="shared" si="191"/>
        <v>25585.600000000064</v>
      </c>
      <c r="U2017" s="181" t="str">
        <f t="shared" si="190"/>
        <v>0</v>
      </c>
    </row>
    <row r="2018" spans="14:21">
      <c r="N2018" s="57">
        <f t="shared" si="186"/>
        <v>2006</v>
      </c>
      <c r="O2018" s="57">
        <f t="shared" si="187"/>
        <v>7</v>
      </c>
      <c r="P2018" s="57">
        <f t="shared" si="188"/>
        <v>9</v>
      </c>
      <c r="Q2018" s="48">
        <v>38907</v>
      </c>
      <c r="R2018" s="178">
        <f t="shared" si="189"/>
        <v>38907</v>
      </c>
      <c r="S2018" s="182">
        <v>2</v>
      </c>
      <c r="T2018" s="180">
        <f t="shared" si="191"/>
        <v>25587.600000000064</v>
      </c>
      <c r="U2018" s="181" t="str">
        <f t="shared" si="190"/>
        <v>0</v>
      </c>
    </row>
    <row r="2019" spans="14:21">
      <c r="N2019" s="57">
        <f t="shared" si="186"/>
        <v>2006</v>
      </c>
      <c r="O2019" s="57">
        <f t="shared" si="187"/>
        <v>7</v>
      </c>
      <c r="P2019" s="57">
        <f t="shared" si="188"/>
        <v>10</v>
      </c>
      <c r="Q2019" s="48">
        <v>38908</v>
      </c>
      <c r="R2019" s="178">
        <f t="shared" si="189"/>
        <v>38908</v>
      </c>
      <c r="S2019" s="182">
        <v>2</v>
      </c>
      <c r="T2019" s="180">
        <f t="shared" si="191"/>
        <v>25589.600000000064</v>
      </c>
      <c r="U2019" s="181" t="str">
        <f t="shared" si="190"/>
        <v>0</v>
      </c>
    </row>
    <row r="2020" spans="14:21">
      <c r="N2020" s="57">
        <f t="shared" si="186"/>
        <v>2006</v>
      </c>
      <c r="O2020" s="57">
        <f t="shared" si="187"/>
        <v>7</v>
      </c>
      <c r="P2020" s="57">
        <f t="shared" si="188"/>
        <v>11</v>
      </c>
      <c r="Q2020" s="48">
        <v>38909</v>
      </c>
      <c r="R2020" s="178">
        <f t="shared" si="189"/>
        <v>38909</v>
      </c>
      <c r="S2020" s="182">
        <v>2</v>
      </c>
      <c r="T2020" s="180">
        <f t="shared" si="191"/>
        <v>25591.600000000064</v>
      </c>
      <c r="U2020" s="181" t="str">
        <f t="shared" si="190"/>
        <v>0</v>
      </c>
    </row>
    <row r="2021" spans="14:21">
      <c r="N2021" s="57">
        <f t="shared" si="186"/>
        <v>2006</v>
      </c>
      <c r="O2021" s="57">
        <f t="shared" si="187"/>
        <v>7</v>
      </c>
      <c r="P2021" s="57">
        <f t="shared" si="188"/>
        <v>12</v>
      </c>
      <c r="Q2021" s="48">
        <v>38910</v>
      </c>
      <c r="R2021" s="178">
        <f t="shared" si="189"/>
        <v>38910</v>
      </c>
      <c r="S2021" s="182">
        <v>2</v>
      </c>
      <c r="T2021" s="180">
        <f t="shared" si="191"/>
        <v>25593.600000000064</v>
      </c>
      <c r="U2021" s="181" t="str">
        <f t="shared" si="190"/>
        <v>0</v>
      </c>
    </row>
    <row r="2022" spans="14:21">
      <c r="N2022" s="57">
        <f t="shared" si="186"/>
        <v>2006</v>
      </c>
      <c r="O2022" s="57">
        <f t="shared" si="187"/>
        <v>7</v>
      </c>
      <c r="P2022" s="57">
        <f t="shared" si="188"/>
        <v>13</v>
      </c>
      <c r="Q2022" s="48">
        <v>38911</v>
      </c>
      <c r="R2022" s="178">
        <f t="shared" si="189"/>
        <v>38911</v>
      </c>
      <c r="S2022" s="182">
        <v>2</v>
      </c>
      <c r="T2022" s="180">
        <f t="shared" si="191"/>
        <v>25595.600000000064</v>
      </c>
      <c r="U2022" s="181" t="str">
        <f t="shared" si="190"/>
        <v>0</v>
      </c>
    </row>
    <row r="2023" spans="14:21">
      <c r="N2023" s="57">
        <f t="shared" si="186"/>
        <v>2006</v>
      </c>
      <c r="O2023" s="57">
        <f t="shared" si="187"/>
        <v>7</v>
      </c>
      <c r="P2023" s="57">
        <f t="shared" si="188"/>
        <v>14</v>
      </c>
      <c r="Q2023" s="48">
        <v>38912</v>
      </c>
      <c r="R2023" s="178">
        <f t="shared" si="189"/>
        <v>38912</v>
      </c>
      <c r="S2023" s="182">
        <v>2</v>
      </c>
      <c r="T2023" s="180">
        <f t="shared" si="191"/>
        <v>25597.600000000064</v>
      </c>
      <c r="U2023" s="181" t="str">
        <f t="shared" si="190"/>
        <v>0</v>
      </c>
    </row>
    <row r="2024" spans="14:21">
      <c r="N2024" s="57">
        <f t="shared" si="186"/>
        <v>2006</v>
      </c>
      <c r="O2024" s="57">
        <f t="shared" si="187"/>
        <v>7</v>
      </c>
      <c r="P2024" s="57">
        <f t="shared" si="188"/>
        <v>15</v>
      </c>
      <c r="Q2024" s="48">
        <v>38913</v>
      </c>
      <c r="R2024" s="178">
        <f t="shared" si="189"/>
        <v>38913</v>
      </c>
      <c r="S2024" s="182">
        <v>2</v>
      </c>
      <c r="T2024" s="180">
        <f t="shared" si="191"/>
        <v>25599.600000000064</v>
      </c>
      <c r="U2024" s="181" t="str">
        <f t="shared" si="190"/>
        <v>0</v>
      </c>
    </row>
    <row r="2025" spans="14:21">
      <c r="N2025" s="57">
        <f t="shared" si="186"/>
        <v>2006</v>
      </c>
      <c r="O2025" s="57">
        <f t="shared" si="187"/>
        <v>7</v>
      </c>
      <c r="P2025" s="57">
        <f t="shared" si="188"/>
        <v>16</v>
      </c>
      <c r="Q2025" s="48">
        <v>38914</v>
      </c>
      <c r="R2025" s="178">
        <f t="shared" si="189"/>
        <v>38914</v>
      </c>
      <c r="S2025" s="182">
        <v>2</v>
      </c>
      <c r="T2025" s="180">
        <f t="shared" si="191"/>
        <v>25601.600000000064</v>
      </c>
      <c r="U2025" s="181" t="str">
        <f t="shared" si="190"/>
        <v>0</v>
      </c>
    </row>
    <row r="2026" spans="14:21">
      <c r="N2026" s="57">
        <f t="shared" si="186"/>
        <v>2006</v>
      </c>
      <c r="O2026" s="57">
        <f t="shared" si="187"/>
        <v>7</v>
      </c>
      <c r="P2026" s="57">
        <f t="shared" si="188"/>
        <v>17</v>
      </c>
      <c r="Q2026" s="48">
        <v>38915</v>
      </c>
      <c r="R2026" s="178">
        <f t="shared" si="189"/>
        <v>38915</v>
      </c>
      <c r="S2026" s="182">
        <v>2</v>
      </c>
      <c r="T2026" s="180">
        <f t="shared" si="191"/>
        <v>25603.600000000064</v>
      </c>
      <c r="U2026" s="181" t="str">
        <f t="shared" si="190"/>
        <v>0</v>
      </c>
    </row>
    <row r="2027" spans="14:21">
      <c r="N2027" s="57">
        <f t="shared" si="186"/>
        <v>2006</v>
      </c>
      <c r="O2027" s="57">
        <f t="shared" si="187"/>
        <v>7</v>
      </c>
      <c r="P2027" s="57">
        <f t="shared" si="188"/>
        <v>18</v>
      </c>
      <c r="Q2027" s="48">
        <v>38916</v>
      </c>
      <c r="R2027" s="178">
        <f t="shared" si="189"/>
        <v>38916</v>
      </c>
      <c r="S2027" s="182">
        <v>2</v>
      </c>
      <c r="T2027" s="180">
        <f t="shared" si="191"/>
        <v>25605.600000000064</v>
      </c>
      <c r="U2027" s="181" t="str">
        <f t="shared" si="190"/>
        <v>0</v>
      </c>
    </row>
    <row r="2028" spans="14:21">
      <c r="N2028" s="57">
        <f t="shared" si="186"/>
        <v>2006</v>
      </c>
      <c r="O2028" s="57">
        <f t="shared" si="187"/>
        <v>7</v>
      </c>
      <c r="P2028" s="57">
        <f t="shared" si="188"/>
        <v>19</v>
      </c>
      <c r="Q2028" s="48">
        <v>38917</v>
      </c>
      <c r="R2028" s="178">
        <f t="shared" si="189"/>
        <v>38917</v>
      </c>
      <c r="S2028" s="182">
        <v>2</v>
      </c>
      <c r="T2028" s="180">
        <f t="shared" si="191"/>
        <v>25607.600000000064</v>
      </c>
      <c r="U2028" s="181" t="str">
        <f t="shared" si="190"/>
        <v>0</v>
      </c>
    </row>
    <row r="2029" spans="14:21">
      <c r="N2029" s="57">
        <f t="shared" si="186"/>
        <v>2006</v>
      </c>
      <c r="O2029" s="57">
        <f t="shared" si="187"/>
        <v>7</v>
      </c>
      <c r="P2029" s="57">
        <f t="shared" si="188"/>
        <v>20</v>
      </c>
      <c r="Q2029" s="48">
        <v>38918</v>
      </c>
      <c r="R2029" s="178">
        <f t="shared" si="189"/>
        <v>38918</v>
      </c>
      <c r="S2029" s="182">
        <v>2</v>
      </c>
      <c r="T2029" s="180">
        <f t="shared" si="191"/>
        <v>25609.600000000064</v>
      </c>
      <c r="U2029" s="181" t="str">
        <f t="shared" si="190"/>
        <v>0</v>
      </c>
    </row>
    <row r="2030" spans="14:21">
      <c r="N2030" s="57">
        <f t="shared" si="186"/>
        <v>2006</v>
      </c>
      <c r="O2030" s="57">
        <f t="shared" si="187"/>
        <v>7</v>
      </c>
      <c r="P2030" s="57">
        <f t="shared" si="188"/>
        <v>21</v>
      </c>
      <c r="Q2030" s="48">
        <v>38919</v>
      </c>
      <c r="R2030" s="178">
        <f t="shared" si="189"/>
        <v>38919</v>
      </c>
      <c r="S2030" s="182">
        <v>2</v>
      </c>
      <c r="T2030" s="180">
        <f t="shared" si="191"/>
        <v>25611.600000000064</v>
      </c>
      <c r="U2030" s="181" t="str">
        <f t="shared" si="190"/>
        <v>0</v>
      </c>
    </row>
    <row r="2031" spans="14:21">
      <c r="N2031" s="57">
        <f t="shared" si="186"/>
        <v>2006</v>
      </c>
      <c r="O2031" s="57">
        <f t="shared" si="187"/>
        <v>7</v>
      </c>
      <c r="P2031" s="57">
        <f t="shared" si="188"/>
        <v>22</v>
      </c>
      <c r="Q2031" s="48">
        <v>38920</v>
      </c>
      <c r="R2031" s="178">
        <f t="shared" si="189"/>
        <v>38920</v>
      </c>
      <c r="S2031" s="182">
        <v>2</v>
      </c>
      <c r="T2031" s="180">
        <f t="shared" si="191"/>
        <v>25613.600000000064</v>
      </c>
      <c r="U2031" s="181" t="str">
        <f t="shared" si="190"/>
        <v>0</v>
      </c>
    </row>
    <row r="2032" spans="14:21">
      <c r="N2032" s="57">
        <f t="shared" si="186"/>
        <v>2006</v>
      </c>
      <c r="O2032" s="57">
        <f t="shared" si="187"/>
        <v>7</v>
      </c>
      <c r="P2032" s="57">
        <f t="shared" si="188"/>
        <v>23</v>
      </c>
      <c r="Q2032" s="48">
        <v>38921</v>
      </c>
      <c r="R2032" s="178">
        <f t="shared" si="189"/>
        <v>38921</v>
      </c>
      <c r="S2032" s="182">
        <v>2</v>
      </c>
      <c r="T2032" s="180">
        <f t="shared" si="191"/>
        <v>25615.600000000064</v>
      </c>
      <c r="U2032" s="181" t="str">
        <f t="shared" si="190"/>
        <v>0</v>
      </c>
    </row>
    <row r="2033" spans="14:21">
      <c r="N2033" s="57">
        <f t="shared" si="186"/>
        <v>2006</v>
      </c>
      <c r="O2033" s="57">
        <f t="shared" si="187"/>
        <v>7</v>
      </c>
      <c r="P2033" s="57">
        <f t="shared" si="188"/>
        <v>24</v>
      </c>
      <c r="Q2033" s="48">
        <v>38922</v>
      </c>
      <c r="R2033" s="178">
        <f t="shared" si="189"/>
        <v>38922</v>
      </c>
      <c r="S2033" s="182">
        <v>2</v>
      </c>
      <c r="T2033" s="180">
        <f t="shared" si="191"/>
        <v>25617.600000000064</v>
      </c>
      <c r="U2033" s="181" t="str">
        <f t="shared" si="190"/>
        <v>0</v>
      </c>
    </row>
    <row r="2034" spans="14:21">
      <c r="N2034" s="57">
        <f t="shared" si="186"/>
        <v>2006</v>
      </c>
      <c r="O2034" s="57">
        <f t="shared" si="187"/>
        <v>7</v>
      </c>
      <c r="P2034" s="57">
        <f t="shared" si="188"/>
        <v>25</v>
      </c>
      <c r="Q2034" s="48">
        <v>38923</v>
      </c>
      <c r="R2034" s="178">
        <f t="shared" si="189"/>
        <v>38923</v>
      </c>
      <c r="S2034" s="182">
        <v>2</v>
      </c>
      <c r="T2034" s="180">
        <f t="shared" si="191"/>
        <v>25619.600000000064</v>
      </c>
      <c r="U2034" s="181" t="str">
        <f t="shared" si="190"/>
        <v>0</v>
      </c>
    </row>
    <row r="2035" spans="14:21">
      <c r="N2035" s="57">
        <f t="shared" si="186"/>
        <v>2006</v>
      </c>
      <c r="O2035" s="57">
        <f t="shared" si="187"/>
        <v>7</v>
      </c>
      <c r="P2035" s="57">
        <f t="shared" si="188"/>
        <v>26</v>
      </c>
      <c r="Q2035" s="48">
        <v>38924</v>
      </c>
      <c r="R2035" s="178">
        <f t="shared" si="189"/>
        <v>38924</v>
      </c>
      <c r="S2035" s="182">
        <v>2</v>
      </c>
      <c r="T2035" s="180">
        <f t="shared" si="191"/>
        <v>25621.600000000064</v>
      </c>
      <c r="U2035" s="181" t="str">
        <f t="shared" si="190"/>
        <v>0</v>
      </c>
    </row>
    <row r="2036" spans="14:21">
      <c r="N2036" s="57">
        <f t="shared" si="186"/>
        <v>2006</v>
      </c>
      <c r="O2036" s="57">
        <f t="shared" si="187"/>
        <v>7</v>
      </c>
      <c r="P2036" s="57">
        <f t="shared" si="188"/>
        <v>27</v>
      </c>
      <c r="Q2036" s="48">
        <v>38925</v>
      </c>
      <c r="R2036" s="178">
        <f t="shared" si="189"/>
        <v>38925</v>
      </c>
      <c r="S2036" s="182">
        <v>2</v>
      </c>
      <c r="T2036" s="180">
        <f t="shared" si="191"/>
        <v>25623.600000000064</v>
      </c>
      <c r="U2036" s="181" t="str">
        <f t="shared" si="190"/>
        <v>0</v>
      </c>
    </row>
    <row r="2037" spans="14:21">
      <c r="N2037" s="57">
        <f t="shared" si="186"/>
        <v>2006</v>
      </c>
      <c r="O2037" s="57">
        <f t="shared" si="187"/>
        <v>7</v>
      </c>
      <c r="P2037" s="57">
        <f t="shared" si="188"/>
        <v>28</v>
      </c>
      <c r="Q2037" s="48">
        <v>38926</v>
      </c>
      <c r="R2037" s="178">
        <f t="shared" si="189"/>
        <v>38926</v>
      </c>
      <c r="S2037" s="182">
        <v>2</v>
      </c>
      <c r="T2037" s="180">
        <f t="shared" si="191"/>
        <v>25625.600000000064</v>
      </c>
      <c r="U2037" s="181" t="str">
        <f t="shared" si="190"/>
        <v>0</v>
      </c>
    </row>
    <row r="2038" spans="14:21">
      <c r="N2038" s="57">
        <f t="shared" si="186"/>
        <v>2006</v>
      </c>
      <c r="O2038" s="57">
        <f t="shared" si="187"/>
        <v>7</v>
      </c>
      <c r="P2038" s="57">
        <f t="shared" si="188"/>
        <v>29</v>
      </c>
      <c r="Q2038" s="48">
        <v>38927</v>
      </c>
      <c r="R2038" s="178">
        <f t="shared" si="189"/>
        <v>38927</v>
      </c>
      <c r="S2038" s="182">
        <v>2</v>
      </c>
      <c r="T2038" s="180">
        <f t="shared" si="191"/>
        <v>25627.600000000064</v>
      </c>
      <c r="U2038" s="181" t="str">
        <f t="shared" si="190"/>
        <v>0</v>
      </c>
    </row>
    <row r="2039" spans="14:21">
      <c r="N2039" s="57">
        <f t="shared" si="186"/>
        <v>2006</v>
      </c>
      <c r="O2039" s="57">
        <f t="shared" si="187"/>
        <v>7</v>
      </c>
      <c r="P2039" s="57">
        <f t="shared" si="188"/>
        <v>30</v>
      </c>
      <c r="Q2039" s="48">
        <v>38928</v>
      </c>
      <c r="R2039" s="178">
        <f t="shared" si="189"/>
        <v>38928</v>
      </c>
      <c r="S2039" s="182">
        <v>2</v>
      </c>
      <c r="T2039" s="180">
        <f t="shared" si="191"/>
        <v>25629.600000000064</v>
      </c>
      <c r="U2039" s="181" t="str">
        <f t="shared" si="190"/>
        <v>0</v>
      </c>
    </row>
    <row r="2040" spans="14:21">
      <c r="N2040" s="57">
        <f t="shared" si="186"/>
        <v>2006</v>
      </c>
      <c r="O2040" s="57">
        <f t="shared" si="187"/>
        <v>7</v>
      </c>
      <c r="P2040" s="57">
        <f t="shared" si="188"/>
        <v>31</v>
      </c>
      <c r="Q2040" s="48">
        <v>38929</v>
      </c>
      <c r="R2040" s="178">
        <f t="shared" si="189"/>
        <v>38929</v>
      </c>
      <c r="S2040" s="182">
        <v>2</v>
      </c>
      <c r="T2040" s="180">
        <f t="shared" si="191"/>
        <v>25631.600000000064</v>
      </c>
      <c r="U2040" s="181" t="str">
        <f t="shared" si="190"/>
        <v>0</v>
      </c>
    </row>
    <row r="2041" spans="14:21">
      <c r="N2041" s="57">
        <f t="shared" si="186"/>
        <v>2006</v>
      </c>
      <c r="O2041" s="57">
        <f t="shared" si="187"/>
        <v>8</v>
      </c>
      <c r="P2041" s="57">
        <f t="shared" si="188"/>
        <v>1</v>
      </c>
      <c r="Q2041" s="48">
        <v>38930</v>
      </c>
      <c r="R2041" s="178">
        <f t="shared" si="189"/>
        <v>38930</v>
      </c>
      <c r="S2041" s="182">
        <v>2</v>
      </c>
      <c r="T2041" s="180">
        <f t="shared" si="191"/>
        <v>25633.600000000064</v>
      </c>
      <c r="U2041" s="181" t="str">
        <f t="shared" si="190"/>
        <v>0</v>
      </c>
    </row>
    <row r="2042" spans="14:21">
      <c r="N2042" s="57">
        <f t="shared" si="186"/>
        <v>2006</v>
      </c>
      <c r="O2042" s="57">
        <f t="shared" si="187"/>
        <v>8</v>
      </c>
      <c r="P2042" s="57">
        <f t="shared" si="188"/>
        <v>2</v>
      </c>
      <c r="Q2042" s="48">
        <v>38931</v>
      </c>
      <c r="R2042" s="178">
        <f t="shared" si="189"/>
        <v>38931</v>
      </c>
      <c r="S2042" s="182">
        <v>2</v>
      </c>
      <c r="T2042" s="180">
        <f t="shared" si="191"/>
        <v>25635.600000000064</v>
      </c>
      <c r="U2042" s="181" t="str">
        <f t="shared" si="190"/>
        <v>0</v>
      </c>
    </row>
    <row r="2043" spans="14:21">
      <c r="N2043" s="57">
        <f t="shared" si="186"/>
        <v>2006</v>
      </c>
      <c r="O2043" s="57">
        <f t="shared" si="187"/>
        <v>8</v>
      </c>
      <c r="P2043" s="57">
        <f t="shared" si="188"/>
        <v>3</v>
      </c>
      <c r="Q2043" s="48">
        <v>38932</v>
      </c>
      <c r="R2043" s="178">
        <f t="shared" si="189"/>
        <v>38932</v>
      </c>
      <c r="S2043" s="182">
        <v>2</v>
      </c>
      <c r="T2043" s="180">
        <f t="shared" si="191"/>
        <v>25637.600000000064</v>
      </c>
      <c r="U2043" s="181" t="str">
        <f t="shared" si="190"/>
        <v>0</v>
      </c>
    </row>
    <row r="2044" spans="14:21">
      <c r="N2044" s="57">
        <f t="shared" si="186"/>
        <v>2006</v>
      </c>
      <c r="O2044" s="57">
        <f t="shared" si="187"/>
        <v>8</v>
      </c>
      <c r="P2044" s="57">
        <f t="shared" si="188"/>
        <v>4</v>
      </c>
      <c r="Q2044" s="48">
        <v>38933</v>
      </c>
      <c r="R2044" s="178">
        <f t="shared" si="189"/>
        <v>38933</v>
      </c>
      <c r="S2044" s="182">
        <v>2</v>
      </c>
      <c r="T2044" s="180">
        <f t="shared" si="191"/>
        <v>25639.600000000064</v>
      </c>
      <c r="U2044" s="181" t="str">
        <f t="shared" si="190"/>
        <v>0</v>
      </c>
    </row>
    <row r="2045" spans="14:21">
      <c r="N2045" s="57">
        <f t="shared" si="186"/>
        <v>2006</v>
      </c>
      <c r="O2045" s="57">
        <f t="shared" si="187"/>
        <v>8</v>
      </c>
      <c r="P2045" s="57">
        <f t="shared" si="188"/>
        <v>5</v>
      </c>
      <c r="Q2045" s="48">
        <v>38934</v>
      </c>
      <c r="R2045" s="178">
        <f t="shared" si="189"/>
        <v>38934</v>
      </c>
      <c r="S2045" s="182">
        <v>2</v>
      </c>
      <c r="T2045" s="180">
        <f t="shared" si="191"/>
        <v>25641.600000000064</v>
      </c>
      <c r="U2045" s="181" t="str">
        <f t="shared" si="190"/>
        <v>0</v>
      </c>
    </row>
    <row r="2046" spans="14:21">
      <c r="N2046" s="57">
        <f t="shared" si="186"/>
        <v>2006</v>
      </c>
      <c r="O2046" s="57">
        <f t="shared" si="187"/>
        <v>8</v>
      </c>
      <c r="P2046" s="57">
        <f t="shared" si="188"/>
        <v>6</v>
      </c>
      <c r="Q2046" s="48">
        <v>38935</v>
      </c>
      <c r="R2046" s="178">
        <f t="shared" si="189"/>
        <v>38935</v>
      </c>
      <c r="S2046" s="182">
        <v>2</v>
      </c>
      <c r="T2046" s="180">
        <f t="shared" si="191"/>
        <v>25643.600000000064</v>
      </c>
      <c r="U2046" s="181" t="str">
        <f t="shared" si="190"/>
        <v>0</v>
      </c>
    </row>
    <row r="2047" spans="14:21">
      <c r="N2047" s="57">
        <f t="shared" si="186"/>
        <v>2006</v>
      </c>
      <c r="O2047" s="57">
        <f t="shared" si="187"/>
        <v>8</v>
      </c>
      <c r="P2047" s="57">
        <f t="shared" si="188"/>
        <v>7</v>
      </c>
      <c r="Q2047" s="48">
        <v>38936</v>
      </c>
      <c r="R2047" s="178">
        <f t="shared" si="189"/>
        <v>38936</v>
      </c>
      <c r="S2047" s="182">
        <v>2</v>
      </c>
      <c r="T2047" s="180">
        <f t="shared" si="191"/>
        <v>25645.600000000064</v>
      </c>
      <c r="U2047" s="181" t="str">
        <f t="shared" si="190"/>
        <v>0</v>
      </c>
    </row>
    <row r="2048" spans="14:21">
      <c r="N2048" s="57">
        <f t="shared" si="186"/>
        <v>2006</v>
      </c>
      <c r="O2048" s="57">
        <f t="shared" si="187"/>
        <v>8</v>
      </c>
      <c r="P2048" s="57">
        <f t="shared" si="188"/>
        <v>8</v>
      </c>
      <c r="Q2048" s="48">
        <v>38937</v>
      </c>
      <c r="R2048" s="178">
        <f t="shared" si="189"/>
        <v>38937</v>
      </c>
      <c r="S2048" s="182">
        <v>2</v>
      </c>
      <c r="T2048" s="180">
        <f t="shared" si="191"/>
        <v>25647.600000000064</v>
      </c>
      <c r="U2048" s="181" t="str">
        <f t="shared" si="190"/>
        <v>0</v>
      </c>
    </row>
    <row r="2049" spans="14:21">
      <c r="N2049" s="57">
        <f t="shared" si="186"/>
        <v>2006</v>
      </c>
      <c r="O2049" s="57">
        <f t="shared" si="187"/>
        <v>8</v>
      </c>
      <c r="P2049" s="57">
        <f t="shared" si="188"/>
        <v>9</v>
      </c>
      <c r="Q2049" s="48">
        <v>38938</v>
      </c>
      <c r="R2049" s="178">
        <f t="shared" si="189"/>
        <v>38938</v>
      </c>
      <c r="S2049" s="182">
        <v>2</v>
      </c>
      <c r="T2049" s="180">
        <f t="shared" si="191"/>
        <v>25649.600000000064</v>
      </c>
      <c r="U2049" s="181" t="str">
        <f t="shared" si="190"/>
        <v>0</v>
      </c>
    </row>
    <row r="2050" spans="14:21">
      <c r="N2050" s="57">
        <f t="shared" si="186"/>
        <v>2006</v>
      </c>
      <c r="O2050" s="57">
        <f t="shared" si="187"/>
        <v>8</v>
      </c>
      <c r="P2050" s="57">
        <f t="shared" si="188"/>
        <v>10</v>
      </c>
      <c r="Q2050" s="48">
        <v>38939</v>
      </c>
      <c r="R2050" s="178">
        <f t="shared" si="189"/>
        <v>38939</v>
      </c>
      <c r="S2050" s="182">
        <v>2</v>
      </c>
      <c r="T2050" s="180">
        <f t="shared" si="191"/>
        <v>25651.600000000064</v>
      </c>
      <c r="U2050" s="181" t="str">
        <f t="shared" si="190"/>
        <v>0</v>
      </c>
    </row>
    <row r="2051" spans="14:21">
      <c r="N2051" s="57">
        <f t="shared" ref="N2051:N2114" si="192">IF(Q2051="","",YEAR(Q2051))</f>
        <v>2006</v>
      </c>
      <c r="O2051" s="57">
        <f t="shared" ref="O2051:O2114" si="193">IF(Q2051="","",MONTH(Q2051))</f>
        <v>8</v>
      </c>
      <c r="P2051" s="57">
        <f t="shared" ref="P2051:P2114" si="194">DAY(Q2051)</f>
        <v>11</v>
      </c>
      <c r="Q2051" s="48">
        <v>38940</v>
      </c>
      <c r="R2051" s="178">
        <f t="shared" ref="R2051:R2114" si="195">Q2051</f>
        <v>38940</v>
      </c>
      <c r="S2051" s="182">
        <v>2</v>
      </c>
      <c r="T2051" s="180">
        <f t="shared" si="191"/>
        <v>25653.600000000064</v>
      </c>
      <c r="U2051" s="181" t="str">
        <f t="shared" ref="U2051:U2114" si="196">IF(AND(R2051&gt;=$E$7,R2051&lt;=$E$9),S2051,"0")</f>
        <v>0</v>
      </c>
    </row>
    <row r="2052" spans="14:21">
      <c r="N2052" s="57">
        <f t="shared" si="192"/>
        <v>2006</v>
      </c>
      <c r="O2052" s="57">
        <f t="shared" si="193"/>
        <v>8</v>
      </c>
      <c r="P2052" s="57">
        <f t="shared" si="194"/>
        <v>12</v>
      </c>
      <c r="Q2052" s="48">
        <v>38941</v>
      </c>
      <c r="R2052" s="178">
        <f t="shared" si="195"/>
        <v>38941</v>
      </c>
      <c r="S2052" s="182">
        <v>7.6</v>
      </c>
      <c r="T2052" s="180">
        <f t="shared" si="191"/>
        <v>25661.200000000063</v>
      </c>
      <c r="U2052" s="181" t="str">
        <f t="shared" si="196"/>
        <v>0</v>
      </c>
    </row>
    <row r="2053" spans="14:21">
      <c r="N2053" s="57">
        <f t="shared" si="192"/>
        <v>2006</v>
      </c>
      <c r="O2053" s="57">
        <f t="shared" si="193"/>
        <v>8</v>
      </c>
      <c r="P2053" s="57">
        <f t="shared" si="194"/>
        <v>13</v>
      </c>
      <c r="Q2053" s="48">
        <v>38942</v>
      </c>
      <c r="R2053" s="178">
        <f t="shared" si="195"/>
        <v>38942</v>
      </c>
      <c r="S2053" s="182">
        <v>2</v>
      </c>
      <c r="T2053" s="180">
        <f t="shared" ref="T2053:T2116" si="197">T2052+S2053</f>
        <v>25663.200000000063</v>
      </c>
      <c r="U2053" s="181" t="str">
        <f t="shared" si="196"/>
        <v>0</v>
      </c>
    </row>
    <row r="2054" spans="14:21">
      <c r="N2054" s="57">
        <f t="shared" si="192"/>
        <v>2006</v>
      </c>
      <c r="O2054" s="57">
        <f t="shared" si="193"/>
        <v>8</v>
      </c>
      <c r="P2054" s="57">
        <f t="shared" si="194"/>
        <v>14</v>
      </c>
      <c r="Q2054" s="48">
        <v>38943</v>
      </c>
      <c r="R2054" s="178">
        <f t="shared" si="195"/>
        <v>38943</v>
      </c>
      <c r="S2054" s="182">
        <v>8.3000000000000007</v>
      </c>
      <c r="T2054" s="180">
        <f t="shared" si="197"/>
        <v>25671.500000000062</v>
      </c>
      <c r="U2054" s="181" t="str">
        <f t="shared" si="196"/>
        <v>0</v>
      </c>
    </row>
    <row r="2055" spans="14:21">
      <c r="N2055" s="57">
        <f t="shared" si="192"/>
        <v>2006</v>
      </c>
      <c r="O2055" s="57">
        <f t="shared" si="193"/>
        <v>8</v>
      </c>
      <c r="P2055" s="57">
        <f t="shared" si="194"/>
        <v>15</v>
      </c>
      <c r="Q2055" s="48">
        <v>38944</v>
      </c>
      <c r="R2055" s="178">
        <f t="shared" si="195"/>
        <v>38944</v>
      </c>
      <c r="S2055" s="182">
        <v>2</v>
      </c>
      <c r="T2055" s="180">
        <f t="shared" si="197"/>
        <v>25673.500000000062</v>
      </c>
      <c r="U2055" s="181" t="str">
        <f t="shared" si="196"/>
        <v>0</v>
      </c>
    </row>
    <row r="2056" spans="14:21">
      <c r="N2056" s="57">
        <f t="shared" si="192"/>
        <v>2006</v>
      </c>
      <c r="O2056" s="57">
        <f t="shared" si="193"/>
        <v>8</v>
      </c>
      <c r="P2056" s="57">
        <f t="shared" si="194"/>
        <v>16</v>
      </c>
      <c r="Q2056" s="48">
        <v>38945</v>
      </c>
      <c r="R2056" s="178">
        <f t="shared" si="195"/>
        <v>38945</v>
      </c>
      <c r="S2056" s="182">
        <v>2</v>
      </c>
      <c r="T2056" s="180">
        <f t="shared" si="197"/>
        <v>25675.500000000062</v>
      </c>
      <c r="U2056" s="181" t="str">
        <f t="shared" si="196"/>
        <v>0</v>
      </c>
    </row>
    <row r="2057" spans="14:21">
      <c r="N2057" s="57">
        <f t="shared" si="192"/>
        <v>2006</v>
      </c>
      <c r="O2057" s="57">
        <f t="shared" si="193"/>
        <v>8</v>
      </c>
      <c r="P2057" s="57">
        <f t="shared" si="194"/>
        <v>17</v>
      </c>
      <c r="Q2057" s="48">
        <v>38946</v>
      </c>
      <c r="R2057" s="178">
        <f t="shared" si="195"/>
        <v>38946</v>
      </c>
      <c r="S2057" s="182">
        <v>2</v>
      </c>
      <c r="T2057" s="180">
        <f t="shared" si="197"/>
        <v>25677.500000000062</v>
      </c>
      <c r="U2057" s="181" t="str">
        <f t="shared" si="196"/>
        <v>0</v>
      </c>
    </row>
    <row r="2058" spans="14:21">
      <c r="N2058" s="57">
        <f t="shared" si="192"/>
        <v>2006</v>
      </c>
      <c r="O2058" s="57">
        <f t="shared" si="193"/>
        <v>8</v>
      </c>
      <c r="P2058" s="57">
        <f t="shared" si="194"/>
        <v>18</v>
      </c>
      <c r="Q2058" s="48">
        <v>38947</v>
      </c>
      <c r="R2058" s="178">
        <f t="shared" si="195"/>
        <v>38947</v>
      </c>
      <c r="S2058" s="182">
        <v>2</v>
      </c>
      <c r="T2058" s="180">
        <f t="shared" si="197"/>
        <v>25679.500000000062</v>
      </c>
      <c r="U2058" s="181" t="str">
        <f t="shared" si="196"/>
        <v>0</v>
      </c>
    </row>
    <row r="2059" spans="14:21">
      <c r="N2059" s="57">
        <f t="shared" si="192"/>
        <v>2006</v>
      </c>
      <c r="O2059" s="57">
        <f t="shared" si="193"/>
        <v>8</v>
      </c>
      <c r="P2059" s="57">
        <f t="shared" si="194"/>
        <v>19</v>
      </c>
      <c r="Q2059" s="48">
        <v>38948</v>
      </c>
      <c r="R2059" s="178">
        <f t="shared" si="195"/>
        <v>38948</v>
      </c>
      <c r="S2059" s="182">
        <v>2</v>
      </c>
      <c r="T2059" s="180">
        <f t="shared" si="197"/>
        <v>25681.500000000062</v>
      </c>
      <c r="U2059" s="181" t="str">
        <f t="shared" si="196"/>
        <v>0</v>
      </c>
    </row>
    <row r="2060" spans="14:21">
      <c r="N2060" s="57">
        <f t="shared" si="192"/>
        <v>2006</v>
      </c>
      <c r="O2060" s="57">
        <f t="shared" si="193"/>
        <v>8</v>
      </c>
      <c r="P2060" s="57">
        <f t="shared" si="194"/>
        <v>20</v>
      </c>
      <c r="Q2060" s="48">
        <v>38949</v>
      </c>
      <c r="R2060" s="178">
        <f t="shared" si="195"/>
        <v>38949</v>
      </c>
      <c r="S2060" s="182">
        <v>2</v>
      </c>
      <c r="T2060" s="180">
        <f t="shared" si="197"/>
        <v>25683.500000000062</v>
      </c>
      <c r="U2060" s="181" t="str">
        <f t="shared" si="196"/>
        <v>0</v>
      </c>
    </row>
    <row r="2061" spans="14:21">
      <c r="N2061" s="57">
        <f t="shared" si="192"/>
        <v>2006</v>
      </c>
      <c r="O2061" s="57">
        <f t="shared" si="193"/>
        <v>8</v>
      </c>
      <c r="P2061" s="57">
        <f t="shared" si="194"/>
        <v>21</v>
      </c>
      <c r="Q2061" s="48">
        <v>38950</v>
      </c>
      <c r="R2061" s="178">
        <f t="shared" si="195"/>
        <v>38950</v>
      </c>
      <c r="S2061" s="182">
        <v>2</v>
      </c>
      <c r="T2061" s="180">
        <f t="shared" si="197"/>
        <v>25685.500000000062</v>
      </c>
      <c r="U2061" s="181" t="str">
        <f t="shared" si="196"/>
        <v>0</v>
      </c>
    </row>
    <row r="2062" spans="14:21">
      <c r="N2062" s="57">
        <f t="shared" si="192"/>
        <v>2006</v>
      </c>
      <c r="O2062" s="57">
        <f t="shared" si="193"/>
        <v>8</v>
      </c>
      <c r="P2062" s="57">
        <f t="shared" si="194"/>
        <v>22</v>
      </c>
      <c r="Q2062" s="48">
        <v>38951</v>
      </c>
      <c r="R2062" s="178">
        <f t="shared" si="195"/>
        <v>38951</v>
      </c>
      <c r="S2062" s="182">
        <v>2</v>
      </c>
      <c r="T2062" s="180">
        <f t="shared" si="197"/>
        <v>25687.500000000062</v>
      </c>
      <c r="U2062" s="181" t="str">
        <f t="shared" si="196"/>
        <v>0</v>
      </c>
    </row>
    <row r="2063" spans="14:21">
      <c r="N2063" s="57">
        <f t="shared" si="192"/>
        <v>2006</v>
      </c>
      <c r="O2063" s="57">
        <f t="shared" si="193"/>
        <v>8</v>
      </c>
      <c r="P2063" s="57">
        <f t="shared" si="194"/>
        <v>23</v>
      </c>
      <c r="Q2063" s="48">
        <v>38952</v>
      </c>
      <c r="R2063" s="178">
        <f t="shared" si="195"/>
        <v>38952</v>
      </c>
      <c r="S2063" s="182">
        <v>2</v>
      </c>
      <c r="T2063" s="180">
        <f t="shared" si="197"/>
        <v>25689.500000000062</v>
      </c>
      <c r="U2063" s="181" t="str">
        <f t="shared" si="196"/>
        <v>0</v>
      </c>
    </row>
    <row r="2064" spans="14:21">
      <c r="N2064" s="57">
        <f t="shared" si="192"/>
        <v>2006</v>
      </c>
      <c r="O2064" s="57">
        <f t="shared" si="193"/>
        <v>8</v>
      </c>
      <c r="P2064" s="57">
        <f t="shared" si="194"/>
        <v>24</v>
      </c>
      <c r="Q2064" s="48">
        <v>38953</v>
      </c>
      <c r="R2064" s="178">
        <f t="shared" si="195"/>
        <v>38953</v>
      </c>
      <c r="S2064" s="182">
        <v>2</v>
      </c>
      <c r="T2064" s="180">
        <f t="shared" si="197"/>
        <v>25691.500000000062</v>
      </c>
      <c r="U2064" s="181" t="str">
        <f t="shared" si="196"/>
        <v>0</v>
      </c>
    </row>
    <row r="2065" spans="14:21">
      <c r="N2065" s="57">
        <f t="shared" si="192"/>
        <v>2006</v>
      </c>
      <c r="O2065" s="57">
        <f t="shared" si="193"/>
        <v>8</v>
      </c>
      <c r="P2065" s="57">
        <f t="shared" si="194"/>
        <v>25</v>
      </c>
      <c r="Q2065" s="48">
        <v>38954</v>
      </c>
      <c r="R2065" s="178">
        <f t="shared" si="195"/>
        <v>38954</v>
      </c>
      <c r="S2065" s="182">
        <v>2</v>
      </c>
      <c r="T2065" s="180">
        <f t="shared" si="197"/>
        <v>25693.500000000062</v>
      </c>
      <c r="U2065" s="181" t="str">
        <f t="shared" si="196"/>
        <v>0</v>
      </c>
    </row>
    <row r="2066" spans="14:21">
      <c r="N2066" s="57">
        <f t="shared" si="192"/>
        <v>2006</v>
      </c>
      <c r="O2066" s="57">
        <f t="shared" si="193"/>
        <v>8</v>
      </c>
      <c r="P2066" s="57">
        <f t="shared" si="194"/>
        <v>26</v>
      </c>
      <c r="Q2066" s="48">
        <v>38955</v>
      </c>
      <c r="R2066" s="178">
        <f t="shared" si="195"/>
        <v>38955</v>
      </c>
      <c r="S2066" s="182">
        <v>2</v>
      </c>
      <c r="T2066" s="180">
        <f t="shared" si="197"/>
        <v>25695.500000000062</v>
      </c>
      <c r="U2066" s="181" t="str">
        <f t="shared" si="196"/>
        <v>0</v>
      </c>
    </row>
    <row r="2067" spans="14:21">
      <c r="N2067" s="57">
        <f t="shared" si="192"/>
        <v>2006</v>
      </c>
      <c r="O2067" s="57">
        <f t="shared" si="193"/>
        <v>8</v>
      </c>
      <c r="P2067" s="57">
        <f t="shared" si="194"/>
        <v>27</v>
      </c>
      <c r="Q2067" s="48">
        <v>38956</v>
      </c>
      <c r="R2067" s="178">
        <f t="shared" si="195"/>
        <v>38956</v>
      </c>
      <c r="S2067" s="182">
        <v>2</v>
      </c>
      <c r="T2067" s="180">
        <f t="shared" si="197"/>
        <v>25697.500000000062</v>
      </c>
      <c r="U2067" s="181" t="str">
        <f t="shared" si="196"/>
        <v>0</v>
      </c>
    </row>
    <row r="2068" spans="14:21">
      <c r="N2068" s="57">
        <f t="shared" si="192"/>
        <v>2006</v>
      </c>
      <c r="O2068" s="57">
        <f t="shared" si="193"/>
        <v>8</v>
      </c>
      <c r="P2068" s="57">
        <f t="shared" si="194"/>
        <v>28</v>
      </c>
      <c r="Q2068" s="48">
        <v>38957</v>
      </c>
      <c r="R2068" s="178">
        <f t="shared" si="195"/>
        <v>38957</v>
      </c>
      <c r="S2068" s="182">
        <v>8</v>
      </c>
      <c r="T2068" s="180">
        <f t="shared" si="197"/>
        <v>25705.500000000062</v>
      </c>
      <c r="U2068" s="181" t="str">
        <f t="shared" si="196"/>
        <v>0</v>
      </c>
    </row>
    <row r="2069" spans="14:21">
      <c r="N2069" s="57">
        <f t="shared" si="192"/>
        <v>2006</v>
      </c>
      <c r="O2069" s="57">
        <f t="shared" si="193"/>
        <v>8</v>
      </c>
      <c r="P2069" s="57">
        <f t="shared" si="194"/>
        <v>29</v>
      </c>
      <c r="Q2069" s="48">
        <v>38958</v>
      </c>
      <c r="R2069" s="178">
        <f t="shared" si="195"/>
        <v>38958</v>
      </c>
      <c r="S2069" s="182">
        <v>9.6999999999999993</v>
      </c>
      <c r="T2069" s="180">
        <f t="shared" si="197"/>
        <v>25715.200000000063</v>
      </c>
      <c r="U2069" s="181" t="str">
        <f t="shared" si="196"/>
        <v>0</v>
      </c>
    </row>
    <row r="2070" spans="14:21">
      <c r="N2070" s="57">
        <f t="shared" si="192"/>
        <v>2006</v>
      </c>
      <c r="O2070" s="57">
        <f t="shared" si="193"/>
        <v>8</v>
      </c>
      <c r="P2070" s="57">
        <f t="shared" si="194"/>
        <v>30</v>
      </c>
      <c r="Q2070" s="48">
        <v>38959</v>
      </c>
      <c r="R2070" s="178">
        <f t="shared" si="195"/>
        <v>38959</v>
      </c>
      <c r="S2070" s="182">
        <v>2</v>
      </c>
      <c r="T2070" s="180">
        <f t="shared" si="197"/>
        <v>25717.200000000063</v>
      </c>
      <c r="U2070" s="181" t="str">
        <f t="shared" si="196"/>
        <v>0</v>
      </c>
    </row>
    <row r="2071" spans="14:21">
      <c r="N2071" s="57">
        <f t="shared" si="192"/>
        <v>2006</v>
      </c>
      <c r="O2071" s="57">
        <f t="shared" si="193"/>
        <v>8</v>
      </c>
      <c r="P2071" s="57">
        <f t="shared" si="194"/>
        <v>31</v>
      </c>
      <c r="Q2071" s="48">
        <v>38960</v>
      </c>
      <c r="R2071" s="178">
        <f t="shared" si="195"/>
        <v>38960</v>
      </c>
      <c r="S2071" s="182">
        <v>2</v>
      </c>
      <c r="T2071" s="180">
        <f t="shared" si="197"/>
        <v>25719.200000000063</v>
      </c>
      <c r="U2071" s="181" t="str">
        <f t="shared" si="196"/>
        <v>0</v>
      </c>
    </row>
    <row r="2072" spans="14:21">
      <c r="N2072" s="57">
        <f t="shared" si="192"/>
        <v>2006</v>
      </c>
      <c r="O2072" s="57">
        <f t="shared" si="193"/>
        <v>9</v>
      </c>
      <c r="P2072" s="57">
        <f t="shared" si="194"/>
        <v>1</v>
      </c>
      <c r="Q2072" s="48">
        <v>38961</v>
      </c>
      <c r="R2072" s="178">
        <f t="shared" si="195"/>
        <v>38961</v>
      </c>
      <c r="S2072" s="182">
        <v>5.2</v>
      </c>
      <c r="T2072" s="180">
        <f t="shared" si="197"/>
        <v>25724.400000000063</v>
      </c>
      <c r="U2072" s="181" t="str">
        <f t="shared" si="196"/>
        <v>0</v>
      </c>
    </row>
    <row r="2073" spans="14:21">
      <c r="N2073" s="57">
        <f t="shared" si="192"/>
        <v>2006</v>
      </c>
      <c r="O2073" s="57">
        <f t="shared" si="193"/>
        <v>9</v>
      </c>
      <c r="P2073" s="57">
        <f t="shared" si="194"/>
        <v>2</v>
      </c>
      <c r="Q2073" s="48">
        <v>38962</v>
      </c>
      <c r="R2073" s="178">
        <f t="shared" si="195"/>
        <v>38962</v>
      </c>
      <c r="S2073" s="182">
        <v>3.1</v>
      </c>
      <c r="T2073" s="180">
        <f t="shared" si="197"/>
        <v>25727.500000000062</v>
      </c>
      <c r="U2073" s="181" t="str">
        <f t="shared" si="196"/>
        <v>0</v>
      </c>
    </row>
    <row r="2074" spans="14:21">
      <c r="N2074" s="57">
        <f t="shared" si="192"/>
        <v>2006</v>
      </c>
      <c r="O2074" s="57">
        <f t="shared" si="193"/>
        <v>9</v>
      </c>
      <c r="P2074" s="57">
        <f t="shared" si="194"/>
        <v>3</v>
      </c>
      <c r="Q2074" s="48">
        <v>38963</v>
      </c>
      <c r="R2074" s="178">
        <f t="shared" si="195"/>
        <v>38963</v>
      </c>
      <c r="S2074" s="182">
        <v>4.0999999999999996</v>
      </c>
      <c r="T2074" s="180">
        <f t="shared" si="197"/>
        <v>25731.60000000006</v>
      </c>
      <c r="U2074" s="181" t="str">
        <f t="shared" si="196"/>
        <v>0</v>
      </c>
    </row>
    <row r="2075" spans="14:21">
      <c r="N2075" s="57">
        <f t="shared" si="192"/>
        <v>2006</v>
      </c>
      <c r="O2075" s="57">
        <f t="shared" si="193"/>
        <v>9</v>
      </c>
      <c r="P2075" s="57">
        <f t="shared" si="194"/>
        <v>4</v>
      </c>
      <c r="Q2075" s="48">
        <v>38964</v>
      </c>
      <c r="R2075" s="178">
        <f t="shared" si="195"/>
        <v>38964</v>
      </c>
      <c r="S2075" s="182">
        <v>6.1</v>
      </c>
      <c r="T2075" s="180">
        <f t="shared" si="197"/>
        <v>25737.700000000059</v>
      </c>
      <c r="U2075" s="181" t="str">
        <f t="shared" si="196"/>
        <v>0</v>
      </c>
    </row>
    <row r="2076" spans="14:21">
      <c r="N2076" s="57">
        <f t="shared" si="192"/>
        <v>2006</v>
      </c>
      <c r="O2076" s="57">
        <f t="shared" si="193"/>
        <v>9</v>
      </c>
      <c r="P2076" s="57">
        <f t="shared" si="194"/>
        <v>5</v>
      </c>
      <c r="Q2076" s="48">
        <v>38965</v>
      </c>
      <c r="R2076" s="178">
        <f t="shared" si="195"/>
        <v>38965</v>
      </c>
      <c r="S2076" s="182">
        <v>7</v>
      </c>
      <c r="T2076" s="180">
        <f t="shared" si="197"/>
        <v>25744.700000000059</v>
      </c>
      <c r="U2076" s="181" t="str">
        <f t="shared" si="196"/>
        <v>0</v>
      </c>
    </row>
    <row r="2077" spans="14:21">
      <c r="N2077" s="57">
        <f t="shared" si="192"/>
        <v>2006</v>
      </c>
      <c r="O2077" s="57">
        <f t="shared" si="193"/>
        <v>9</v>
      </c>
      <c r="P2077" s="57">
        <f t="shared" si="194"/>
        <v>6</v>
      </c>
      <c r="Q2077" s="48">
        <v>38966</v>
      </c>
      <c r="R2077" s="178">
        <f t="shared" si="195"/>
        <v>38966</v>
      </c>
      <c r="S2077" s="182">
        <v>3.2</v>
      </c>
      <c r="T2077" s="180">
        <f t="shared" si="197"/>
        <v>25747.90000000006</v>
      </c>
      <c r="U2077" s="181" t="str">
        <f t="shared" si="196"/>
        <v>0</v>
      </c>
    </row>
    <row r="2078" spans="14:21">
      <c r="N2078" s="57">
        <f t="shared" si="192"/>
        <v>2006</v>
      </c>
      <c r="O2078" s="57">
        <f t="shared" si="193"/>
        <v>9</v>
      </c>
      <c r="P2078" s="57">
        <f t="shared" si="194"/>
        <v>7</v>
      </c>
      <c r="Q2078" s="48">
        <v>38967</v>
      </c>
      <c r="R2078" s="178">
        <f t="shared" si="195"/>
        <v>38967</v>
      </c>
      <c r="S2078" s="182">
        <v>6.6</v>
      </c>
      <c r="T2078" s="180">
        <f t="shared" si="197"/>
        <v>25754.500000000058</v>
      </c>
      <c r="U2078" s="181" t="str">
        <f t="shared" si="196"/>
        <v>0</v>
      </c>
    </row>
    <row r="2079" spans="14:21">
      <c r="N2079" s="57">
        <f t="shared" si="192"/>
        <v>2006</v>
      </c>
      <c r="O2079" s="57">
        <f t="shared" si="193"/>
        <v>9</v>
      </c>
      <c r="P2079" s="57">
        <f t="shared" si="194"/>
        <v>8</v>
      </c>
      <c r="Q2079" s="48">
        <v>38968</v>
      </c>
      <c r="R2079" s="178">
        <f t="shared" si="195"/>
        <v>38968</v>
      </c>
      <c r="S2079" s="182">
        <v>7.6</v>
      </c>
      <c r="T2079" s="180">
        <f t="shared" si="197"/>
        <v>25762.100000000057</v>
      </c>
      <c r="U2079" s="181" t="str">
        <f t="shared" si="196"/>
        <v>0</v>
      </c>
    </row>
    <row r="2080" spans="14:21">
      <c r="N2080" s="57">
        <f t="shared" si="192"/>
        <v>2006</v>
      </c>
      <c r="O2080" s="57">
        <f t="shared" si="193"/>
        <v>9</v>
      </c>
      <c r="P2080" s="57">
        <f t="shared" si="194"/>
        <v>9</v>
      </c>
      <c r="Q2080" s="48">
        <v>38969</v>
      </c>
      <c r="R2080" s="178">
        <f t="shared" si="195"/>
        <v>38969</v>
      </c>
      <c r="S2080" s="182">
        <v>8.3000000000000007</v>
      </c>
      <c r="T2080" s="180">
        <f t="shared" si="197"/>
        <v>25770.400000000056</v>
      </c>
      <c r="U2080" s="181" t="str">
        <f t="shared" si="196"/>
        <v>0</v>
      </c>
    </row>
    <row r="2081" spans="14:21">
      <c r="N2081" s="57">
        <f t="shared" si="192"/>
        <v>2006</v>
      </c>
      <c r="O2081" s="57">
        <f t="shared" si="193"/>
        <v>9</v>
      </c>
      <c r="P2081" s="57">
        <f t="shared" si="194"/>
        <v>10</v>
      </c>
      <c r="Q2081" s="48">
        <v>38970</v>
      </c>
      <c r="R2081" s="178">
        <f t="shared" si="195"/>
        <v>38970</v>
      </c>
      <c r="S2081" s="182">
        <v>5.2</v>
      </c>
      <c r="T2081" s="180">
        <f t="shared" si="197"/>
        <v>25775.600000000057</v>
      </c>
      <c r="U2081" s="181" t="str">
        <f t="shared" si="196"/>
        <v>0</v>
      </c>
    </row>
    <row r="2082" spans="14:21">
      <c r="N2082" s="57">
        <f t="shared" si="192"/>
        <v>2006</v>
      </c>
      <c r="O2082" s="57">
        <f t="shared" si="193"/>
        <v>9</v>
      </c>
      <c r="P2082" s="57">
        <f t="shared" si="194"/>
        <v>11</v>
      </c>
      <c r="Q2082" s="48">
        <v>38971</v>
      </c>
      <c r="R2082" s="178">
        <f t="shared" si="195"/>
        <v>38971</v>
      </c>
      <c r="S2082" s="182">
        <v>3.6</v>
      </c>
      <c r="T2082" s="180">
        <f t="shared" si="197"/>
        <v>25779.200000000055</v>
      </c>
      <c r="U2082" s="181" t="str">
        <f t="shared" si="196"/>
        <v>0</v>
      </c>
    </row>
    <row r="2083" spans="14:21">
      <c r="N2083" s="57">
        <f t="shared" si="192"/>
        <v>2006</v>
      </c>
      <c r="O2083" s="57">
        <f t="shared" si="193"/>
        <v>9</v>
      </c>
      <c r="P2083" s="57">
        <f t="shared" si="194"/>
        <v>12</v>
      </c>
      <c r="Q2083" s="48">
        <v>38972</v>
      </c>
      <c r="R2083" s="178">
        <f t="shared" si="195"/>
        <v>38972</v>
      </c>
      <c r="S2083" s="182">
        <v>3</v>
      </c>
      <c r="T2083" s="180">
        <f t="shared" si="197"/>
        <v>25782.200000000055</v>
      </c>
      <c r="U2083" s="181" t="str">
        <f t="shared" si="196"/>
        <v>0</v>
      </c>
    </row>
    <row r="2084" spans="14:21">
      <c r="N2084" s="57">
        <f t="shared" si="192"/>
        <v>2006</v>
      </c>
      <c r="O2084" s="57">
        <f t="shared" si="193"/>
        <v>9</v>
      </c>
      <c r="P2084" s="57">
        <f t="shared" si="194"/>
        <v>13</v>
      </c>
      <c r="Q2084" s="48">
        <v>38973</v>
      </c>
      <c r="R2084" s="178">
        <f t="shared" si="195"/>
        <v>38973</v>
      </c>
      <c r="S2084" s="182">
        <v>2</v>
      </c>
      <c r="T2084" s="180">
        <f t="shared" si="197"/>
        <v>25784.200000000055</v>
      </c>
      <c r="U2084" s="181" t="str">
        <f t="shared" si="196"/>
        <v>0</v>
      </c>
    </row>
    <row r="2085" spans="14:21">
      <c r="N2085" s="57">
        <f t="shared" si="192"/>
        <v>2006</v>
      </c>
      <c r="O2085" s="57">
        <f t="shared" si="193"/>
        <v>9</v>
      </c>
      <c r="P2085" s="57">
        <f t="shared" si="194"/>
        <v>14</v>
      </c>
      <c r="Q2085" s="48">
        <v>38974</v>
      </c>
      <c r="R2085" s="178">
        <f t="shared" si="195"/>
        <v>38974</v>
      </c>
      <c r="S2085" s="182">
        <v>2.9</v>
      </c>
      <c r="T2085" s="180">
        <f t="shared" si="197"/>
        <v>25787.100000000057</v>
      </c>
      <c r="U2085" s="181" t="str">
        <f t="shared" si="196"/>
        <v>0</v>
      </c>
    </row>
    <row r="2086" spans="14:21">
      <c r="N2086" s="57">
        <f t="shared" si="192"/>
        <v>2006</v>
      </c>
      <c r="O2086" s="57">
        <f t="shared" si="193"/>
        <v>9</v>
      </c>
      <c r="P2086" s="57">
        <f t="shared" si="194"/>
        <v>15</v>
      </c>
      <c r="Q2086" s="48">
        <v>38975</v>
      </c>
      <c r="R2086" s="178">
        <f t="shared" si="195"/>
        <v>38975</v>
      </c>
      <c r="S2086" s="182">
        <v>4</v>
      </c>
      <c r="T2086" s="180">
        <f t="shared" si="197"/>
        <v>25791.100000000057</v>
      </c>
      <c r="U2086" s="181" t="str">
        <f t="shared" si="196"/>
        <v>0</v>
      </c>
    </row>
    <row r="2087" spans="14:21">
      <c r="N2087" s="57">
        <f t="shared" si="192"/>
        <v>2006</v>
      </c>
      <c r="O2087" s="57">
        <f t="shared" si="193"/>
        <v>9</v>
      </c>
      <c r="P2087" s="57">
        <f t="shared" si="194"/>
        <v>16</v>
      </c>
      <c r="Q2087" s="48">
        <v>38976</v>
      </c>
      <c r="R2087" s="178">
        <f t="shared" si="195"/>
        <v>38976</v>
      </c>
      <c r="S2087" s="182">
        <v>3.7</v>
      </c>
      <c r="T2087" s="180">
        <f t="shared" si="197"/>
        <v>25794.800000000057</v>
      </c>
      <c r="U2087" s="181" t="str">
        <f t="shared" si="196"/>
        <v>0</v>
      </c>
    </row>
    <row r="2088" spans="14:21">
      <c r="N2088" s="57">
        <f t="shared" si="192"/>
        <v>2006</v>
      </c>
      <c r="O2088" s="57">
        <f t="shared" si="193"/>
        <v>9</v>
      </c>
      <c r="P2088" s="57">
        <f t="shared" si="194"/>
        <v>17</v>
      </c>
      <c r="Q2088" s="48">
        <v>38977</v>
      </c>
      <c r="R2088" s="178">
        <f t="shared" si="195"/>
        <v>38977</v>
      </c>
      <c r="S2088" s="182">
        <v>4.2</v>
      </c>
      <c r="T2088" s="180">
        <f t="shared" si="197"/>
        <v>25799.000000000058</v>
      </c>
      <c r="U2088" s="181" t="str">
        <f t="shared" si="196"/>
        <v>0</v>
      </c>
    </row>
    <row r="2089" spans="14:21">
      <c r="N2089" s="57">
        <f t="shared" si="192"/>
        <v>2006</v>
      </c>
      <c r="O2089" s="57">
        <f t="shared" si="193"/>
        <v>9</v>
      </c>
      <c r="P2089" s="57">
        <f t="shared" si="194"/>
        <v>18</v>
      </c>
      <c r="Q2089" s="48">
        <v>38978</v>
      </c>
      <c r="R2089" s="178">
        <f t="shared" si="195"/>
        <v>38978</v>
      </c>
      <c r="S2089" s="182">
        <v>4.0999999999999996</v>
      </c>
      <c r="T2089" s="180">
        <f t="shared" si="197"/>
        <v>25803.100000000057</v>
      </c>
      <c r="U2089" s="181" t="str">
        <f t="shared" si="196"/>
        <v>0</v>
      </c>
    </row>
    <row r="2090" spans="14:21">
      <c r="N2090" s="57">
        <f t="shared" si="192"/>
        <v>2006</v>
      </c>
      <c r="O2090" s="57">
        <f t="shared" si="193"/>
        <v>9</v>
      </c>
      <c r="P2090" s="57">
        <f t="shared" si="194"/>
        <v>19</v>
      </c>
      <c r="Q2090" s="48">
        <v>38979</v>
      </c>
      <c r="R2090" s="178">
        <f t="shared" si="195"/>
        <v>38979</v>
      </c>
      <c r="S2090" s="182">
        <v>6.9</v>
      </c>
      <c r="T2090" s="180">
        <f t="shared" si="197"/>
        <v>25810.000000000058</v>
      </c>
      <c r="U2090" s="181" t="str">
        <f t="shared" si="196"/>
        <v>0</v>
      </c>
    </row>
    <row r="2091" spans="14:21">
      <c r="N2091" s="57">
        <f t="shared" si="192"/>
        <v>2006</v>
      </c>
      <c r="O2091" s="57">
        <f t="shared" si="193"/>
        <v>9</v>
      </c>
      <c r="P2091" s="57">
        <f t="shared" si="194"/>
        <v>20</v>
      </c>
      <c r="Q2091" s="48">
        <v>38980</v>
      </c>
      <c r="R2091" s="178">
        <f t="shared" si="195"/>
        <v>38980</v>
      </c>
      <c r="S2091" s="182">
        <v>7</v>
      </c>
      <c r="T2091" s="180">
        <f t="shared" si="197"/>
        <v>25817.000000000058</v>
      </c>
      <c r="U2091" s="181" t="str">
        <f t="shared" si="196"/>
        <v>0</v>
      </c>
    </row>
    <row r="2092" spans="14:21">
      <c r="N2092" s="57">
        <f t="shared" si="192"/>
        <v>2006</v>
      </c>
      <c r="O2092" s="57">
        <f t="shared" si="193"/>
        <v>9</v>
      </c>
      <c r="P2092" s="57">
        <f t="shared" si="194"/>
        <v>21</v>
      </c>
      <c r="Q2092" s="48">
        <v>38981</v>
      </c>
      <c r="R2092" s="178">
        <f t="shared" si="195"/>
        <v>38981</v>
      </c>
      <c r="S2092" s="182">
        <v>4.5999999999999996</v>
      </c>
      <c r="T2092" s="180">
        <f t="shared" si="197"/>
        <v>25821.600000000057</v>
      </c>
      <c r="U2092" s="181" t="str">
        <f t="shared" si="196"/>
        <v>0</v>
      </c>
    </row>
    <row r="2093" spans="14:21">
      <c r="N2093" s="57">
        <f t="shared" si="192"/>
        <v>2006</v>
      </c>
      <c r="O2093" s="57">
        <f t="shared" si="193"/>
        <v>9</v>
      </c>
      <c r="P2093" s="57">
        <f t="shared" si="194"/>
        <v>22</v>
      </c>
      <c r="Q2093" s="48">
        <v>38982</v>
      </c>
      <c r="R2093" s="178">
        <f t="shared" si="195"/>
        <v>38982</v>
      </c>
      <c r="S2093" s="182">
        <v>2</v>
      </c>
      <c r="T2093" s="180">
        <f t="shared" si="197"/>
        <v>25823.600000000057</v>
      </c>
      <c r="U2093" s="181" t="str">
        <f t="shared" si="196"/>
        <v>0</v>
      </c>
    </row>
    <row r="2094" spans="14:21">
      <c r="N2094" s="57">
        <f t="shared" si="192"/>
        <v>2006</v>
      </c>
      <c r="O2094" s="57">
        <f t="shared" si="193"/>
        <v>9</v>
      </c>
      <c r="P2094" s="57">
        <f t="shared" si="194"/>
        <v>23</v>
      </c>
      <c r="Q2094" s="48">
        <v>38983</v>
      </c>
      <c r="R2094" s="178">
        <f t="shared" si="195"/>
        <v>38983</v>
      </c>
      <c r="S2094" s="182">
        <v>2.9</v>
      </c>
      <c r="T2094" s="180">
        <f t="shared" si="197"/>
        <v>25826.500000000058</v>
      </c>
      <c r="U2094" s="181" t="str">
        <f t="shared" si="196"/>
        <v>0</v>
      </c>
    </row>
    <row r="2095" spans="14:21">
      <c r="N2095" s="57">
        <f t="shared" si="192"/>
        <v>2006</v>
      </c>
      <c r="O2095" s="57">
        <f t="shared" si="193"/>
        <v>9</v>
      </c>
      <c r="P2095" s="57">
        <f t="shared" si="194"/>
        <v>24</v>
      </c>
      <c r="Q2095" s="48">
        <v>38984</v>
      </c>
      <c r="R2095" s="178">
        <f t="shared" si="195"/>
        <v>38984</v>
      </c>
      <c r="S2095" s="182">
        <v>3.9</v>
      </c>
      <c r="T2095" s="180">
        <f t="shared" si="197"/>
        <v>25830.40000000006</v>
      </c>
      <c r="U2095" s="181" t="str">
        <f t="shared" si="196"/>
        <v>0</v>
      </c>
    </row>
    <row r="2096" spans="14:21">
      <c r="N2096" s="57">
        <f t="shared" si="192"/>
        <v>2006</v>
      </c>
      <c r="O2096" s="57">
        <f t="shared" si="193"/>
        <v>9</v>
      </c>
      <c r="P2096" s="57">
        <f t="shared" si="194"/>
        <v>25</v>
      </c>
      <c r="Q2096" s="48">
        <v>38985</v>
      </c>
      <c r="R2096" s="178">
        <f t="shared" si="195"/>
        <v>38985</v>
      </c>
      <c r="S2096" s="182">
        <v>3.2</v>
      </c>
      <c r="T2096" s="180">
        <f t="shared" si="197"/>
        <v>25833.60000000006</v>
      </c>
      <c r="U2096" s="181" t="str">
        <f t="shared" si="196"/>
        <v>0</v>
      </c>
    </row>
    <row r="2097" spans="14:21">
      <c r="N2097" s="57">
        <f t="shared" si="192"/>
        <v>2006</v>
      </c>
      <c r="O2097" s="57">
        <f t="shared" si="193"/>
        <v>9</v>
      </c>
      <c r="P2097" s="57">
        <f t="shared" si="194"/>
        <v>26</v>
      </c>
      <c r="Q2097" s="48">
        <v>38986</v>
      </c>
      <c r="R2097" s="178">
        <f t="shared" si="195"/>
        <v>38986</v>
      </c>
      <c r="S2097" s="182">
        <v>3.6</v>
      </c>
      <c r="T2097" s="180">
        <f t="shared" si="197"/>
        <v>25837.200000000059</v>
      </c>
      <c r="U2097" s="181" t="str">
        <f t="shared" si="196"/>
        <v>0</v>
      </c>
    </row>
    <row r="2098" spans="14:21">
      <c r="N2098" s="57">
        <f t="shared" si="192"/>
        <v>2006</v>
      </c>
      <c r="O2098" s="57">
        <f t="shared" si="193"/>
        <v>9</v>
      </c>
      <c r="P2098" s="57">
        <f t="shared" si="194"/>
        <v>27</v>
      </c>
      <c r="Q2098" s="48">
        <v>38987</v>
      </c>
      <c r="R2098" s="178">
        <f t="shared" si="195"/>
        <v>38987</v>
      </c>
      <c r="S2098" s="182">
        <v>6.7</v>
      </c>
      <c r="T2098" s="180">
        <f t="shared" si="197"/>
        <v>25843.90000000006</v>
      </c>
      <c r="U2098" s="181" t="str">
        <f t="shared" si="196"/>
        <v>0</v>
      </c>
    </row>
    <row r="2099" spans="14:21">
      <c r="N2099" s="57">
        <f t="shared" si="192"/>
        <v>2006</v>
      </c>
      <c r="O2099" s="57">
        <f t="shared" si="193"/>
        <v>9</v>
      </c>
      <c r="P2099" s="57">
        <f t="shared" si="194"/>
        <v>28</v>
      </c>
      <c r="Q2099" s="48">
        <v>38988</v>
      </c>
      <c r="R2099" s="178">
        <f t="shared" si="195"/>
        <v>38988</v>
      </c>
      <c r="S2099" s="182">
        <v>5.8</v>
      </c>
      <c r="T2099" s="180">
        <f t="shared" si="197"/>
        <v>25849.700000000059</v>
      </c>
      <c r="U2099" s="181" t="str">
        <f t="shared" si="196"/>
        <v>0</v>
      </c>
    </row>
    <row r="2100" spans="14:21">
      <c r="N2100" s="57">
        <f t="shared" si="192"/>
        <v>2006</v>
      </c>
      <c r="O2100" s="57">
        <f t="shared" si="193"/>
        <v>9</v>
      </c>
      <c r="P2100" s="57">
        <f t="shared" si="194"/>
        <v>29</v>
      </c>
      <c r="Q2100" s="48">
        <v>38989</v>
      </c>
      <c r="R2100" s="178">
        <f t="shared" si="195"/>
        <v>38989</v>
      </c>
      <c r="S2100" s="182">
        <v>4.8</v>
      </c>
      <c r="T2100" s="180">
        <f t="shared" si="197"/>
        <v>25854.500000000058</v>
      </c>
      <c r="U2100" s="181" t="str">
        <f t="shared" si="196"/>
        <v>0</v>
      </c>
    </row>
    <row r="2101" spans="14:21">
      <c r="N2101" s="57">
        <f t="shared" si="192"/>
        <v>2006</v>
      </c>
      <c r="O2101" s="57">
        <f t="shared" si="193"/>
        <v>9</v>
      </c>
      <c r="P2101" s="57">
        <f t="shared" si="194"/>
        <v>30</v>
      </c>
      <c r="Q2101" s="48">
        <v>38990</v>
      </c>
      <c r="R2101" s="178">
        <f t="shared" si="195"/>
        <v>38990</v>
      </c>
      <c r="S2101" s="182">
        <v>7</v>
      </c>
      <c r="T2101" s="180">
        <f t="shared" si="197"/>
        <v>25861.500000000058</v>
      </c>
      <c r="U2101" s="181" t="str">
        <f t="shared" si="196"/>
        <v>0</v>
      </c>
    </row>
    <row r="2102" spans="14:21">
      <c r="N2102" s="57">
        <f t="shared" si="192"/>
        <v>2006</v>
      </c>
      <c r="O2102" s="57">
        <f t="shared" si="193"/>
        <v>10</v>
      </c>
      <c r="P2102" s="57">
        <f t="shared" si="194"/>
        <v>1</v>
      </c>
      <c r="Q2102" s="48">
        <v>38991</v>
      </c>
      <c r="R2102" s="178">
        <f t="shared" si="195"/>
        <v>38991</v>
      </c>
      <c r="S2102" s="182">
        <v>7.1</v>
      </c>
      <c r="T2102" s="180">
        <f t="shared" si="197"/>
        <v>25868.600000000057</v>
      </c>
      <c r="U2102" s="181" t="str">
        <f t="shared" si="196"/>
        <v>0</v>
      </c>
    </row>
    <row r="2103" spans="14:21">
      <c r="N2103" s="57">
        <f t="shared" si="192"/>
        <v>2006</v>
      </c>
      <c r="O2103" s="57">
        <f t="shared" si="193"/>
        <v>10</v>
      </c>
      <c r="P2103" s="57">
        <f t="shared" si="194"/>
        <v>2</v>
      </c>
      <c r="Q2103" s="48">
        <v>38992</v>
      </c>
      <c r="R2103" s="178">
        <f t="shared" si="195"/>
        <v>38992</v>
      </c>
      <c r="S2103" s="182">
        <v>7.4</v>
      </c>
      <c r="T2103" s="180">
        <f t="shared" si="197"/>
        <v>25876.000000000058</v>
      </c>
      <c r="U2103" s="181" t="str">
        <f t="shared" si="196"/>
        <v>0</v>
      </c>
    </row>
    <row r="2104" spans="14:21">
      <c r="N2104" s="57">
        <f t="shared" si="192"/>
        <v>2006</v>
      </c>
      <c r="O2104" s="57">
        <f t="shared" si="193"/>
        <v>10</v>
      </c>
      <c r="P2104" s="57">
        <f t="shared" si="194"/>
        <v>3</v>
      </c>
      <c r="Q2104" s="48">
        <v>38993</v>
      </c>
      <c r="R2104" s="178">
        <f t="shared" si="195"/>
        <v>38993</v>
      </c>
      <c r="S2104" s="182">
        <v>9.3000000000000007</v>
      </c>
      <c r="T2104" s="180">
        <f t="shared" si="197"/>
        <v>25885.300000000057</v>
      </c>
      <c r="U2104" s="181" t="str">
        <f t="shared" si="196"/>
        <v>0</v>
      </c>
    </row>
    <row r="2105" spans="14:21">
      <c r="N2105" s="57">
        <f t="shared" si="192"/>
        <v>2006</v>
      </c>
      <c r="O2105" s="57">
        <f t="shared" si="193"/>
        <v>10</v>
      </c>
      <c r="P2105" s="57">
        <f t="shared" si="194"/>
        <v>4</v>
      </c>
      <c r="Q2105" s="48">
        <v>38994</v>
      </c>
      <c r="R2105" s="178">
        <f t="shared" si="195"/>
        <v>38994</v>
      </c>
      <c r="S2105" s="182">
        <v>9.6</v>
      </c>
      <c r="T2105" s="180">
        <f t="shared" si="197"/>
        <v>25894.900000000056</v>
      </c>
      <c r="U2105" s="181" t="str">
        <f t="shared" si="196"/>
        <v>0</v>
      </c>
    </row>
    <row r="2106" spans="14:21">
      <c r="N2106" s="57">
        <f t="shared" si="192"/>
        <v>2006</v>
      </c>
      <c r="O2106" s="57">
        <f t="shared" si="193"/>
        <v>10</v>
      </c>
      <c r="P2106" s="57">
        <f t="shared" si="194"/>
        <v>5</v>
      </c>
      <c r="Q2106" s="48">
        <v>38995</v>
      </c>
      <c r="R2106" s="178">
        <f t="shared" si="195"/>
        <v>38995</v>
      </c>
      <c r="S2106" s="182">
        <v>9.4</v>
      </c>
      <c r="T2106" s="180">
        <f t="shared" si="197"/>
        <v>25904.300000000057</v>
      </c>
      <c r="U2106" s="181" t="str">
        <f t="shared" si="196"/>
        <v>0</v>
      </c>
    </row>
    <row r="2107" spans="14:21">
      <c r="N2107" s="57">
        <f t="shared" si="192"/>
        <v>2006</v>
      </c>
      <c r="O2107" s="57">
        <f t="shared" si="193"/>
        <v>10</v>
      </c>
      <c r="P2107" s="57">
        <f t="shared" si="194"/>
        <v>6</v>
      </c>
      <c r="Q2107" s="48">
        <v>38996</v>
      </c>
      <c r="R2107" s="178">
        <f t="shared" si="195"/>
        <v>38996</v>
      </c>
      <c r="S2107" s="182">
        <v>7.2</v>
      </c>
      <c r="T2107" s="180">
        <f t="shared" si="197"/>
        <v>25911.500000000058</v>
      </c>
      <c r="U2107" s="181" t="str">
        <f t="shared" si="196"/>
        <v>0</v>
      </c>
    </row>
    <row r="2108" spans="14:21">
      <c r="N2108" s="57">
        <f t="shared" si="192"/>
        <v>2006</v>
      </c>
      <c r="O2108" s="57">
        <f t="shared" si="193"/>
        <v>10</v>
      </c>
      <c r="P2108" s="57">
        <f t="shared" si="194"/>
        <v>7</v>
      </c>
      <c r="Q2108" s="48">
        <v>38997</v>
      </c>
      <c r="R2108" s="178">
        <f t="shared" si="195"/>
        <v>38997</v>
      </c>
      <c r="S2108" s="182">
        <v>9.6999999999999993</v>
      </c>
      <c r="T2108" s="180">
        <f t="shared" si="197"/>
        <v>25921.200000000059</v>
      </c>
      <c r="U2108" s="181" t="str">
        <f t="shared" si="196"/>
        <v>0</v>
      </c>
    </row>
    <row r="2109" spans="14:21">
      <c r="N2109" s="57">
        <f t="shared" si="192"/>
        <v>2006</v>
      </c>
      <c r="O2109" s="57">
        <f t="shared" si="193"/>
        <v>10</v>
      </c>
      <c r="P2109" s="57">
        <f t="shared" si="194"/>
        <v>8</v>
      </c>
      <c r="Q2109" s="48">
        <v>38998</v>
      </c>
      <c r="R2109" s="178">
        <f t="shared" si="195"/>
        <v>38998</v>
      </c>
      <c r="S2109" s="182">
        <v>8.6</v>
      </c>
      <c r="T2109" s="180">
        <f t="shared" si="197"/>
        <v>25929.800000000057</v>
      </c>
      <c r="U2109" s="181" t="str">
        <f t="shared" si="196"/>
        <v>0</v>
      </c>
    </row>
    <row r="2110" spans="14:21">
      <c r="N2110" s="57">
        <f t="shared" si="192"/>
        <v>2006</v>
      </c>
      <c r="O2110" s="57">
        <f t="shared" si="193"/>
        <v>10</v>
      </c>
      <c r="P2110" s="57">
        <f t="shared" si="194"/>
        <v>9</v>
      </c>
      <c r="Q2110" s="48">
        <v>38999</v>
      </c>
      <c r="R2110" s="178">
        <f t="shared" si="195"/>
        <v>38999</v>
      </c>
      <c r="S2110" s="182">
        <v>8.6</v>
      </c>
      <c r="T2110" s="180">
        <f t="shared" si="197"/>
        <v>25938.400000000056</v>
      </c>
      <c r="U2110" s="181" t="str">
        <f t="shared" si="196"/>
        <v>0</v>
      </c>
    </row>
    <row r="2111" spans="14:21">
      <c r="N2111" s="57">
        <f t="shared" si="192"/>
        <v>2006</v>
      </c>
      <c r="O2111" s="57">
        <f t="shared" si="193"/>
        <v>10</v>
      </c>
      <c r="P2111" s="57">
        <f t="shared" si="194"/>
        <v>10</v>
      </c>
      <c r="Q2111" s="48">
        <v>39000</v>
      </c>
      <c r="R2111" s="178">
        <f t="shared" si="195"/>
        <v>39000</v>
      </c>
      <c r="S2111" s="182">
        <v>7.1</v>
      </c>
      <c r="T2111" s="180">
        <f t="shared" si="197"/>
        <v>25945.500000000055</v>
      </c>
      <c r="U2111" s="181" t="str">
        <f t="shared" si="196"/>
        <v>0</v>
      </c>
    </row>
    <row r="2112" spans="14:21">
      <c r="N2112" s="57">
        <f t="shared" si="192"/>
        <v>2006</v>
      </c>
      <c r="O2112" s="57">
        <f t="shared" si="193"/>
        <v>10</v>
      </c>
      <c r="P2112" s="57">
        <f t="shared" si="194"/>
        <v>11</v>
      </c>
      <c r="Q2112" s="48">
        <v>39001</v>
      </c>
      <c r="R2112" s="178">
        <f t="shared" si="195"/>
        <v>39001</v>
      </c>
      <c r="S2112" s="182">
        <v>8</v>
      </c>
      <c r="T2112" s="180">
        <f t="shared" si="197"/>
        <v>25953.500000000055</v>
      </c>
      <c r="U2112" s="181" t="str">
        <f t="shared" si="196"/>
        <v>0</v>
      </c>
    </row>
    <row r="2113" spans="14:21">
      <c r="N2113" s="57">
        <f t="shared" si="192"/>
        <v>2006</v>
      </c>
      <c r="O2113" s="57">
        <f t="shared" si="193"/>
        <v>10</v>
      </c>
      <c r="P2113" s="57">
        <f t="shared" si="194"/>
        <v>12</v>
      </c>
      <c r="Q2113" s="48">
        <v>39002</v>
      </c>
      <c r="R2113" s="178">
        <f t="shared" si="195"/>
        <v>39002</v>
      </c>
      <c r="S2113" s="182">
        <v>8.3000000000000007</v>
      </c>
      <c r="T2113" s="180">
        <f t="shared" si="197"/>
        <v>25961.800000000054</v>
      </c>
      <c r="U2113" s="181" t="str">
        <f t="shared" si="196"/>
        <v>0</v>
      </c>
    </row>
    <row r="2114" spans="14:21">
      <c r="N2114" s="57">
        <f t="shared" si="192"/>
        <v>2006</v>
      </c>
      <c r="O2114" s="57">
        <f t="shared" si="193"/>
        <v>10</v>
      </c>
      <c r="P2114" s="57">
        <f t="shared" si="194"/>
        <v>13</v>
      </c>
      <c r="Q2114" s="48">
        <v>39003</v>
      </c>
      <c r="R2114" s="178">
        <f t="shared" si="195"/>
        <v>39003</v>
      </c>
      <c r="S2114" s="182">
        <v>8</v>
      </c>
      <c r="T2114" s="180">
        <f t="shared" si="197"/>
        <v>25969.800000000054</v>
      </c>
      <c r="U2114" s="181" t="str">
        <f t="shared" si="196"/>
        <v>0</v>
      </c>
    </row>
    <row r="2115" spans="14:21">
      <c r="N2115" s="57">
        <f t="shared" ref="N2115:N2178" si="198">IF(Q2115="","",YEAR(Q2115))</f>
        <v>2006</v>
      </c>
      <c r="O2115" s="57">
        <f t="shared" ref="O2115:O2178" si="199">IF(Q2115="","",MONTH(Q2115))</f>
        <v>10</v>
      </c>
      <c r="P2115" s="57">
        <f t="shared" ref="P2115:P2178" si="200">DAY(Q2115)</f>
        <v>14</v>
      </c>
      <c r="Q2115" s="48">
        <v>39004</v>
      </c>
      <c r="R2115" s="178">
        <f t="shared" ref="R2115:R2178" si="201">Q2115</f>
        <v>39004</v>
      </c>
      <c r="S2115" s="182">
        <v>10.199999999999999</v>
      </c>
      <c r="T2115" s="180">
        <f t="shared" si="197"/>
        <v>25980.000000000055</v>
      </c>
      <c r="U2115" s="181" t="str">
        <f t="shared" ref="U2115:U2178" si="202">IF(AND(R2115&gt;=$E$7,R2115&lt;=$E$9),S2115,"0")</f>
        <v>0</v>
      </c>
    </row>
    <row r="2116" spans="14:21">
      <c r="N2116" s="57">
        <f t="shared" si="198"/>
        <v>2006</v>
      </c>
      <c r="O2116" s="57">
        <f t="shared" si="199"/>
        <v>10</v>
      </c>
      <c r="P2116" s="57">
        <f t="shared" si="200"/>
        <v>15</v>
      </c>
      <c r="Q2116" s="48">
        <v>39005</v>
      </c>
      <c r="R2116" s="178">
        <f t="shared" si="201"/>
        <v>39005</v>
      </c>
      <c r="S2116" s="182">
        <v>10.3</v>
      </c>
      <c r="T2116" s="180">
        <f t="shared" si="197"/>
        <v>25990.300000000054</v>
      </c>
      <c r="U2116" s="181" t="str">
        <f t="shared" si="202"/>
        <v>0</v>
      </c>
    </row>
    <row r="2117" spans="14:21">
      <c r="N2117" s="57">
        <f t="shared" si="198"/>
        <v>2006</v>
      </c>
      <c r="O2117" s="57">
        <f t="shared" si="199"/>
        <v>10</v>
      </c>
      <c r="P2117" s="57">
        <f t="shared" si="200"/>
        <v>16</v>
      </c>
      <c r="Q2117" s="48">
        <v>39006</v>
      </c>
      <c r="R2117" s="178">
        <f t="shared" si="201"/>
        <v>39006</v>
      </c>
      <c r="S2117" s="182">
        <v>10.6</v>
      </c>
      <c r="T2117" s="180">
        <f t="shared" ref="T2117:T2180" si="203">T2116+S2117</f>
        <v>26000.900000000052</v>
      </c>
      <c r="U2117" s="181" t="str">
        <f t="shared" si="202"/>
        <v>0</v>
      </c>
    </row>
    <row r="2118" spans="14:21">
      <c r="N2118" s="57">
        <f t="shared" si="198"/>
        <v>2006</v>
      </c>
      <c r="O2118" s="57">
        <f t="shared" si="199"/>
        <v>10</v>
      </c>
      <c r="P2118" s="57">
        <f t="shared" si="200"/>
        <v>17</v>
      </c>
      <c r="Q2118" s="48">
        <v>39007</v>
      </c>
      <c r="R2118" s="178">
        <f t="shared" si="201"/>
        <v>39007</v>
      </c>
      <c r="S2118" s="182">
        <v>11.1</v>
      </c>
      <c r="T2118" s="180">
        <f t="shared" si="203"/>
        <v>26012.000000000051</v>
      </c>
      <c r="U2118" s="181" t="str">
        <f t="shared" si="202"/>
        <v>0</v>
      </c>
    </row>
    <row r="2119" spans="14:21">
      <c r="N2119" s="57">
        <f t="shared" si="198"/>
        <v>2006</v>
      </c>
      <c r="O2119" s="57">
        <f t="shared" si="199"/>
        <v>10</v>
      </c>
      <c r="P2119" s="57">
        <f t="shared" si="200"/>
        <v>18</v>
      </c>
      <c r="Q2119" s="48">
        <v>39008</v>
      </c>
      <c r="R2119" s="178">
        <f t="shared" si="201"/>
        <v>39008</v>
      </c>
      <c r="S2119" s="182">
        <v>10.1</v>
      </c>
      <c r="T2119" s="180">
        <f t="shared" si="203"/>
        <v>26022.100000000049</v>
      </c>
      <c r="U2119" s="181" t="str">
        <f t="shared" si="202"/>
        <v>0</v>
      </c>
    </row>
    <row r="2120" spans="14:21">
      <c r="N2120" s="57">
        <f t="shared" si="198"/>
        <v>2006</v>
      </c>
      <c r="O2120" s="57">
        <f t="shared" si="199"/>
        <v>10</v>
      </c>
      <c r="P2120" s="57">
        <f t="shared" si="200"/>
        <v>19</v>
      </c>
      <c r="Q2120" s="48">
        <v>39009</v>
      </c>
      <c r="R2120" s="178">
        <f t="shared" si="201"/>
        <v>39009</v>
      </c>
      <c r="S2120" s="182">
        <v>10.8</v>
      </c>
      <c r="T2120" s="180">
        <f t="shared" si="203"/>
        <v>26032.900000000049</v>
      </c>
      <c r="U2120" s="181" t="str">
        <f t="shared" si="202"/>
        <v>0</v>
      </c>
    </row>
    <row r="2121" spans="14:21">
      <c r="N2121" s="57">
        <f t="shared" si="198"/>
        <v>2006</v>
      </c>
      <c r="O2121" s="57">
        <f t="shared" si="199"/>
        <v>10</v>
      </c>
      <c r="P2121" s="57">
        <f t="shared" si="200"/>
        <v>20</v>
      </c>
      <c r="Q2121" s="48">
        <v>39010</v>
      </c>
      <c r="R2121" s="178">
        <f t="shared" si="201"/>
        <v>39010</v>
      </c>
      <c r="S2121" s="182">
        <v>8.8000000000000007</v>
      </c>
      <c r="T2121" s="180">
        <f t="shared" si="203"/>
        <v>26041.700000000048</v>
      </c>
      <c r="U2121" s="181" t="str">
        <f t="shared" si="202"/>
        <v>0</v>
      </c>
    </row>
    <row r="2122" spans="14:21">
      <c r="N2122" s="57">
        <f t="shared" si="198"/>
        <v>2006</v>
      </c>
      <c r="O2122" s="57">
        <f t="shared" si="199"/>
        <v>10</v>
      </c>
      <c r="P2122" s="57">
        <f t="shared" si="200"/>
        <v>21</v>
      </c>
      <c r="Q2122" s="48">
        <v>39011</v>
      </c>
      <c r="R2122" s="178">
        <f t="shared" si="201"/>
        <v>39011</v>
      </c>
      <c r="S2122" s="182">
        <v>8.1999999999999993</v>
      </c>
      <c r="T2122" s="180">
        <f t="shared" si="203"/>
        <v>26049.900000000049</v>
      </c>
      <c r="U2122" s="181" t="str">
        <f t="shared" si="202"/>
        <v>0</v>
      </c>
    </row>
    <row r="2123" spans="14:21">
      <c r="N2123" s="57">
        <f t="shared" si="198"/>
        <v>2006</v>
      </c>
      <c r="O2123" s="57">
        <f t="shared" si="199"/>
        <v>10</v>
      </c>
      <c r="P2123" s="57">
        <f t="shared" si="200"/>
        <v>22</v>
      </c>
      <c r="Q2123" s="48">
        <v>39012</v>
      </c>
      <c r="R2123" s="178">
        <f t="shared" si="201"/>
        <v>39012</v>
      </c>
      <c r="S2123" s="182">
        <v>8.3000000000000007</v>
      </c>
      <c r="T2123" s="180">
        <f t="shared" si="203"/>
        <v>26058.200000000048</v>
      </c>
      <c r="U2123" s="181" t="str">
        <f t="shared" si="202"/>
        <v>0</v>
      </c>
    </row>
    <row r="2124" spans="14:21">
      <c r="N2124" s="57">
        <f t="shared" si="198"/>
        <v>2006</v>
      </c>
      <c r="O2124" s="57">
        <f t="shared" si="199"/>
        <v>10</v>
      </c>
      <c r="P2124" s="57">
        <f t="shared" si="200"/>
        <v>23</v>
      </c>
      <c r="Q2124" s="48">
        <v>39013</v>
      </c>
      <c r="R2124" s="178">
        <f t="shared" si="201"/>
        <v>39013</v>
      </c>
      <c r="S2124" s="182">
        <v>7.6</v>
      </c>
      <c r="T2124" s="180">
        <f t="shared" si="203"/>
        <v>26065.800000000047</v>
      </c>
      <c r="U2124" s="181" t="str">
        <f t="shared" si="202"/>
        <v>0</v>
      </c>
    </row>
    <row r="2125" spans="14:21">
      <c r="N2125" s="57">
        <f t="shared" si="198"/>
        <v>2006</v>
      </c>
      <c r="O2125" s="57">
        <f t="shared" si="199"/>
        <v>10</v>
      </c>
      <c r="P2125" s="57">
        <f t="shared" si="200"/>
        <v>24</v>
      </c>
      <c r="Q2125" s="48">
        <v>39014</v>
      </c>
      <c r="R2125" s="178">
        <f t="shared" si="201"/>
        <v>39014</v>
      </c>
      <c r="S2125" s="182">
        <v>9.6</v>
      </c>
      <c r="T2125" s="180">
        <f t="shared" si="203"/>
        <v>26075.400000000045</v>
      </c>
      <c r="U2125" s="181" t="str">
        <f t="shared" si="202"/>
        <v>0</v>
      </c>
    </row>
    <row r="2126" spans="14:21">
      <c r="N2126" s="57">
        <f t="shared" si="198"/>
        <v>2006</v>
      </c>
      <c r="O2126" s="57">
        <f t="shared" si="199"/>
        <v>10</v>
      </c>
      <c r="P2126" s="57">
        <f t="shared" si="200"/>
        <v>25</v>
      </c>
      <c r="Q2126" s="48">
        <v>39015</v>
      </c>
      <c r="R2126" s="178">
        <f t="shared" si="201"/>
        <v>39015</v>
      </c>
      <c r="S2126" s="182">
        <v>10.199999999999999</v>
      </c>
      <c r="T2126" s="180">
        <f t="shared" si="203"/>
        <v>26085.600000000046</v>
      </c>
      <c r="U2126" s="181" t="str">
        <f t="shared" si="202"/>
        <v>0</v>
      </c>
    </row>
    <row r="2127" spans="14:21">
      <c r="N2127" s="57">
        <f t="shared" si="198"/>
        <v>2006</v>
      </c>
      <c r="O2127" s="57">
        <f t="shared" si="199"/>
        <v>10</v>
      </c>
      <c r="P2127" s="57">
        <f t="shared" si="200"/>
        <v>26</v>
      </c>
      <c r="Q2127" s="48">
        <v>39016</v>
      </c>
      <c r="R2127" s="178">
        <f t="shared" si="201"/>
        <v>39016</v>
      </c>
      <c r="S2127" s="182">
        <v>6.1</v>
      </c>
      <c r="T2127" s="180">
        <f t="shared" si="203"/>
        <v>26091.700000000044</v>
      </c>
      <c r="U2127" s="181" t="str">
        <f t="shared" si="202"/>
        <v>0</v>
      </c>
    </row>
    <row r="2128" spans="14:21">
      <c r="N2128" s="57">
        <f t="shared" si="198"/>
        <v>2006</v>
      </c>
      <c r="O2128" s="57">
        <f t="shared" si="199"/>
        <v>10</v>
      </c>
      <c r="P2128" s="57">
        <f t="shared" si="200"/>
        <v>27</v>
      </c>
      <c r="Q2128" s="48">
        <v>39017</v>
      </c>
      <c r="R2128" s="178">
        <f t="shared" si="201"/>
        <v>39017</v>
      </c>
      <c r="S2128" s="182">
        <v>10.4</v>
      </c>
      <c r="T2128" s="180">
        <f t="shared" si="203"/>
        <v>26102.100000000046</v>
      </c>
      <c r="U2128" s="181" t="str">
        <f t="shared" si="202"/>
        <v>0</v>
      </c>
    </row>
    <row r="2129" spans="14:21">
      <c r="N2129" s="57">
        <f t="shared" si="198"/>
        <v>2006</v>
      </c>
      <c r="O2129" s="57">
        <f t="shared" si="199"/>
        <v>10</v>
      </c>
      <c r="P2129" s="57">
        <f t="shared" si="200"/>
        <v>28</v>
      </c>
      <c r="Q2129" s="48">
        <v>39018</v>
      </c>
      <c r="R2129" s="178">
        <f t="shared" si="201"/>
        <v>39018</v>
      </c>
      <c r="S2129" s="182">
        <v>10.6</v>
      </c>
      <c r="T2129" s="180">
        <f t="shared" si="203"/>
        <v>26112.700000000044</v>
      </c>
      <c r="U2129" s="181" t="str">
        <f t="shared" si="202"/>
        <v>0</v>
      </c>
    </row>
    <row r="2130" spans="14:21">
      <c r="N2130" s="57">
        <f t="shared" si="198"/>
        <v>2006</v>
      </c>
      <c r="O2130" s="57">
        <f t="shared" si="199"/>
        <v>10</v>
      </c>
      <c r="P2130" s="57">
        <f t="shared" si="200"/>
        <v>29</v>
      </c>
      <c r="Q2130" s="48">
        <v>39019</v>
      </c>
      <c r="R2130" s="178">
        <f t="shared" si="201"/>
        <v>39019</v>
      </c>
      <c r="S2130" s="182">
        <v>12.2</v>
      </c>
      <c r="T2130" s="180">
        <f t="shared" si="203"/>
        <v>26124.900000000045</v>
      </c>
      <c r="U2130" s="181" t="str">
        <f t="shared" si="202"/>
        <v>0</v>
      </c>
    </row>
    <row r="2131" spans="14:21">
      <c r="N2131" s="57">
        <f t="shared" si="198"/>
        <v>2006</v>
      </c>
      <c r="O2131" s="57">
        <f t="shared" si="199"/>
        <v>10</v>
      </c>
      <c r="P2131" s="57">
        <f t="shared" si="200"/>
        <v>30</v>
      </c>
      <c r="Q2131" s="48">
        <v>39020</v>
      </c>
      <c r="R2131" s="178">
        <f t="shared" si="201"/>
        <v>39020</v>
      </c>
      <c r="S2131" s="182">
        <v>12</v>
      </c>
      <c r="T2131" s="180">
        <f t="shared" si="203"/>
        <v>26136.900000000045</v>
      </c>
      <c r="U2131" s="181" t="str">
        <f t="shared" si="202"/>
        <v>0</v>
      </c>
    </row>
    <row r="2132" spans="14:21">
      <c r="N2132" s="57">
        <f t="shared" si="198"/>
        <v>2006</v>
      </c>
      <c r="O2132" s="57">
        <f t="shared" si="199"/>
        <v>10</v>
      </c>
      <c r="P2132" s="57">
        <f t="shared" si="200"/>
        <v>31</v>
      </c>
      <c r="Q2132" s="48">
        <v>39021</v>
      </c>
      <c r="R2132" s="178">
        <f t="shared" si="201"/>
        <v>39021</v>
      </c>
      <c r="S2132" s="182">
        <v>11.1</v>
      </c>
      <c r="T2132" s="180">
        <f t="shared" si="203"/>
        <v>26148.000000000044</v>
      </c>
      <c r="U2132" s="181" t="str">
        <f t="shared" si="202"/>
        <v>0</v>
      </c>
    </row>
    <row r="2133" spans="14:21">
      <c r="N2133" s="57">
        <f t="shared" si="198"/>
        <v>2006</v>
      </c>
      <c r="O2133" s="57">
        <f t="shared" si="199"/>
        <v>11</v>
      </c>
      <c r="P2133" s="57">
        <f t="shared" si="200"/>
        <v>1</v>
      </c>
      <c r="Q2133" s="48">
        <v>39022</v>
      </c>
      <c r="R2133" s="178">
        <f t="shared" si="201"/>
        <v>39022</v>
      </c>
      <c r="S2133" s="182">
        <v>19.3</v>
      </c>
      <c r="T2133" s="180">
        <f t="shared" si="203"/>
        <v>26167.300000000043</v>
      </c>
      <c r="U2133" s="181" t="str">
        <f t="shared" si="202"/>
        <v>0</v>
      </c>
    </row>
    <row r="2134" spans="14:21">
      <c r="N2134" s="57">
        <f t="shared" si="198"/>
        <v>2006</v>
      </c>
      <c r="O2134" s="57">
        <f t="shared" si="199"/>
        <v>11</v>
      </c>
      <c r="P2134" s="57">
        <f t="shared" si="200"/>
        <v>2</v>
      </c>
      <c r="Q2134" s="48">
        <v>39023</v>
      </c>
      <c r="R2134" s="178">
        <f t="shared" si="201"/>
        <v>39023</v>
      </c>
      <c r="S2134" s="182">
        <v>19</v>
      </c>
      <c r="T2134" s="180">
        <f t="shared" si="203"/>
        <v>26186.300000000043</v>
      </c>
      <c r="U2134" s="181" t="str">
        <f t="shared" si="202"/>
        <v>0</v>
      </c>
    </row>
    <row r="2135" spans="14:21">
      <c r="N2135" s="57">
        <f t="shared" si="198"/>
        <v>2006</v>
      </c>
      <c r="O2135" s="57">
        <f t="shared" si="199"/>
        <v>11</v>
      </c>
      <c r="P2135" s="57">
        <f t="shared" si="200"/>
        <v>3</v>
      </c>
      <c r="Q2135" s="48">
        <v>39024</v>
      </c>
      <c r="R2135" s="178">
        <f t="shared" si="201"/>
        <v>39024</v>
      </c>
      <c r="S2135" s="182">
        <v>21.4</v>
      </c>
      <c r="T2135" s="180">
        <f t="shared" si="203"/>
        <v>26207.700000000044</v>
      </c>
      <c r="U2135" s="181" t="str">
        <f t="shared" si="202"/>
        <v>0</v>
      </c>
    </row>
    <row r="2136" spans="14:21">
      <c r="N2136" s="57">
        <f t="shared" si="198"/>
        <v>2006</v>
      </c>
      <c r="O2136" s="57">
        <f t="shared" si="199"/>
        <v>11</v>
      </c>
      <c r="P2136" s="57">
        <f t="shared" si="200"/>
        <v>4</v>
      </c>
      <c r="Q2136" s="48">
        <v>39025</v>
      </c>
      <c r="R2136" s="178">
        <f t="shared" si="201"/>
        <v>39025</v>
      </c>
      <c r="S2136" s="182">
        <v>13.1</v>
      </c>
      <c r="T2136" s="180">
        <f t="shared" si="203"/>
        <v>26220.800000000043</v>
      </c>
      <c r="U2136" s="181" t="str">
        <f t="shared" si="202"/>
        <v>0</v>
      </c>
    </row>
    <row r="2137" spans="14:21">
      <c r="N2137" s="57">
        <f t="shared" si="198"/>
        <v>2006</v>
      </c>
      <c r="O2137" s="57">
        <f t="shared" si="199"/>
        <v>11</v>
      </c>
      <c r="P2137" s="57">
        <f t="shared" si="200"/>
        <v>5</v>
      </c>
      <c r="Q2137" s="48">
        <v>39026</v>
      </c>
      <c r="R2137" s="178">
        <f t="shared" si="201"/>
        <v>39026</v>
      </c>
      <c r="S2137" s="182">
        <v>11.2</v>
      </c>
      <c r="T2137" s="180">
        <f t="shared" si="203"/>
        <v>26232.000000000044</v>
      </c>
      <c r="U2137" s="181" t="str">
        <f t="shared" si="202"/>
        <v>0</v>
      </c>
    </row>
    <row r="2138" spans="14:21">
      <c r="N2138" s="57">
        <f t="shared" si="198"/>
        <v>2006</v>
      </c>
      <c r="O2138" s="57">
        <f t="shared" si="199"/>
        <v>11</v>
      </c>
      <c r="P2138" s="57">
        <f t="shared" si="200"/>
        <v>6</v>
      </c>
      <c r="Q2138" s="48">
        <v>39027</v>
      </c>
      <c r="R2138" s="178">
        <f t="shared" si="201"/>
        <v>39027</v>
      </c>
      <c r="S2138" s="182">
        <v>10.9</v>
      </c>
      <c r="T2138" s="180">
        <f t="shared" si="203"/>
        <v>26242.900000000045</v>
      </c>
      <c r="U2138" s="181" t="str">
        <f t="shared" si="202"/>
        <v>0</v>
      </c>
    </row>
    <row r="2139" spans="14:21">
      <c r="N2139" s="57">
        <f t="shared" si="198"/>
        <v>2006</v>
      </c>
      <c r="O2139" s="57">
        <f t="shared" si="199"/>
        <v>11</v>
      </c>
      <c r="P2139" s="57">
        <f t="shared" si="200"/>
        <v>7</v>
      </c>
      <c r="Q2139" s="48">
        <v>39028</v>
      </c>
      <c r="R2139" s="178">
        <f t="shared" si="201"/>
        <v>39028</v>
      </c>
      <c r="S2139" s="182">
        <v>12.2</v>
      </c>
      <c r="T2139" s="180">
        <f t="shared" si="203"/>
        <v>26255.100000000046</v>
      </c>
      <c r="U2139" s="181" t="str">
        <f t="shared" si="202"/>
        <v>0</v>
      </c>
    </row>
    <row r="2140" spans="14:21">
      <c r="N2140" s="57">
        <f t="shared" si="198"/>
        <v>2006</v>
      </c>
      <c r="O2140" s="57">
        <f t="shared" si="199"/>
        <v>11</v>
      </c>
      <c r="P2140" s="57">
        <f t="shared" si="200"/>
        <v>8</v>
      </c>
      <c r="Q2140" s="48">
        <v>39029</v>
      </c>
      <c r="R2140" s="178">
        <f t="shared" si="201"/>
        <v>39029</v>
      </c>
      <c r="S2140" s="182">
        <v>13.5</v>
      </c>
      <c r="T2140" s="180">
        <f t="shared" si="203"/>
        <v>26268.600000000046</v>
      </c>
      <c r="U2140" s="181" t="str">
        <f t="shared" si="202"/>
        <v>0</v>
      </c>
    </row>
    <row r="2141" spans="14:21">
      <c r="N2141" s="57">
        <f t="shared" si="198"/>
        <v>2006</v>
      </c>
      <c r="O2141" s="57">
        <f t="shared" si="199"/>
        <v>11</v>
      </c>
      <c r="P2141" s="57">
        <f t="shared" si="200"/>
        <v>9</v>
      </c>
      <c r="Q2141" s="48">
        <v>39030</v>
      </c>
      <c r="R2141" s="178">
        <f t="shared" si="201"/>
        <v>39030</v>
      </c>
      <c r="S2141" s="182">
        <v>14.4</v>
      </c>
      <c r="T2141" s="180">
        <f t="shared" si="203"/>
        <v>26283.000000000047</v>
      </c>
      <c r="U2141" s="181" t="str">
        <f t="shared" si="202"/>
        <v>0</v>
      </c>
    </row>
    <row r="2142" spans="14:21">
      <c r="N2142" s="57">
        <f t="shared" si="198"/>
        <v>2006</v>
      </c>
      <c r="O2142" s="57">
        <f t="shared" si="199"/>
        <v>11</v>
      </c>
      <c r="P2142" s="57">
        <f t="shared" si="200"/>
        <v>10</v>
      </c>
      <c r="Q2142" s="48">
        <v>39031</v>
      </c>
      <c r="R2142" s="178">
        <f t="shared" si="201"/>
        <v>39031</v>
      </c>
      <c r="S2142" s="182">
        <v>15.6</v>
      </c>
      <c r="T2142" s="180">
        <f t="shared" si="203"/>
        <v>26298.600000000046</v>
      </c>
      <c r="U2142" s="181" t="str">
        <f t="shared" si="202"/>
        <v>0</v>
      </c>
    </row>
    <row r="2143" spans="14:21">
      <c r="N2143" s="57">
        <f t="shared" si="198"/>
        <v>2006</v>
      </c>
      <c r="O2143" s="57">
        <f t="shared" si="199"/>
        <v>11</v>
      </c>
      <c r="P2143" s="57">
        <f t="shared" si="200"/>
        <v>11</v>
      </c>
      <c r="Q2143" s="48">
        <v>39032</v>
      </c>
      <c r="R2143" s="178">
        <f t="shared" si="201"/>
        <v>39032</v>
      </c>
      <c r="S2143" s="182">
        <v>15.5</v>
      </c>
      <c r="T2143" s="180">
        <f t="shared" si="203"/>
        <v>26314.100000000046</v>
      </c>
      <c r="U2143" s="181" t="str">
        <f t="shared" si="202"/>
        <v>0</v>
      </c>
    </row>
    <row r="2144" spans="14:21">
      <c r="N2144" s="57">
        <f t="shared" si="198"/>
        <v>2006</v>
      </c>
      <c r="O2144" s="57">
        <f t="shared" si="199"/>
        <v>11</v>
      </c>
      <c r="P2144" s="57">
        <f t="shared" si="200"/>
        <v>12</v>
      </c>
      <c r="Q2144" s="48">
        <v>39033</v>
      </c>
      <c r="R2144" s="178">
        <f t="shared" si="201"/>
        <v>39033</v>
      </c>
      <c r="S2144" s="182">
        <v>15.5</v>
      </c>
      <c r="T2144" s="180">
        <f t="shared" si="203"/>
        <v>26329.600000000046</v>
      </c>
      <c r="U2144" s="181" t="str">
        <f t="shared" si="202"/>
        <v>0</v>
      </c>
    </row>
    <row r="2145" spans="14:21">
      <c r="N2145" s="57">
        <f t="shared" si="198"/>
        <v>2006</v>
      </c>
      <c r="O2145" s="57">
        <f t="shared" si="199"/>
        <v>11</v>
      </c>
      <c r="P2145" s="57">
        <f t="shared" si="200"/>
        <v>13</v>
      </c>
      <c r="Q2145" s="48">
        <v>39034</v>
      </c>
      <c r="R2145" s="178">
        <f t="shared" si="201"/>
        <v>39034</v>
      </c>
      <c r="S2145" s="182">
        <v>13</v>
      </c>
      <c r="T2145" s="180">
        <f t="shared" si="203"/>
        <v>26342.600000000046</v>
      </c>
      <c r="U2145" s="181" t="str">
        <f t="shared" si="202"/>
        <v>0</v>
      </c>
    </row>
    <row r="2146" spans="14:21">
      <c r="N2146" s="57">
        <f t="shared" si="198"/>
        <v>2006</v>
      </c>
      <c r="O2146" s="57">
        <f t="shared" si="199"/>
        <v>11</v>
      </c>
      <c r="P2146" s="57">
        <f t="shared" si="200"/>
        <v>14</v>
      </c>
      <c r="Q2146" s="48">
        <v>39035</v>
      </c>
      <c r="R2146" s="178">
        <f t="shared" si="201"/>
        <v>39035</v>
      </c>
      <c r="S2146" s="182">
        <v>12.1</v>
      </c>
      <c r="T2146" s="180">
        <f t="shared" si="203"/>
        <v>26354.700000000044</v>
      </c>
      <c r="U2146" s="181" t="str">
        <f t="shared" si="202"/>
        <v>0</v>
      </c>
    </row>
    <row r="2147" spans="14:21">
      <c r="N2147" s="57">
        <f t="shared" si="198"/>
        <v>2006</v>
      </c>
      <c r="O2147" s="57">
        <f t="shared" si="199"/>
        <v>11</v>
      </c>
      <c r="P2147" s="57">
        <f t="shared" si="200"/>
        <v>15</v>
      </c>
      <c r="Q2147" s="48">
        <v>39036</v>
      </c>
      <c r="R2147" s="178">
        <f t="shared" si="201"/>
        <v>39036</v>
      </c>
      <c r="S2147" s="182">
        <v>10.8</v>
      </c>
      <c r="T2147" s="180">
        <f t="shared" si="203"/>
        <v>26365.500000000044</v>
      </c>
      <c r="U2147" s="181" t="str">
        <f t="shared" si="202"/>
        <v>0</v>
      </c>
    </row>
    <row r="2148" spans="14:21">
      <c r="N2148" s="57">
        <f t="shared" si="198"/>
        <v>2006</v>
      </c>
      <c r="O2148" s="57">
        <f t="shared" si="199"/>
        <v>11</v>
      </c>
      <c r="P2148" s="57">
        <f t="shared" si="200"/>
        <v>16</v>
      </c>
      <c r="Q2148" s="48">
        <v>39037</v>
      </c>
      <c r="R2148" s="178">
        <f t="shared" si="201"/>
        <v>39037</v>
      </c>
      <c r="S2148" s="182">
        <v>8.6</v>
      </c>
      <c r="T2148" s="180">
        <f t="shared" si="203"/>
        <v>26374.100000000042</v>
      </c>
      <c r="U2148" s="181" t="str">
        <f t="shared" si="202"/>
        <v>0</v>
      </c>
    </row>
    <row r="2149" spans="14:21">
      <c r="N2149" s="57">
        <f t="shared" si="198"/>
        <v>2006</v>
      </c>
      <c r="O2149" s="57">
        <f t="shared" si="199"/>
        <v>11</v>
      </c>
      <c r="P2149" s="57">
        <f t="shared" si="200"/>
        <v>17</v>
      </c>
      <c r="Q2149" s="48">
        <v>39038</v>
      </c>
      <c r="R2149" s="178">
        <f t="shared" si="201"/>
        <v>39038</v>
      </c>
      <c r="S2149" s="182">
        <v>11.3</v>
      </c>
      <c r="T2149" s="180">
        <f t="shared" si="203"/>
        <v>26385.400000000041</v>
      </c>
      <c r="U2149" s="181" t="str">
        <f t="shared" si="202"/>
        <v>0</v>
      </c>
    </row>
    <row r="2150" spans="14:21">
      <c r="N2150" s="57">
        <f t="shared" si="198"/>
        <v>2006</v>
      </c>
      <c r="O2150" s="57">
        <f t="shared" si="199"/>
        <v>11</v>
      </c>
      <c r="P2150" s="57">
        <f t="shared" si="200"/>
        <v>18</v>
      </c>
      <c r="Q2150" s="48">
        <v>39039</v>
      </c>
      <c r="R2150" s="178">
        <f t="shared" si="201"/>
        <v>39039</v>
      </c>
      <c r="S2150" s="182">
        <v>14.3</v>
      </c>
      <c r="T2150" s="180">
        <f t="shared" si="203"/>
        <v>26399.700000000041</v>
      </c>
      <c r="U2150" s="181" t="str">
        <f t="shared" si="202"/>
        <v>0</v>
      </c>
    </row>
    <row r="2151" spans="14:21">
      <c r="N2151" s="57">
        <f t="shared" si="198"/>
        <v>2006</v>
      </c>
      <c r="O2151" s="57">
        <f t="shared" si="199"/>
        <v>11</v>
      </c>
      <c r="P2151" s="57">
        <f t="shared" si="200"/>
        <v>19</v>
      </c>
      <c r="Q2151" s="48">
        <v>39040</v>
      </c>
      <c r="R2151" s="178">
        <f t="shared" si="201"/>
        <v>39040</v>
      </c>
      <c r="S2151" s="182">
        <v>17.899999999999999</v>
      </c>
      <c r="T2151" s="180">
        <f t="shared" si="203"/>
        <v>26417.600000000042</v>
      </c>
      <c r="U2151" s="181" t="str">
        <f t="shared" si="202"/>
        <v>0</v>
      </c>
    </row>
    <row r="2152" spans="14:21">
      <c r="N2152" s="57">
        <f t="shared" si="198"/>
        <v>2006</v>
      </c>
      <c r="O2152" s="57">
        <f t="shared" si="199"/>
        <v>11</v>
      </c>
      <c r="P2152" s="57">
        <f t="shared" si="200"/>
        <v>20</v>
      </c>
      <c r="Q2152" s="48">
        <v>39041</v>
      </c>
      <c r="R2152" s="178">
        <f t="shared" si="201"/>
        <v>39041</v>
      </c>
      <c r="S2152" s="182">
        <v>15.9</v>
      </c>
      <c r="T2152" s="180">
        <f t="shared" si="203"/>
        <v>26433.500000000044</v>
      </c>
      <c r="U2152" s="181" t="str">
        <f t="shared" si="202"/>
        <v>0</v>
      </c>
    </row>
    <row r="2153" spans="14:21">
      <c r="N2153" s="57">
        <f t="shared" si="198"/>
        <v>2006</v>
      </c>
      <c r="O2153" s="57">
        <f t="shared" si="199"/>
        <v>11</v>
      </c>
      <c r="P2153" s="57">
        <f t="shared" si="200"/>
        <v>21</v>
      </c>
      <c r="Q2153" s="48">
        <v>39042</v>
      </c>
      <c r="R2153" s="178">
        <f t="shared" si="201"/>
        <v>39042</v>
      </c>
      <c r="S2153" s="182">
        <v>15.8</v>
      </c>
      <c r="T2153" s="180">
        <f t="shared" si="203"/>
        <v>26449.300000000043</v>
      </c>
      <c r="U2153" s="181" t="str">
        <f t="shared" si="202"/>
        <v>0</v>
      </c>
    </row>
    <row r="2154" spans="14:21">
      <c r="N2154" s="57">
        <f t="shared" si="198"/>
        <v>2006</v>
      </c>
      <c r="O2154" s="57">
        <f t="shared" si="199"/>
        <v>11</v>
      </c>
      <c r="P2154" s="57">
        <f t="shared" si="200"/>
        <v>22</v>
      </c>
      <c r="Q2154" s="48">
        <v>39043</v>
      </c>
      <c r="R2154" s="178">
        <f t="shared" si="201"/>
        <v>39043</v>
      </c>
      <c r="S2154" s="182">
        <v>16.7</v>
      </c>
      <c r="T2154" s="180">
        <f t="shared" si="203"/>
        <v>26466.000000000044</v>
      </c>
      <c r="U2154" s="181" t="str">
        <f t="shared" si="202"/>
        <v>0</v>
      </c>
    </row>
    <row r="2155" spans="14:21">
      <c r="N2155" s="57">
        <f t="shared" si="198"/>
        <v>2006</v>
      </c>
      <c r="O2155" s="57">
        <f t="shared" si="199"/>
        <v>11</v>
      </c>
      <c r="P2155" s="57">
        <f t="shared" si="200"/>
        <v>23</v>
      </c>
      <c r="Q2155" s="48">
        <v>39044</v>
      </c>
      <c r="R2155" s="178">
        <f t="shared" si="201"/>
        <v>39044</v>
      </c>
      <c r="S2155" s="182">
        <v>14.4</v>
      </c>
      <c r="T2155" s="180">
        <f t="shared" si="203"/>
        <v>26480.400000000045</v>
      </c>
      <c r="U2155" s="181" t="str">
        <f t="shared" si="202"/>
        <v>0</v>
      </c>
    </row>
    <row r="2156" spans="14:21">
      <c r="N2156" s="57">
        <f t="shared" si="198"/>
        <v>2006</v>
      </c>
      <c r="O2156" s="57">
        <f t="shared" si="199"/>
        <v>11</v>
      </c>
      <c r="P2156" s="57">
        <f t="shared" si="200"/>
        <v>24</v>
      </c>
      <c r="Q2156" s="48">
        <v>39045</v>
      </c>
      <c r="R2156" s="178">
        <f t="shared" si="201"/>
        <v>39045</v>
      </c>
      <c r="S2156" s="182">
        <v>12.7</v>
      </c>
      <c r="T2156" s="180">
        <f t="shared" si="203"/>
        <v>26493.100000000046</v>
      </c>
      <c r="U2156" s="181" t="str">
        <f t="shared" si="202"/>
        <v>0</v>
      </c>
    </row>
    <row r="2157" spans="14:21">
      <c r="N2157" s="57">
        <f t="shared" si="198"/>
        <v>2006</v>
      </c>
      <c r="O2157" s="57">
        <f t="shared" si="199"/>
        <v>11</v>
      </c>
      <c r="P2157" s="57">
        <f t="shared" si="200"/>
        <v>25</v>
      </c>
      <c r="Q2157" s="48">
        <v>39046</v>
      </c>
      <c r="R2157" s="178">
        <f t="shared" si="201"/>
        <v>39046</v>
      </c>
      <c r="S2157" s="182">
        <v>7.5</v>
      </c>
      <c r="T2157" s="180">
        <f t="shared" si="203"/>
        <v>26500.600000000046</v>
      </c>
      <c r="U2157" s="181" t="str">
        <f t="shared" si="202"/>
        <v>0</v>
      </c>
    </row>
    <row r="2158" spans="14:21">
      <c r="N2158" s="57">
        <f t="shared" si="198"/>
        <v>2006</v>
      </c>
      <c r="O2158" s="57">
        <f t="shared" si="199"/>
        <v>11</v>
      </c>
      <c r="P2158" s="57">
        <f t="shared" si="200"/>
        <v>26</v>
      </c>
      <c r="Q2158" s="48">
        <v>39047</v>
      </c>
      <c r="R2158" s="178">
        <f t="shared" si="201"/>
        <v>39047</v>
      </c>
      <c r="S2158" s="182">
        <v>11.8</v>
      </c>
      <c r="T2158" s="180">
        <f t="shared" si="203"/>
        <v>26512.400000000045</v>
      </c>
      <c r="U2158" s="181" t="str">
        <f t="shared" si="202"/>
        <v>0</v>
      </c>
    </row>
    <row r="2159" spans="14:21">
      <c r="N2159" s="57">
        <f t="shared" si="198"/>
        <v>2006</v>
      </c>
      <c r="O2159" s="57">
        <f t="shared" si="199"/>
        <v>11</v>
      </c>
      <c r="P2159" s="57">
        <f t="shared" si="200"/>
        <v>27</v>
      </c>
      <c r="Q2159" s="48">
        <v>39048</v>
      </c>
      <c r="R2159" s="178">
        <f t="shared" si="201"/>
        <v>39048</v>
      </c>
      <c r="S2159" s="182">
        <v>12.6</v>
      </c>
      <c r="T2159" s="180">
        <f t="shared" si="203"/>
        <v>26525.000000000044</v>
      </c>
      <c r="U2159" s="181" t="str">
        <f t="shared" si="202"/>
        <v>0</v>
      </c>
    </row>
    <row r="2160" spans="14:21">
      <c r="N2160" s="57">
        <f t="shared" si="198"/>
        <v>2006</v>
      </c>
      <c r="O2160" s="57">
        <f t="shared" si="199"/>
        <v>11</v>
      </c>
      <c r="P2160" s="57">
        <f t="shared" si="200"/>
        <v>28</v>
      </c>
      <c r="Q2160" s="48">
        <v>39049</v>
      </c>
      <c r="R2160" s="178">
        <f t="shared" si="201"/>
        <v>39049</v>
      </c>
      <c r="S2160" s="182">
        <v>11.5</v>
      </c>
      <c r="T2160" s="180">
        <f t="shared" si="203"/>
        <v>26536.500000000044</v>
      </c>
      <c r="U2160" s="181" t="str">
        <f t="shared" si="202"/>
        <v>0</v>
      </c>
    </row>
    <row r="2161" spans="14:21">
      <c r="N2161" s="57">
        <f t="shared" si="198"/>
        <v>2006</v>
      </c>
      <c r="O2161" s="57">
        <f t="shared" si="199"/>
        <v>11</v>
      </c>
      <c r="P2161" s="57">
        <f t="shared" si="200"/>
        <v>29</v>
      </c>
      <c r="Q2161" s="48">
        <v>39050</v>
      </c>
      <c r="R2161" s="178">
        <f t="shared" si="201"/>
        <v>39050</v>
      </c>
      <c r="S2161" s="182">
        <v>12.8</v>
      </c>
      <c r="T2161" s="180">
        <f t="shared" si="203"/>
        <v>26549.300000000043</v>
      </c>
      <c r="U2161" s="181" t="str">
        <f t="shared" si="202"/>
        <v>0</v>
      </c>
    </row>
    <row r="2162" spans="14:21">
      <c r="N2162" s="57">
        <f t="shared" si="198"/>
        <v>2006</v>
      </c>
      <c r="O2162" s="57">
        <f t="shared" si="199"/>
        <v>11</v>
      </c>
      <c r="P2162" s="57">
        <f t="shared" si="200"/>
        <v>30</v>
      </c>
      <c r="Q2162" s="48">
        <v>39051</v>
      </c>
      <c r="R2162" s="178">
        <f t="shared" si="201"/>
        <v>39051</v>
      </c>
      <c r="S2162" s="182">
        <v>16.100000000000001</v>
      </c>
      <c r="T2162" s="180">
        <f t="shared" si="203"/>
        <v>26565.400000000041</v>
      </c>
      <c r="U2162" s="181" t="str">
        <f t="shared" si="202"/>
        <v>0</v>
      </c>
    </row>
    <row r="2163" spans="14:21">
      <c r="N2163" s="57">
        <f t="shared" si="198"/>
        <v>2006</v>
      </c>
      <c r="O2163" s="57">
        <f t="shared" si="199"/>
        <v>12</v>
      </c>
      <c r="P2163" s="57">
        <f t="shared" si="200"/>
        <v>1</v>
      </c>
      <c r="Q2163" s="48">
        <v>39052</v>
      </c>
      <c r="R2163" s="178">
        <f t="shared" si="201"/>
        <v>39052</v>
      </c>
      <c r="S2163" s="182">
        <v>14.2</v>
      </c>
      <c r="T2163" s="180">
        <f t="shared" si="203"/>
        <v>26579.600000000042</v>
      </c>
      <c r="U2163" s="181" t="str">
        <f t="shared" si="202"/>
        <v>0</v>
      </c>
    </row>
    <row r="2164" spans="14:21">
      <c r="N2164" s="57">
        <f t="shared" si="198"/>
        <v>2006</v>
      </c>
      <c r="O2164" s="57">
        <f t="shared" si="199"/>
        <v>12</v>
      </c>
      <c r="P2164" s="57">
        <f t="shared" si="200"/>
        <v>2</v>
      </c>
      <c r="Q2164" s="48">
        <v>39053</v>
      </c>
      <c r="R2164" s="178">
        <f t="shared" si="201"/>
        <v>39053</v>
      </c>
      <c r="S2164" s="182">
        <v>12.9</v>
      </c>
      <c r="T2164" s="180">
        <f t="shared" si="203"/>
        <v>26592.500000000044</v>
      </c>
      <c r="U2164" s="181" t="str">
        <f t="shared" si="202"/>
        <v>0</v>
      </c>
    </row>
    <row r="2165" spans="14:21">
      <c r="N2165" s="57">
        <f t="shared" si="198"/>
        <v>2006</v>
      </c>
      <c r="O2165" s="57">
        <f t="shared" si="199"/>
        <v>12</v>
      </c>
      <c r="P2165" s="57">
        <f t="shared" si="200"/>
        <v>3</v>
      </c>
      <c r="Q2165" s="48">
        <v>39054</v>
      </c>
      <c r="R2165" s="178">
        <f t="shared" si="201"/>
        <v>39054</v>
      </c>
      <c r="S2165" s="182">
        <v>12.6</v>
      </c>
      <c r="T2165" s="180">
        <f t="shared" si="203"/>
        <v>26605.100000000042</v>
      </c>
      <c r="U2165" s="181" t="str">
        <f t="shared" si="202"/>
        <v>0</v>
      </c>
    </row>
    <row r="2166" spans="14:21">
      <c r="N2166" s="57">
        <f t="shared" si="198"/>
        <v>2006</v>
      </c>
      <c r="O2166" s="57">
        <f t="shared" si="199"/>
        <v>12</v>
      </c>
      <c r="P2166" s="57">
        <f t="shared" si="200"/>
        <v>4</v>
      </c>
      <c r="Q2166" s="48">
        <v>39055</v>
      </c>
      <c r="R2166" s="178">
        <f t="shared" si="201"/>
        <v>39055</v>
      </c>
      <c r="S2166" s="182">
        <v>14.1</v>
      </c>
      <c r="T2166" s="180">
        <f t="shared" si="203"/>
        <v>26619.200000000041</v>
      </c>
      <c r="U2166" s="181" t="str">
        <f t="shared" si="202"/>
        <v>0</v>
      </c>
    </row>
    <row r="2167" spans="14:21">
      <c r="N2167" s="57">
        <f t="shared" si="198"/>
        <v>2006</v>
      </c>
      <c r="O2167" s="57">
        <f t="shared" si="199"/>
        <v>12</v>
      </c>
      <c r="P2167" s="57">
        <f t="shared" si="200"/>
        <v>5</v>
      </c>
      <c r="Q2167" s="48">
        <v>39056</v>
      </c>
      <c r="R2167" s="178">
        <f t="shared" si="201"/>
        <v>39056</v>
      </c>
      <c r="S2167" s="182">
        <v>9.6</v>
      </c>
      <c r="T2167" s="180">
        <f t="shared" si="203"/>
        <v>26628.800000000039</v>
      </c>
      <c r="U2167" s="181" t="str">
        <f t="shared" si="202"/>
        <v>0</v>
      </c>
    </row>
    <row r="2168" spans="14:21">
      <c r="N2168" s="57">
        <f t="shared" si="198"/>
        <v>2006</v>
      </c>
      <c r="O2168" s="57">
        <f t="shared" si="199"/>
        <v>12</v>
      </c>
      <c r="P2168" s="57">
        <f t="shared" si="200"/>
        <v>6</v>
      </c>
      <c r="Q2168" s="48">
        <v>39057</v>
      </c>
      <c r="R2168" s="178">
        <f t="shared" si="201"/>
        <v>39057</v>
      </c>
      <c r="S2168" s="182">
        <v>12.7</v>
      </c>
      <c r="T2168" s="180">
        <f t="shared" si="203"/>
        <v>26641.50000000004</v>
      </c>
      <c r="U2168" s="181" t="str">
        <f t="shared" si="202"/>
        <v>0</v>
      </c>
    </row>
    <row r="2169" spans="14:21">
      <c r="N2169" s="57">
        <f t="shared" si="198"/>
        <v>2006</v>
      </c>
      <c r="O2169" s="57">
        <f t="shared" si="199"/>
        <v>12</v>
      </c>
      <c r="P2169" s="57">
        <f t="shared" si="200"/>
        <v>7</v>
      </c>
      <c r="Q2169" s="48">
        <v>39058</v>
      </c>
      <c r="R2169" s="178">
        <f t="shared" si="201"/>
        <v>39058</v>
      </c>
      <c r="S2169" s="182">
        <v>14.4</v>
      </c>
      <c r="T2169" s="180">
        <f t="shared" si="203"/>
        <v>26655.900000000041</v>
      </c>
      <c r="U2169" s="181" t="str">
        <f t="shared" si="202"/>
        <v>0</v>
      </c>
    </row>
    <row r="2170" spans="14:21">
      <c r="N2170" s="57">
        <f t="shared" si="198"/>
        <v>2006</v>
      </c>
      <c r="O2170" s="57">
        <f t="shared" si="199"/>
        <v>12</v>
      </c>
      <c r="P2170" s="57">
        <f t="shared" si="200"/>
        <v>8</v>
      </c>
      <c r="Q2170" s="48">
        <v>39059</v>
      </c>
      <c r="R2170" s="178">
        <f t="shared" si="201"/>
        <v>39059</v>
      </c>
      <c r="S2170" s="182">
        <v>11.8</v>
      </c>
      <c r="T2170" s="180">
        <f t="shared" si="203"/>
        <v>26667.700000000041</v>
      </c>
      <c r="U2170" s="181" t="str">
        <f t="shared" si="202"/>
        <v>0</v>
      </c>
    </row>
    <row r="2171" spans="14:21">
      <c r="N2171" s="57">
        <f t="shared" si="198"/>
        <v>2006</v>
      </c>
      <c r="O2171" s="57">
        <f t="shared" si="199"/>
        <v>12</v>
      </c>
      <c r="P2171" s="57">
        <f t="shared" si="200"/>
        <v>9</v>
      </c>
      <c r="Q2171" s="48">
        <v>39060</v>
      </c>
      <c r="R2171" s="178">
        <f t="shared" si="201"/>
        <v>39060</v>
      </c>
      <c r="S2171" s="182">
        <v>15.7</v>
      </c>
      <c r="T2171" s="180">
        <f t="shared" si="203"/>
        <v>26683.400000000041</v>
      </c>
      <c r="U2171" s="181" t="str">
        <f t="shared" si="202"/>
        <v>0</v>
      </c>
    </row>
    <row r="2172" spans="14:21">
      <c r="N2172" s="57">
        <f t="shared" si="198"/>
        <v>2006</v>
      </c>
      <c r="O2172" s="57">
        <f t="shared" si="199"/>
        <v>12</v>
      </c>
      <c r="P2172" s="57">
        <f t="shared" si="200"/>
        <v>10</v>
      </c>
      <c r="Q2172" s="48">
        <v>39061</v>
      </c>
      <c r="R2172" s="178">
        <f t="shared" si="201"/>
        <v>39061</v>
      </c>
      <c r="S2172" s="182">
        <v>17.5</v>
      </c>
      <c r="T2172" s="180">
        <f t="shared" si="203"/>
        <v>26700.900000000041</v>
      </c>
      <c r="U2172" s="181" t="str">
        <f t="shared" si="202"/>
        <v>0</v>
      </c>
    </row>
    <row r="2173" spans="14:21">
      <c r="N2173" s="57">
        <f t="shared" si="198"/>
        <v>2006</v>
      </c>
      <c r="O2173" s="57">
        <f t="shared" si="199"/>
        <v>12</v>
      </c>
      <c r="P2173" s="57">
        <f t="shared" si="200"/>
        <v>11</v>
      </c>
      <c r="Q2173" s="48">
        <v>39062</v>
      </c>
      <c r="R2173" s="178">
        <f t="shared" si="201"/>
        <v>39062</v>
      </c>
      <c r="S2173" s="182">
        <v>15.6</v>
      </c>
      <c r="T2173" s="180">
        <f t="shared" si="203"/>
        <v>26716.50000000004</v>
      </c>
      <c r="U2173" s="181" t="str">
        <f t="shared" si="202"/>
        <v>0</v>
      </c>
    </row>
    <row r="2174" spans="14:21">
      <c r="N2174" s="57">
        <f t="shared" si="198"/>
        <v>2006</v>
      </c>
      <c r="O2174" s="57">
        <f t="shared" si="199"/>
        <v>12</v>
      </c>
      <c r="P2174" s="57">
        <f t="shared" si="200"/>
        <v>12</v>
      </c>
      <c r="Q2174" s="48">
        <v>39063</v>
      </c>
      <c r="R2174" s="178">
        <f t="shared" si="201"/>
        <v>39063</v>
      </c>
      <c r="S2174" s="182">
        <v>15.4</v>
      </c>
      <c r="T2174" s="180">
        <f t="shared" si="203"/>
        <v>26731.900000000041</v>
      </c>
      <c r="U2174" s="181" t="str">
        <f t="shared" si="202"/>
        <v>0</v>
      </c>
    </row>
    <row r="2175" spans="14:21">
      <c r="N2175" s="57">
        <f t="shared" si="198"/>
        <v>2006</v>
      </c>
      <c r="O2175" s="57">
        <f t="shared" si="199"/>
        <v>12</v>
      </c>
      <c r="P2175" s="57">
        <f t="shared" si="200"/>
        <v>13</v>
      </c>
      <c r="Q2175" s="48">
        <v>39064</v>
      </c>
      <c r="R2175" s="178">
        <f t="shared" si="201"/>
        <v>39064</v>
      </c>
      <c r="S2175" s="182">
        <v>12.8</v>
      </c>
      <c r="T2175" s="180">
        <f t="shared" si="203"/>
        <v>26744.700000000041</v>
      </c>
      <c r="U2175" s="181" t="str">
        <f t="shared" si="202"/>
        <v>0</v>
      </c>
    </row>
    <row r="2176" spans="14:21">
      <c r="N2176" s="57">
        <f t="shared" si="198"/>
        <v>2006</v>
      </c>
      <c r="O2176" s="57">
        <f t="shared" si="199"/>
        <v>12</v>
      </c>
      <c r="P2176" s="57">
        <f t="shared" si="200"/>
        <v>14</v>
      </c>
      <c r="Q2176" s="48">
        <v>39065</v>
      </c>
      <c r="R2176" s="178">
        <f t="shared" si="201"/>
        <v>39065</v>
      </c>
      <c r="S2176" s="182">
        <v>11.1</v>
      </c>
      <c r="T2176" s="180">
        <f t="shared" si="203"/>
        <v>26755.800000000039</v>
      </c>
      <c r="U2176" s="181" t="str">
        <f t="shared" si="202"/>
        <v>0</v>
      </c>
    </row>
    <row r="2177" spans="14:21">
      <c r="N2177" s="57">
        <f t="shared" si="198"/>
        <v>2006</v>
      </c>
      <c r="O2177" s="57">
        <f t="shared" si="199"/>
        <v>12</v>
      </c>
      <c r="P2177" s="57">
        <f t="shared" si="200"/>
        <v>15</v>
      </c>
      <c r="Q2177" s="48">
        <v>39066</v>
      </c>
      <c r="R2177" s="178">
        <f t="shared" si="201"/>
        <v>39066</v>
      </c>
      <c r="S2177" s="182">
        <v>13.7</v>
      </c>
      <c r="T2177" s="180">
        <f t="shared" si="203"/>
        <v>26769.50000000004</v>
      </c>
      <c r="U2177" s="181" t="str">
        <f t="shared" si="202"/>
        <v>0</v>
      </c>
    </row>
    <row r="2178" spans="14:21">
      <c r="N2178" s="57">
        <f t="shared" si="198"/>
        <v>2006</v>
      </c>
      <c r="O2178" s="57">
        <f t="shared" si="199"/>
        <v>12</v>
      </c>
      <c r="P2178" s="57">
        <f t="shared" si="200"/>
        <v>16</v>
      </c>
      <c r="Q2178" s="48">
        <v>39067</v>
      </c>
      <c r="R2178" s="178">
        <f t="shared" si="201"/>
        <v>39067</v>
      </c>
      <c r="S2178" s="182">
        <v>17.100000000000001</v>
      </c>
      <c r="T2178" s="180">
        <f t="shared" si="203"/>
        <v>26786.600000000039</v>
      </c>
      <c r="U2178" s="181" t="str">
        <f t="shared" si="202"/>
        <v>0</v>
      </c>
    </row>
    <row r="2179" spans="14:21">
      <c r="N2179" s="57">
        <f t="shared" ref="N2179:N2242" si="204">IF(Q2179="","",YEAR(Q2179))</f>
        <v>2006</v>
      </c>
      <c r="O2179" s="57">
        <f t="shared" ref="O2179:O2242" si="205">IF(Q2179="","",MONTH(Q2179))</f>
        <v>12</v>
      </c>
      <c r="P2179" s="57">
        <f t="shared" ref="P2179:P2242" si="206">DAY(Q2179)</f>
        <v>17</v>
      </c>
      <c r="Q2179" s="48">
        <v>39068</v>
      </c>
      <c r="R2179" s="178">
        <f t="shared" ref="R2179:R2242" si="207">Q2179</f>
        <v>39068</v>
      </c>
      <c r="S2179" s="182">
        <v>18.600000000000001</v>
      </c>
      <c r="T2179" s="180">
        <f t="shared" si="203"/>
        <v>26805.200000000037</v>
      </c>
      <c r="U2179" s="181" t="str">
        <f t="shared" ref="U2179:U2242" si="208">IF(AND(R2179&gt;=$E$7,R2179&lt;=$E$9),S2179,"0")</f>
        <v>0</v>
      </c>
    </row>
    <row r="2180" spans="14:21">
      <c r="N2180" s="57">
        <f t="shared" si="204"/>
        <v>2006</v>
      </c>
      <c r="O2180" s="57">
        <f t="shared" si="205"/>
        <v>12</v>
      </c>
      <c r="P2180" s="57">
        <f t="shared" si="206"/>
        <v>18</v>
      </c>
      <c r="Q2180" s="48">
        <v>39069</v>
      </c>
      <c r="R2180" s="178">
        <f t="shared" si="207"/>
        <v>39069</v>
      </c>
      <c r="S2180" s="182">
        <v>19.2</v>
      </c>
      <c r="T2180" s="180">
        <f t="shared" si="203"/>
        <v>26824.400000000038</v>
      </c>
      <c r="U2180" s="181" t="str">
        <f t="shared" si="208"/>
        <v>0</v>
      </c>
    </row>
    <row r="2181" spans="14:21">
      <c r="N2181" s="57">
        <f t="shared" si="204"/>
        <v>2006</v>
      </c>
      <c r="O2181" s="57">
        <f t="shared" si="205"/>
        <v>12</v>
      </c>
      <c r="P2181" s="57">
        <f t="shared" si="206"/>
        <v>19</v>
      </c>
      <c r="Q2181" s="48">
        <v>39070</v>
      </c>
      <c r="R2181" s="178">
        <f t="shared" si="207"/>
        <v>39070</v>
      </c>
      <c r="S2181" s="182">
        <v>17.8</v>
      </c>
      <c r="T2181" s="180">
        <f t="shared" ref="T2181:T2244" si="209">T2180+S2181</f>
        <v>26842.200000000037</v>
      </c>
      <c r="U2181" s="181" t="str">
        <f t="shared" si="208"/>
        <v>0</v>
      </c>
    </row>
    <row r="2182" spans="14:21">
      <c r="N2182" s="57">
        <f t="shared" si="204"/>
        <v>2006</v>
      </c>
      <c r="O2182" s="57">
        <f t="shared" si="205"/>
        <v>12</v>
      </c>
      <c r="P2182" s="57">
        <f t="shared" si="206"/>
        <v>20</v>
      </c>
      <c r="Q2182" s="48">
        <v>39071</v>
      </c>
      <c r="R2182" s="178">
        <f t="shared" si="207"/>
        <v>39071</v>
      </c>
      <c r="S2182" s="182">
        <v>16.399999999999999</v>
      </c>
      <c r="T2182" s="180">
        <f t="shared" si="209"/>
        <v>26858.600000000039</v>
      </c>
      <c r="U2182" s="181" t="str">
        <f t="shared" si="208"/>
        <v>0</v>
      </c>
    </row>
    <row r="2183" spans="14:21">
      <c r="N2183" s="57">
        <f t="shared" si="204"/>
        <v>2006</v>
      </c>
      <c r="O2183" s="57">
        <f t="shared" si="205"/>
        <v>12</v>
      </c>
      <c r="P2183" s="57">
        <f t="shared" si="206"/>
        <v>21</v>
      </c>
      <c r="Q2183" s="48">
        <v>39072</v>
      </c>
      <c r="R2183" s="178">
        <f t="shared" si="207"/>
        <v>39072</v>
      </c>
      <c r="S2183" s="182">
        <v>15.2</v>
      </c>
      <c r="T2183" s="180">
        <f t="shared" si="209"/>
        <v>26873.800000000039</v>
      </c>
      <c r="U2183" s="181" t="str">
        <f t="shared" si="208"/>
        <v>0</v>
      </c>
    </row>
    <row r="2184" spans="14:21">
      <c r="N2184" s="57">
        <f t="shared" si="204"/>
        <v>2006</v>
      </c>
      <c r="O2184" s="57">
        <f t="shared" si="205"/>
        <v>12</v>
      </c>
      <c r="P2184" s="57">
        <f t="shared" si="206"/>
        <v>22</v>
      </c>
      <c r="Q2184" s="48">
        <v>39073</v>
      </c>
      <c r="R2184" s="178">
        <f t="shared" si="207"/>
        <v>39073</v>
      </c>
      <c r="S2184" s="182">
        <v>15.5</v>
      </c>
      <c r="T2184" s="180">
        <f t="shared" si="209"/>
        <v>26889.300000000039</v>
      </c>
      <c r="U2184" s="181" t="str">
        <f t="shared" si="208"/>
        <v>0</v>
      </c>
    </row>
    <row r="2185" spans="14:21">
      <c r="N2185" s="57">
        <f t="shared" si="204"/>
        <v>2006</v>
      </c>
      <c r="O2185" s="57">
        <f t="shared" si="205"/>
        <v>12</v>
      </c>
      <c r="P2185" s="57">
        <f t="shared" si="206"/>
        <v>23</v>
      </c>
      <c r="Q2185" s="48">
        <v>39074</v>
      </c>
      <c r="R2185" s="178">
        <f t="shared" si="207"/>
        <v>39074</v>
      </c>
      <c r="S2185" s="182">
        <v>15.5</v>
      </c>
      <c r="T2185" s="180">
        <f t="shared" si="209"/>
        <v>26904.800000000039</v>
      </c>
      <c r="U2185" s="181" t="str">
        <f t="shared" si="208"/>
        <v>0</v>
      </c>
    </row>
    <row r="2186" spans="14:21">
      <c r="N2186" s="57">
        <f t="shared" si="204"/>
        <v>2006</v>
      </c>
      <c r="O2186" s="57">
        <f t="shared" si="205"/>
        <v>12</v>
      </c>
      <c r="P2186" s="57">
        <f t="shared" si="206"/>
        <v>24</v>
      </c>
      <c r="Q2186" s="48">
        <v>39075</v>
      </c>
      <c r="R2186" s="178">
        <f t="shared" si="207"/>
        <v>39075</v>
      </c>
      <c r="S2186" s="182">
        <v>14.9</v>
      </c>
      <c r="T2186" s="180">
        <f t="shared" si="209"/>
        <v>26919.700000000041</v>
      </c>
      <c r="U2186" s="181" t="str">
        <f t="shared" si="208"/>
        <v>0</v>
      </c>
    </row>
    <row r="2187" spans="14:21">
      <c r="N2187" s="57">
        <f t="shared" si="204"/>
        <v>2006</v>
      </c>
      <c r="O2187" s="57">
        <f t="shared" si="205"/>
        <v>12</v>
      </c>
      <c r="P2187" s="57">
        <f t="shared" si="206"/>
        <v>25</v>
      </c>
      <c r="Q2187" s="48">
        <v>39076</v>
      </c>
      <c r="R2187" s="178">
        <f t="shared" si="207"/>
        <v>39076</v>
      </c>
      <c r="S2187" s="182">
        <v>15.6</v>
      </c>
      <c r="T2187" s="180">
        <f t="shared" si="209"/>
        <v>26935.300000000039</v>
      </c>
      <c r="U2187" s="181" t="str">
        <f t="shared" si="208"/>
        <v>0</v>
      </c>
    </row>
    <row r="2188" spans="14:21">
      <c r="N2188" s="57">
        <f t="shared" si="204"/>
        <v>2006</v>
      </c>
      <c r="O2188" s="57">
        <f t="shared" si="205"/>
        <v>12</v>
      </c>
      <c r="P2188" s="57">
        <f t="shared" si="206"/>
        <v>26</v>
      </c>
      <c r="Q2188" s="48">
        <v>39077</v>
      </c>
      <c r="R2188" s="178">
        <f t="shared" si="207"/>
        <v>39077</v>
      </c>
      <c r="S2188" s="182">
        <v>17.7</v>
      </c>
      <c r="T2188" s="180">
        <f t="shared" si="209"/>
        <v>26953.00000000004</v>
      </c>
      <c r="U2188" s="181" t="str">
        <f t="shared" si="208"/>
        <v>0</v>
      </c>
    </row>
    <row r="2189" spans="14:21">
      <c r="N2189" s="57">
        <f t="shared" si="204"/>
        <v>2006</v>
      </c>
      <c r="O2189" s="57">
        <f t="shared" si="205"/>
        <v>12</v>
      </c>
      <c r="P2189" s="57">
        <f t="shared" si="206"/>
        <v>27</v>
      </c>
      <c r="Q2189" s="48">
        <v>39078</v>
      </c>
      <c r="R2189" s="178">
        <f t="shared" si="207"/>
        <v>39078</v>
      </c>
      <c r="S2189" s="182">
        <v>20</v>
      </c>
      <c r="T2189" s="180">
        <f t="shared" si="209"/>
        <v>26973.00000000004</v>
      </c>
      <c r="U2189" s="181" t="str">
        <f t="shared" si="208"/>
        <v>0</v>
      </c>
    </row>
    <row r="2190" spans="14:21">
      <c r="N2190" s="57">
        <f t="shared" si="204"/>
        <v>2006</v>
      </c>
      <c r="O2190" s="57">
        <f t="shared" si="205"/>
        <v>12</v>
      </c>
      <c r="P2190" s="57">
        <f t="shared" si="206"/>
        <v>28</v>
      </c>
      <c r="Q2190" s="48">
        <v>39079</v>
      </c>
      <c r="R2190" s="178">
        <f t="shared" si="207"/>
        <v>39079</v>
      </c>
      <c r="S2190" s="182">
        <v>19.8</v>
      </c>
      <c r="T2190" s="180">
        <f t="shared" si="209"/>
        <v>26992.800000000039</v>
      </c>
      <c r="U2190" s="181" t="str">
        <f t="shared" si="208"/>
        <v>0</v>
      </c>
    </row>
    <row r="2191" spans="14:21">
      <c r="N2191" s="57">
        <f t="shared" si="204"/>
        <v>2006</v>
      </c>
      <c r="O2191" s="57">
        <f t="shared" si="205"/>
        <v>12</v>
      </c>
      <c r="P2191" s="57">
        <f t="shared" si="206"/>
        <v>29</v>
      </c>
      <c r="Q2191" s="48">
        <v>39080</v>
      </c>
      <c r="R2191" s="178">
        <f t="shared" si="207"/>
        <v>39080</v>
      </c>
      <c r="S2191" s="182">
        <v>15.9</v>
      </c>
      <c r="T2191" s="180">
        <f t="shared" si="209"/>
        <v>27008.700000000041</v>
      </c>
      <c r="U2191" s="181" t="str">
        <f t="shared" si="208"/>
        <v>0</v>
      </c>
    </row>
    <row r="2192" spans="14:21">
      <c r="N2192" s="57">
        <f t="shared" si="204"/>
        <v>2006</v>
      </c>
      <c r="O2192" s="57">
        <f t="shared" si="205"/>
        <v>12</v>
      </c>
      <c r="P2192" s="57">
        <f t="shared" si="206"/>
        <v>30</v>
      </c>
      <c r="Q2192" s="48">
        <v>39081</v>
      </c>
      <c r="R2192" s="178">
        <f t="shared" si="207"/>
        <v>39081</v>
      </c>
      <c r="S2192" s="182">
        <v>13.9</v>
      </c>
      <c r="T2192" s="180">
        <f t="shared" si="209"/>
        <v>27022.600000000042</v>
      </c>
      <c r="U2192" s="181" t="str">
        <f t="shared" si="208"/>
        <v>0</v>
      </c>
    </row>
    <row r="2193" spans="14:21">
      <c r="N2193" s="57">
        <f t="shared" si="204"/>
        <v>2006</v>
      </c>
      <c r="O2193" s="57">
        <f t="shared" si="205"/>
        <v>12</v>
      </c>
      <c r="P2193" s="57">
        <f t="shared" si="206"/>
        <v>31</v>
      </c>
      <c r="Q2193" s="48">
        <v>39082</v>
      </c>
      <c r="R2193" s="178">
        <f t="shared" si="207"/>
        <v>39082</v>
      </c>
      <c r="S2193" s="182">
        <v>13.6</v>
      </c>
      <c r="T2193" s="180">
        <f t="shared" si="209"/>
        <v>27036.200000000041</v>
      </c>
      <c r="U2193" s="181" t="str">
        <f t="shared" si="208"/>
        <v>0</v>
      </c>
    </row>
    <row r="2194" spans="14:21">
      <c r="N2194" s="57">
        <f t="shared" si="204"/>
        <v>2007</v>
      </c>
      <c r="O2194" s="57">
        <f t="shared" si="205"/>
        <v>1</v>
      </c>
      <c r="P2194" s="57">
        <f t="shared" si="206"/>
        <v>1</v>
      </c>
      <c r="Q2194" s="48">
        <v>39083</v>
      </c>
      <c r="R2194" s="178">
        <f t="shared" si="207"/>
        <v>39083</v>
      </c>
      <c r="S2194" s="182">
        <v>14.4</v>
      </c>
      <c r="T2194" s="180">
        <f t="shared" si="209"/>
        <v>27050.600000000042</v>
      </c>
      <c r="U2194" s="181" t="str">
        <f t="shared" si="208"/>
        <v>0</v>
      </c>
    </row>
    <row r="2195" spans="14:21">
      <c r="N2195" s="57">
        <f t="shared" si="204"/>
        <v>2007</v>
      </c>
      <c r="O2195" s="57">
        <f t="shared" si="205"/>
        <v>1</v>
      </c>
      <c r="P2195" s="57">
        <f t="shared" si="206"/>
        <v>2</v>
      </c>
      <c r="Q2195" s="48">
        <v>39084</v>
      </c>
      <c r="R2195" s="178">
        <f t="shared" si="207"/>
        <v>39084</v>
      </c>
      <c r="S2195" s="182">
        <v>16.8</v>
      </c>
      <c r="T2195" s="180">
        <f t="shared" si="209"/>
        <v>27067.400000000041</v>
      </c>
      <c r="U2195" s="181" t="str">
        <f t="shared" si="208"/>
        <v>0</v>
      </c>
    </row>
    <row r="2196" spans="14:21">
      <c r="N2196" s="57">
        <f t="shared" si="204"/>
        <v>2007</v>
      </c>
      <c r="O2196" s="57">
        <f t="shared" si="205"/>
        <v>1</v>
      </c>
      <c r="P2196" s="57">
        <f t="shared" si="206"/>
        <v>3</v>
      </c>
      <c r="Q2196" s="48">
        <v>39085</v>
      </c>
      <c r="R2196" s="178">
        <f t="shared" si="207"/>
        <v>39085</v>
      </c>
      <c r="S2196" s="182">
        <v>15.7</v>
      </c>
      <c r="T2196" s="180">
        <f t="shared" si="209"/>
        <v>27083.100000000042</v>
      </c>
      <c r="U2196" s="181" t="str">
        <f t="shared" si="208"/>
        <v>0</v>
      </c>
    </row>
    <row r="2197" spans="14:21">
      <c r="N2197" s="57">
        <f t="shared" si="204"/>
        <v>2007</v>
      </c>
      <c r="O2197" s="57">
        <f t="shared" si="205"/>
        <v>1</v>
      </c>
      <c r="P2197" s="57">
        <f t="shared" si="206"/>
        <v>4</v>
      </c>
      <c r="Q2197" s="48">
        <v>39086</v>
      </c>
      <c r="R2197" s="178">
        <f t="shared" si="207"/>
        <v>39086</v>
      </c>
      <c r="S2197" s="182">
        <v>14.5</v>
      </c>
      <c r="T2197" s="180">
        <f t="shared" si="209"/>
        <v>27097.600000000042</v>
      </c>
      <c r="U2197" s="181" t="str">
        <f t="shared" si="208"/>
        <v>0</v>
      </c>
    </row>
    <row r="2198" spans="14:21">
      <c r="N2198" s="57">
        <f t="shared" si="204"/>
        <v>2007</v>
      </c>
      <c r="O2198" s="57">
        <f t="shared" si="205"/>
        <v>1</v>
      </c>
      <c r="P2198" s="57">
        <f t="shared" si="206"/>
        <v>5</v>
      </c>
      <c r="Q2198" s="48">
        <v>39087</v>
      </c>
      <c r="R2198" s="178">
        <f t="shared" si="207"/>
        <v>39087</v>
      </c>
      <c r="S2198" s="182">
        <v>14.5</v>
      </c>
      <c r="T2198" s="180">
        <f t="shared" si="209"/>
        <v>27112.100000000042</v>
      </c>
      <c r="U2198" s="181" t="str">
        <f t="shared" si="208"/>
        <v>0</v>
      </c>
    </row>
    <row r="2199" spans="14:21">
      <c r="N2199" s="57">
        <f t="shared" si="204"/>
        <v>2007</v>
      </c>
      <c r="O2199" s="57">
        <f t="shared" si="205"/>
        <v>1</v>
      </c>
      <c r="P2199" s="57">
        <f t="shared" si="206"/>
        <v>6</v>
      </c>
      <c r="Q2199" s="48">
        <v>39088</v>
      </c>
      <c r="R2199" s="178">
        <f t="shared" si="207"/>
        <v>39088</v>
      </c>
      <c r="S2199" s="182">
        <v>15.7</v>
      </c>
      <c r="T2199" s="180">
        <f t="shared" si="209"/>
        <v>27127.800000000043</v>
      </c>
      <c r="U2199" s="181" t="str">
        <f t="shared" si="208"/>
        <v>0</v>
      </c>
    </row>
    <row r="2200" spans="14:21">
      <c r="N2200" s="57">
        <f t="shared" si="204"/>
        <v>2007</v>
      </c>
      <c r="O2200" s="57">
        <f t="shared" si="205"/>
        <v>1</v>
      </c>
      <c r="P2200" s="57">
        <f t="shared" si="206"/>
        <v>7</v>
      </c>
      <c r="Q2200" s="48">
        <v>39089</v>
      </c>
      <c r="R2200" s="178">
        <f t="shared" si="207"/>
        <v>39089</v>
      </c>
      <c r="S2200" s="182">
        <v>15.3</v>
      </c>
      <c r="T2200" s="180">
        <f t="shared" si="209"/>
        <v>27143.100000000042</v>
      </c>
      <c r="U2200" s="181" t="str">
        <f t="shared" si="208"/>
        <v>0</v>
      </c>
    </row>
    <row r="2201" spans="14:21">
      <c r="N2201" s="57">
        <f t="shared" si="204"/>
        <v>2007</v>
      </c>
      <c r="O2201" s="57">
        <f t="shared" si="205"/>
        <v>1</v>
      </c>
      <c r="P2201" s="57">
        <f t="shared" si="206"/>
        <v>8</v>
      </c>
      <c r="Q2201" s="48">
        <v>39090</v>
      </c>
      <c r="R2201" s="178">
        <f t="shared" si="207"/>
        <v>39090</v>
      </c>
      <c r="S2201" s="182">
        <v>15.5</v>
      </c>
      <c r="T2201" s="180">
        <f t="shared" si="209"/>
        <v>27158.600000000042</v>
      </c>
      <c r="U2201" s="181" t="str">
        <f t="shared" si="208"/>
        <v>0</v>
      </c>
    </row>
    <row r="2202" spans="14:21">
      <c r="N2202" s="57">
        <f t="shared" si="204"/>
        <v>2007</v>
      </c>
      <c r="O2202" s="57">
        <f t="shared" si="205"/>
        <v>1</v>
      </c>
      <c r="P2202" s="57">
        <f t="shared" si="206"/>
        <v>9</v>
      </c>
      <c r="Q2202" s="48">
        <v>39091</v>
      </c>
      <c r="R2202" s="178">
        <f t="shared" si="207"/>
        <v>39091</v>
      </c>
      <c r="S2202" s="182">
        <v>10.9</v>
      </c>
      <c r="T2202" s="180">
        <f t="shared" si="209"/>
        <v>27169.500000000044</v>
      </c>
      <c r="U2202" s="181" t="str">
        <f t="shared" si="208"/>
        <v>0</v>
      </c>
    </row>
    <row r="2203" spans="14:21">
      <c r="N2203" s="57">
        <f t="shared" si="204"/>
        <v>2007</v>
      </c>
      <c r="O2203" s="57">
        <f t="shared" si="205"/>
        <v>1</v>
      </c>
      <c r="P2203" s="57">
        <f t="shared" si="206"/>
        <v>10</v>
      </c>
      <c r="Q2203" s="48">
        <v>39092</v>
      </c>
      <c r="R2203" s="178">
        <f t="shared" si="207"/>
        <v>39092</v>
      </c>
      <c r="S2203" s="182">
        <v>13.2</v>
      </c>
      <c r="T2203" s="180">
        <f t="shared" si="209"/>
        <v>27182.700000000044</v>
      </c>
      <c r="U2203" s="181" t="str">
        <f t="shared" si="208"/>
        <v>0</v>
      </c>
    </row>
    <row r="2204" spans="14:21">
      <c r="N2204" s="57">
        <f t="shared" si="204"/>
        <v>2007</v>
      </c>
      <c r="O2204" s="57">
        <f t="shared" si="205"/>
        <v>1</v>
      </c>
      <c r="P2204" s="57">
        <f t="shared" si="206"/>
        <v>11</v>
      </c>
      <c r="Q2204" s="48">
        <v>39093</v>
      </c>
      <c r="R2204" s="178">
        <f t="shared" si="207"/>
        <v>39093</v>
      </c>
      <c r="S2204" s="182">
        <v>15</v>
      </c>
      <c r="T2204" s="180">
        <f t="shared" si="209"/>
        <v>27197.700000000044</v>
      </c>
      <c r="U2204" s="181" t="str">
        <f t="shared" si="208"/>
        <v>0</v>
      </c>
    </row>
    <row r="2205" spans="14:21">
      <c r="N2205" s="57">
        <f t="shared" si="204"/>
        <v>2007</v>
      </c>
      <c r="O2205" s="57">
        <f t="shared" si="205"/>
        <v>1</v>
      </c>
      <c r="P2205" s="57">
        <f t="shared" si="206"/>
        <v>12</v>
      </c>
      <c r="Q2205" s="48">
        <v>39094</v>
      </c>
      <c r="R2205" s="178">
        <f t="shared" si="207"/>
        <v>39094</v>
      </c>
      <c r="S2205" s="182">
        <v>13.1</v>
      </c>
      <c r="T2205" s="180">
        <f t="shared" si="209"/>
        <v>27210.800000000043</v>
      </c>
      <c r="U2205" s="181" t="str">
        <f t="shared" si="208"/>
        <v>0</v>
      </c>
    </row>
    <row r="2206" spans="14:21">
      <c r="N2206" s="57">
        <f t="shared" si="204"/>
        <v>2007</v>
      </c>
      <c r="O2206" s="57">
        <f t="shared" si="205"/>
        <v>1</v>
      </c>
      <c r="P2206" s="57">
        <f t="shared" si="206"/>
        <v>13</v>
      </c>
      <c r="Q2206" s="48">
        <v>39095</v>
      </c>
      <c r="R2206" s="178">
        <f t="shared" si="207"/>
        <v>39095</v>
      </c>
      <c r="S2206" s="182">
        <v>12.7</v>
      </c>
      <c r="T2206" s="180">
        <f t="shared" si="209"/>
        <v>27223.500000000044</v>
      </c>
      <c r="U2206" s="181" t="str">
        <f t="shared" si="208"/>
        <v>0</v>
      </c>
    </row>
    <row r="2207" spans="14:21">
      <c r="N2207" s="57">
        <f t="shared" si="204"/>
        <v>2007</v>
      </c>
      <c r="O2207" s="57">
        <f t="shared" si="205"/>
        <v>1</v>
      </c>
      <c r="P2207" s="57">
        <f t="shared" si="206"/>
        <v>14</v>
      </c>
      <c r="Q2207" s="48">
        <v>39096</v>
      </c>
      <c r="R2207" s="178">
        <f t="shared" si="207"/>
        <v>39096</v>
      </c>
      <c r="S2207" s="182">
        <v>14.9</v>
      </c>
      <c r="T2207" s="180">
        <f t="shared" si="209"/>
        <v>27238.400000000045</v>
      </c>
      <c r="U2207" s="181" t="str">
        <f t="shared" si="208"/>
        <v>0</v>
      </c>
    </row>
    <row r="2208" spans="14:21">
      <c r="N2208" s="57">
        <f t="shared" si="204"/>
        <v>2007</v>
      </c>
      <c r="O2208" s="57">
        <f t="shared" si="205"/>
        <v>1</v>
      </c>
      <c r="P2208" s="57">
        <f t="shared" si="206"/>
        <v>15</v>
      </c>
      <c r="Q2208" s="48">
        <v>39097</v>
      </c>
      <c r="R2208" s="178">
        <f t="shared" si="207"/>
        <v>39097</v>
      </c>
      <c r="S2208" s="182">
        <v>16</v>
      </c>
      <c r="T2208" s="180">
        <f t="shared" si="209"/>
        <v>27254.400000000045</v>
      </c>
      <c r="U2208" s="181" t="str">
        <f t="shared" si="208"/>
        <v>0</v>
      </c>
    </row>
    <row r="2209" spans="14:21">
      <c r="N2209" s="57">
        <f t="shared" si="204"/>
        <v>2007</v>
      </c>
      <c r="O2209" s="57">
        <f t="shared" si="205"/>
        <v>1</v>
      </c>
      <c r="P2209" s="57">
        <f t="shared" si="206"/>
        <v>16</v>
      </c>
      <c r="Q2209" s="48">
        <v>39098</v>
      </c>
      <c r="R2209" s="178">
        <f t="shared" si="207"/>
        <v>39098</v>
      </c>
      <c r="S2209" s="182">
        <v>15.5</v>
      </c>
      <c r="T2209" s="180">
        <f t="shared" si="209"/>
        <v>27269.900000000045</v>
      </c>
      <c r="U2209" s="181" t="str">
        <f t="shared" si="208"/>
        <v>0</v>
      </c>
    </row>
    <row r="2210" spans="14:21">
      <c r="N2210" s="57">
        <f t="shared" si="204"/>
        <v>2007</v>
      </c>
      <c r="O2210" s="57">
        <f t="shared" si="205"/>
        <v>1</v>
      </c>
      <c r="P2210" s="57">
        <f t="shared" si="206"/>
        <v>17</v>
      </c>
      <c r="Q2210" s="48">
        <v>39099</v>
      </c>
      <c r="R2210" s="178">
        <f t="shared" si="207"/>
        <v>39099</v>
      </c>
      <c r="S2210" s="182">
        <v>13.9</v>
      </c>
      <c r="T2210" s="180">
        <f t="shared" si="209"/>
        <v>27283.800000000047</v>
      </c>
      <c r="U2210" s="181" t="str">
        <f t="shared" si="208"/>
        <v>0</v>
      </c>
    </row>
    <row r="2211" spans="14:21">
      <c r="N2211" s="57">
        <f t="shared" si="204"/>
        <v>2007</v>
      </c>
      <c r="O2211" s="57">
        <f t="shared" si="205"/>
        <v>1</v>
      </c>
      <c r="P2211" s="57">
        <f t="shared" si="206"/>
        <v>18</v>
      </c>
      <c r="Q2211" s="48">
        <v>39100</v>
      </c>
      <c r="R2211" s="178">
        <f t="shared" si="207"/>
        <v>39100</v>
      </c>
      <c r="S2211" s="182">
        <v>15.5</v>
      </c>
      <c r="T2211" s="180">
        <f t="shared" si="209"/>
        <v>27299.300000000047</v>
      </c>
      <c r="U2211" s="181" t="str">
        <f t="shared" si="208"/>
        <v>0</v>
      </c>
    </row>
    <row r="2212" spans="14:21">
      <c r="N2212" s="57">
        <f t="shared" si="204"/>
        <v>2007</v>
      </c>
      <c r="O2212" s="57">
        <f t="shared" si="205"/>
        <v>1</v>
      </c>
      <c r="P2212" s="57">
        <f t="shared" si="206"/>
        <v>19</v>
      </c>
      <c r="Q2212" s="48">
        <v>39101</v>
      </c>
      <c r="R2212" s="178">
        <f t="shared" si="207"/>
        <v>39101</v>
      </c>
      <c r="S2212" s="182">
        <v>15.7</v>
      </c>
      <c r="T2212" s="180">
        <f t="shared" si="209"/>
        <v>27315.000000000047</v>
      </c>
      <c r="U2212" s="181" t="str">
        <f t="shared" si="208"/>
        <v>0</v>
      </c>
    </row>
    <row r="2213" spans="14:21">
      <c r="N2213" s="57">
        <f t="shared" si="204"/>
        <v>2007</v>
      </c>
      <c r="O2213" s="57">
        <f t="shared" si="205"/>
        <v>1</v>
      </c>
      <c r="P2213" s="57">
        <f t="shared" si="206"/>
        <v>20</v>
      </c>
      <c r="Q2213" s="48">
        <v>39102</v>
      </c>
      <c r="R2213" s="178">
        <f t="shared" si="207"/>
        <v>39102</v>
      </c>
      <c r="S2213" s="182">
        <v>13.7</v>
      </c>
      <c r="T2213" s="180">
        <f t="shared" si="209"/>
        <v>27328.700000000048</v>
      </c>
      <c r="U2213" s="181" t="str">
        <f t="shared" si="208"/>
        <v>0</v>
      </c>
    </row>
    <row r="2214" spans="14:21">
      <c r="N2214" s="57">
        <f t="shared" si="204"/>
        <v>2007</v>
      </c>
      <c r="O2214" s="57">
        <f t="shared" si="205"/>
        <v>1</v>
      </c>
      <c r="P2214" s="57">
        <f t="shared" si="206"/>
        <v>21</v>
      </c>
      <c r="Q2214" s="48">
        <v>39103</v>
      </c>
      <c r="R2214" s="178">
        <f t="shared" si="207"/>
        <v>39103</v>
      </c>
      <c r="S2214" s="182">
        <v>16.8</v>
      </c>
      <c r="T2214" s="180">
        <f t="shared" si="209"/>
        <v>27345.500000000047</v>
      </c>
      <c r="U2214" s="181" t="str">
        <f t="shared" si="208"/>
        <v>0</v>
      </c>
    </row>
    <row r="2215" spans="14:21">
      <c r="N2215" s="57">
        <f t="shared" si="204"/>
        <v>2007</v>
      </c>
      <c r="O2215" s="57">
        <f t="shared" si="205"/>
        <v>1</v>
      </c>
      <c r="P2215" s="57">
        <f t="shared" si="206"/>
        <v>22</v>
      </c>
      <c r="Q2215" s="48">
        <v>39104</v>
      </c>
      <c r="R2215" s="178">
        <f t="shared" si="207"/>
        <v>39104</v>
      </c>
      <c r="S2215" s="182">
        <v>23.4</v>
      </c>
      <c r="T2215" s="180">
        <f t="shared" si="209"/>
        <v>27368.900000000049</v>
      </c>
      <c r="U2215" s="181" t="str">
        <f t="shared" si="208"/>
        <v>0</v>
      </c>
    </row>
    <row r="2216" spans="14:21">
      <c r="N2216" s="57">
        <f t="shared" si="204"/>
        <v>2007</v>
      </c>
      <c r="O2216" s="57">
        <f t="shared" si="205"/>
        <v>1</v>
      </c>
      <c r="P2216" s="57">
        <f t="shared" si="206"/>
        <v>23</v>
      </c>
      <c r="Q2216" s="48">
        <v>39105</v>
      </c>
      <c r="R2216" s="178">
        <f t="shared" si="207"/>
        <v>39105</v>
      </c>
      <c r="S2216" s="182">
        <v>24.7</v>
      </c>
      <c r="T2216" s="180">
        <f t="shared" si="209"/>
        <v>27393.600000000049</v>
      </c>
      <c r="U2216" s="181" t="str">
        <f t="shared" si="208"/>
        <v>0</v>
      </c>
    </row>
    <row r="2217" spans="14:21">
      <c r="N2217" s="57">
        <f t="shared" si="204"/>
        <v>2007</v>
      </c>
      <c r="O2217" s="57">
        <f t="shared" si="205"/>
        <v>1</v>
      </c>
      <c r="P2217" s="57">
        <f t="shared" si="206"/>
        <v>24</v>
      </c>
      <c r="Q2217" s="48">
        <v>39106</v>
      </c>
      <c r="R2217" s="178">
        <f t="shared" si="207"/>
        <v>39106</v>
      </c>
      <c r="S2217" s="182">
        <v>23.1</v>
      </c>
      <c r="T2217" s="180">
        <f t="shared" si="209"/>
        <v>27416.700000000048</v>
      </c>
      <c r="U2217" s="181" t="str">
        <f t="shared" si="208"/>
        <v>0</v>
      </c>
    </row>
    <row r="2218" spans="14:21">
      <c r="N2218" s="57">
        <f t="shared" si="204"/>
        <v>2007</v>
      </c>
      <c r="O2218" s="57">
        <f t="shared" si="205"/>
        <v>1</v>
      </c>
      <c r="P2218" s="57">
        <f t="shared" si="206"/>
        <v>25</v>
      </c>
      <c r="Q2218" s="48">
        <v>39107</v>
      </c>
      <c r="R2218" s="178">
        <f t="shared" si="207"/>
        <v>39107</v>
      </c>
      <c r="S2218" s="182">
        <v>25.2</v>
      </c>
      <c r="T2218" s="180">
        <f t="shared" si="209"/>
        <v>27441.900000000049</v>
      </c>
      <c r="U2218" s="181" t="str">
        <f t="shared" si="208"/>
        <v>0</v>
      </c>
    </row>
    <row r="2219" spans="14:21">
      <c r="N2219" s="57">
        <f t="shared" si="204"/>
        <v>2007</v>
      </c>
      <c r="O2219" s="57">
        <f t="shared" si="205"/>
        <v>1</v>
      </c>
      <c r="P2219" s="57">
        <f t="shared" si="206"/>
        <v>26</v>
      </c>
      <c r="Q2219" s="48">
        <v>39108</v>
      </c>
      <c r="R2219" s="178">
        <f t="shared" si="207"/>
        <v>39108</v>
      </c>
      <c r="S2219" s="182">
        <v>20.2</v>
      </c>
      <c r="T2219" s="180">
        <f t="shared" si="209"/>
        <v>27462.100000000049</v>
      </c>
      <c r="U2219" s="181" t="str">
        <f t="shared" si="208"/>
        <v>0</v>
      </c>
    </row>
    <row r="2220" spans="14:21">
      <c r="N2220" s="57">
        <f t="shared" si="204"/>
        <v>2007</v>
      </c>
      <c r="O2220" s="57">
        <f t="shared" si="205"/>
        <v>1</v>
      </c>
      <c r="P2220" s="57">
        <f t="shared" si="206"/>
        <v>27</v>
      </c>
      <c r="Q2220" s="48">
        <v>39109</v>
      </c>
      <c r="R2220" s="178">
        <f t="shared" si="207"/>
        <v>39109</v>
      </c>
      <c r="S2220" s="182">
        <v>20.6</v>
      </c>
      <c r="T2220" s="180">
        <f t="shared" si="209"/>
        <v>27482.700000000048</v>
      </c>
      <c r="U2220" s="181" t="str">
        <f t="shared" si="208"/>
        <v>0</v>
      </c>
    </row>
    <row r="2221" spans="14:21">
      <c r="N2221" s="57">
        <f t="shared" si="204"/>
        <v>2007</v>
      </c>
      <c r="O2221" s="57">
        <f t="shared" si="205"/>
        <v>1</v>
      </c>
      <c r="P2221" s="57">
        <f t="shared" si="206"/>
        <v>28</v>
      </c>
      <c r="Q2221" s="48">
        <v>39110</v>
      </c>
      <c r="R2221" s="178">
        <f t="shared" si="207"/>
        <v>39110</v>
      </c>
      <c r="S2221" s="182">
        <v>15.7</v>
      </c>
      <c r="T2221" s="180">
        <f t="shared" si="209"/>
        <v>27498.400000000049</v>
      </c>
      <c r="U2221" s="181" t="str">
        <f t="shared" si="208"/>
        <v>0</v>
      </c>
    </row>
    <row r="2222" spans="14:21">
      <c r="N2222" s="57">
        <f t="shared" si="204"/>
        <v>2007</v>
      </c>
      <c r="O2222" s="57">
        <f t="shared" si="205"/>
        <v>1</v>
      </c>
      <c r="P2222" s="57">
        <f t="shared" si="206"/>
        <v>29</v>
      </c>
      <c r="Q2222" s="48">
        <v>39111</v>
      </c>
      <c r="R2222" s="178">
        <f t="shared" si="207"/>
        <v>39111</v>
      </c>
      <c r="S2222" s="182">
        <v>17.8</v>
      </c>
      <c r="T2222" s="180">
        <f t="shared" si="209"/>
        <v>27516.200000000048</v>
      </c>
      <c r="U2222" s="181" t="str">
        <f t="shared" si="208"/>
        <v>0</v>
      </c>
    </row>
    <row r="2223" spans="14:21">
      <c r="N2223" s="57">
        <f t="shared" si="204"/>
        <v>2007</v>
      </c>
      <c r="O2223" s="57">
        <f t="shared" si="205"/>
        <v>1</v>
      </c>
      <c r="P2223" s="57">
        <f t="shared" si="206"/>
        <v>30</v>
      </c>
      <c r="Q2223" s="48">
        <v>39112</v>
      </c>
      <c r="R2223" s="178">
        <f t="shared" si="207"/>
        <v>39112</v>
      </c>
      <c r="S2223" s="182">
        <v>15.4</v>
      </c>
      <c r="T2223" s="180">
        <f t="shared" si="209"/>
        <v>27531.600000000049</v>
      </c>
      <c r="U2223" s="181" t="str">
        <f t="shared" si="208"/>
        <v>0</v>
      </c>
    </row>
    <row r="2224" spans="14:21">
      <c r="N2224" s="57">
        <f t="shared" si="204"/>
        <v>2007</v>
      </c>
      <c r="O2224" s="57">
        <f t="shared" si="205"/>
        <v>1</v>
      </c>
      <c r="P2224" s="57">
        <f t="shared" si="206"/>
        <v>31</v>
      </c>
      <c r="Q2224" s="48">
        <v>39113</v>
      </c>
      <c r="R2224" s="178">
        <f t="shared" si="207"/>
        <v>39113</v>
      </c>
      <c r="S2224" s="182">
        <v>15.7</v>
      </c>
      <c r="T2224" s="180">
        <f t="shared" si="209"/>
        <v>27547.30000000005</v>
      </c>
      <c r="U2224" s="181" t="str">
        <f t="shared" si="208"/>
        <v>0</v>
      </c>
    </row>
    <row r="2225" spans="14:21">
      <c r="N2225" s="57">
        <f t="shared" si="204"/>
        <v>2007</v>
      </c>
      <c r="O2225" s="57">
        <f t="shared" si="205"/>
        <v>2</v>
      </c>
      <c r="P2225" s="57">
        <f t="shared" si="206"/>
        <v>1</v>
      </c>
      <c r="Q2225" s="48">
        <v>39114</v>
      </c>
      <c r="R2225" s="178">
        <f t="shared" si="207"/>
        <v>39114</v>
      </c>
      <c r="S2225" s="182">
        <v>16.399999999999999</v>
      </c>
      <c r="T2225" s="180">
        <f t="shared" si="209"/>
        <v>27563.700000000052</v>
      </c>
      <c r="U2225" s="181" t="str">
        <f t="shared" si="208"/>
        <v>0</v>
      </c>
    </row>
    <row r="2226" spans="14:21">
      <c r="N2226" s="57">
        <f t="shared" si="204"/>
        <v>2007</v>
      </c>
      <c r="O2226" s="57">
        <f t="shared" si="205"/>
        <v>2</v>
      </c>
      <c r="P2226" s="57">
        <f t="shared" si="206"/>
        <v>2</v>
      </c>
      <c r="Q2226" s="48">
        <v>39115</v>
      </c>
      <c r="R2226" s="178">
        <f t="shared" si="207"/>
        <v>39115</v>
      </c>
      <c r="S2226" s="182">
        <v>15.6</v>
      </c>
      <c r="T2226" s="180">
        <f t="shared" si="209"/>
        <v>27579.30000000005</v>
      </c>
      <c r="U2226" s="181" t="str">
        <f t="shared" si="208"/>
        <v>0</v>
      </c>
    </row>
    <row r="2227" spans="14:21">
      <c r="N2227" s="57">
        <f t="shared" si="204"/>
        <v>2007</v>
      </c>
      <c r="O2227" s="57">
        <f t="shared" si="205"/>
        <v>2</v>
      </c>
      <c r="P2227" s="57">
        <f t="shared" si="206"/>
        <v>3</v>
      </c>
      <c r="Q2227" s="48">
        <v>39116</v>
      </c>
      <c r="R2227" s="178">
        <f t="shared" si="207"/>
        <v>39116</v>
      </c>
      <c r="S2227" s="182">
        <v>15.5</v>
      </c>
      <c r="T2227" s="180">
        <f t="shared" si="209"/>
        <v>27594.80000000005</v>
      </c>
      <c r="U2227" s="181" t="str">
        <f t="shared" si="208"/>
        <v>0</v>
      </c>
    </row>
    <row r="2228" spans="14:21">
      <c r="N2228" s="57">
        <f t="shared" si="204"/>
        <v>2007</v>
      </c>
      <c r="O2228" s="57">
        <f t="shared" si="205"/>
        <v>2</v>
      </c>
      <c r="P2228" s="57">
        <f t="shared" si="206"/>
        <v>4</v>
      </c>
      <c r="Q2228" s="48">
        <v>39117</v>
      </c>
      <c r="R2228" s="178">
        <f t="shared" si="207"/>
        <v>39117</v>
      </c>
      <c r="S2228" s="182">
        <v>16.7</v>
      </c>
      <c r="T2228" s="180">
        <f t="shared" si="209"/>
        <v>27611.500000000051</v>
      </c>
      <c r="U2228" s="181" t="str">
        <f t="shared" si="208"/>
        <v>0</v>
      </c>
    </row>
    <row r="2229" spans="14:21">
      <c r="N2229" s="57">
        <f t="shared" si="204"/>
        <v>2007</v>
      </c>
      <c r="O2229" s="57">
        <f t="shared" si="205"/>
        <v>2</v>
      </c>
      <c r="P2229" s="57">
        <f t="shared" si="206"/>
        <v>5</v>
      </c>
      <c r="Q2229" s="48">
        <v>39118</v>
      </c>
      <c r="R2229" s="178">
        <f t="shared" si="207"/>
        <v>39118</v>
      </c>
      <c r="S2229" s="182">
        <v>19.100000000000001</v>
      </c>
      <c r="T2229" s="180">
        <f t="shared" si="209"/>
        <v>27630.600000000049</v>
      </c>
      <c r="U2229" s="181" t="str">
        <f t="shared" si="208"/>
        <v>0</v>
      </c>
    </row>
    <row r="2230" spans="14:21">
      <c r="N2230" s="57">
        <f t="shared" si="204"/>
        <v>2007</v>
      </c>
      <c r="O2230" s="57">
        <f t="shared" si="205"/>
        <v>2</v>
      </c>
      <c r="P2230" s="57">
        <f t="shared" si="206"/>
        <v>6</v>
      </c>
      <c r="Q2230" s="48">
        <v>39119</v>
      </c>
      <c r="R2230" s="178">
        <f t="shared" si="207"/>
        <v>39119</v>
      </c>
      <c r="S2230" s="182">
        <v>20.8</v>
      </c>
      <c r="T2230" s="180">
        <f t="shared" si="209"/>
        <v>27651.400000000049</v>
      </c>
      <c r="U2230" s="181" t="str">
        <f t="shared" si="208"/>
        <v>0</v>
      </c>
    </row>
    <row r="2231" spans="14:21">
      <c r="N2231" s="57">
        <f t="shared" si="204"/>
        <v>2007</v>
      </c>
      <c r="O2231" s="57">
        <f t="shared" si="205"/>
        <v>2</v>
      </c>
      <c r="P2231" s="57">
        <f t="shared" si="206"/>
        <v>7</v>
      </c>
      <c r="Q2231" s="48">
        <v>39120</v>
      </c>
      <c r="R2231" s="178">
        <f t="shared" si="207"/>
        <v>39120</v>
      </c>
      <c r="S2231" s="182">
        <v>20.2</v>
      </c>
      <c r="T2231" s="180">
        <f t="shared" si="209"/>
        <v>27671.600000000049</v>
      </c>
      <c r="U2231" s="181" t="str">
        <f t="shared" si="208"/>
        <v>0</v>
      </c>
    </row>
    <row r="2232" spans="14:21">
      <c r="N2232" s="57">
        <f t="shared" si="204"/>
        <v>2007</v>
      </c>
      <c r="O2232" s="57">
        <f t="shared" si="205"/>
        <v>2</v>
      </c>
      <c r="P2232" s="57">
        <f t="shared" si="206"/>
        <v>8</v>
      </c>
      <c r="Q2232" s="48">
        <v>39121</v>
      </c>
      <c r="R2232" s="178">
        <f t="shared" si="207"/>
        <v>39121</v>
      </c>
      <c r="S2232" s="182">
        <v>21.7</v>
      </c>
      <c r="T2232" s="180">
        <f t="shared" si="209"/>
        <v>27693.30000000005</v>
      </c>
      <c r="U2232" s="181" t="str">
        <f t="shared" si="208"/>
        <v>0</v>
      </c>
    </row>
    <row r="2233" spans="14:21">
      <c r="N2233" s="57">
        <f t="shared" si="204"/>
        <v>2007</v>
      </c>
      <c r="O2233" s="57">
        <f t="shared" si="205"/>
        <v>2</v>
      </c>
      <c r="P2233" s="57">
        <f t="shared" si="206"/>
        <v>9</v>
      </c>
      <c r="Q2233" s="48">
        <v>39122</v>
      </c>
      <c r="R2233" s="178">
        <f t="shared" si="207"/>
        <v>39122</v>
      </c>
      <c r="S2233" s="182">
        <v>21.6</v>
      </c>
      <c r="T2233" s="180">
        <f t="shared" si="209"/>
        <v>27714.900000000049</v>
      </c>
      <c r="U2233" s="181" t="str">
        <f t="shared" si="208"/>
        <v>0</v>
      </c>
    </row>
    <row r="2234" spans="14:21">
      <c r="N2234" s="57">
        <f t="shared" si="204"/>
        <v>2007</v>
      </c>
      <c r="O2234" s="57">
        <f t="shared" si="205"/>
        <v>2</v>
      </c>
      <c r="P2234" s="57">
        <f t="shared" si="206"/>
        <v>10</v>
      </c>
      <c r="Q2234" s="48">
        <v>39123</v>
      </c>
      <c r="R2234" s="178">
        <f t="shared" si="207"/>
        <v>39123</v>
      </c>
      <c r="S2234" s="182">
        <v>22.6</v>
      </c>
      <c r="T2234" s="180">
        <f t="shared" si="209"/>
        <v>27737.500000000047</v>
      </c>
      <c r="U2234" s="181" t="str">
        <f t="shared" si="208"/>
        <v>0</v>
      </c>
    </row>
    <row r="2235" spans="14:21">
      <c r="N2235" s="57">
        <f t="shared" si="204"/>
        <v>2007</v>
      </c>
      <c r="O2235" s="57">
        <f t="shared" si="205"/>
        <v>2</v>
      </c>
      <c r="P2235" s="57">
        <f t="shared" si="206"/>
        <v>11</v>
      </c>
      <c r="Q2235" s="48">
        <v>39124</v>
      </c>
      <c r="R2235" s="178">
        <f t="shared" si="207"/>
        <v>39124</v>
      </c>
      <c r="S2235" s="182">
        <v>23.6</v>
      </c>
      <c r="T2235" s="180">
        <f t="shared" si="209"/>
        <v>27761.100000000046</v>
      </c>
      <c r="U2235" s="181" t="str">
        <f t="shared" si="208"/>
        <v>0</v>
      </c>
    </row>
    <row r="2236" spans="14:21">
      <c r="N2236" s="57">
        <f t="shared" si="204"/>
        <v>2007</v>
      </c>
      <c r="O2236" s="57">
        <f t="shared" si="205"/>
        <v>2</v>
      </c>
      <c r="P2236" s="57">
        <f t="shared" si="206"/>
        <v>12</v>
      </c>
      <c r="Q2236" s="48">
        <v>39125</v>
      </c>
      <c r="R2236" s="178">
        <f t="shared" si="207"/>
        <v>39125</v>
      </c>
      <c r="S2236" s="182">
        <v>18.100000000000001</v>
      </c>
      <c r="T2236" s="180">
        <f t="shared" si="209"/>
        <v>27779.200000000044</v>
      </c>
      <c r="U2236" s="181" t="str">
        <f t="shared" si="208"/>
        <v>0</v>
      </c>
    </row>
    <row r="2237" spans="14:21">
      <c r="N2237" s="57">
        <f t="shared" si="204"/>
        <v>2007</v>
      </c>
      <c r="O2237" s="57">
        <f t="shared" si="205"/>
        <v>2</v>
      </c>
      <c r="P2237" s="57">
        <f t="shared" si="206"/>
        <v>13</v>
      </c>
      <c r="Q2237" s="48">
        <v>39126</v>
      </c>
      <c r="R2237" s="178">
        <f t="shared" si="207"/>
        <v>39126</v>
      </c>
      <c r="S2237" s="182">
        <v>19</v>
      </c>
      <c r="T2237" s="180">
        <f t="shared" si="209"/>
        <v>27798.200000000044</v>
      </c>
      <c r="U2237" s="181" t="str">
        <f t="shared" si="208"/>
        <v>0</v>
      </c>
    </row>
    <row r="2238" spans="14:21">
      <c r="N2238" s="57">
        <f t="shared" si="204"/>
        <v>2007</v>
      </c>
      <c r="O2238" s="57">
        <f t="shared" si="205"/>
        <v>2</v>
      </c>
      <c r="P2238" s="57">
        <f t="shared" si="206"/>
        <v>14</v>
      </c>
      <c r="Q2238" s="48">
        <v>39127</v>
      </c>
      <c r="R2238" s="178">
        <f t="shared" si="207"/>
        <v>39127</v>
      </c>
      <c r="S2238" s="182">
        <v>16.2</v>
      </c>
      <c r="T2238" s="180">
        <f t="shared" si="209"/>
        <v>27814.400000000045</v>
      </c>
      <c r="U2238" s="181" t="str">
        <f t="shared" si="208"/>
        <v>0</v>
      </c>
    </row>
    <row r="2239" spans="14:21">
      <c r="N2239" s="57">
        <f t="shared" si="204"/>
        <v>2007</v>
      </c>
      <c r="O2239" s="57">
        <f t="shared" si="205"/>
        <v>2</v>
      </c>
      <c r="P2239" s="57">
        <f t="shared" si="206"/>
        <v>15</v>
      </c>
      <c r="Q2239" s="48">
        <v>39128</v>
      </c>
      <c r="R2239" s="178">
        <f t="shared" si="207"/>
        <v>39128</v>
      </c>
      <c r="S2239" s="182">
        <v>18.8</v>
      </c>
      <c r="T2239" s="180">
        <f t="shared" si="209"/>
        <v>27833.200000000044</v>
      </c>
      <c r="U2239" s="181" t="str">
        <f t="shared" si="208"/>
        <v>0</v>
      </c>
    </row>
    <row r="2240" spans="14:21">
      <c r="N2240" s="57">
        <f t="shared" si="204"/>
        <v>2007</v>
      </c>
      <c r="O2240" s="57">
        <f t="shared" si="205"/>
        <v>2</v>
      </c>
      <c r="P2240" s="57">
        <f t="shared" si="206"/>
        <v>16</v>
      </c>
      <c r="Q2240" s="48">
        <v>39129</v>
      </c>
      <c r="R2240" s="178">
        <f t="shared" si="207"/>
        <v>39129</v>
      </c>
      <c r="S2240" s="182">
        <v>18.8</v>
      </c>
      <c r="T2240" s="180">
        <f t="shared" si="209"/>
        <v>27852.000000000044</v>
      </c>
      <c r="U2240" s="181" t="str">
        <f t="shared" si="208"/>
        <v>0</v>
      </c>
    </row>
    <row r="2241" spans="14:21">
      <c r="N2241" s="57">
        <f t="shared" si="204"/>
        <v>2007</v>
      </c>
      <c r="O2241" s="57">
        <f t="shared" si="205"/>
        <v>2</v>
      </c>
      <c r="P2241" s="57">
        <f t="shared" si="206"/>
        <v>17</v>
      </c>
      <c r="Q2241" s="48">
        <v>39130</v>
      </c>
      <c r="R2241" s="178">
        <f t="shared" si="207"/>
        <v>39130</v>
      </c>
      <c r="S2241" s="182">
        <v>17.100000000000001</v>
      </c>
      <c r="T2241" s="180">
        <f t="shared" si="209"/>
        <v>27869.100000000042</v>
      </c>
      <c r="U2241" s="181" t="str">
        <f t="shared" si="208"/>
        <v>0</v>
      </c>
    </row>
    <row r="2242" spans="14:21">
      <c r="N2242" s="57">
        <f t="shared" si="204"/>
        <v>2007</v>
      </c>
      <c r="O2242" s="57">
        <f t="shared" si="205"/>
        <v>2</v>
      </c>
      <c r="P2242" s="57">
        <f t="shared" si="206"/>
        <v>18</v>
      </c>
      <c r="Q2242" s="48">
        <v>39131</v>
      </c>
      <c r="R2242" s="178">
        <f t="shared" si="207"/>
        <v>39131</v>
      </c>
      <c r="S2242" s="182">
        <v>18.7</v>
      </c>
      <c r="T2242" s="180">
        <f t="shared" si="209"/>
        <v>27887.800000000043</v>
      </c>
      <c r="U2242" s="181" t="str">
        <f t="shared" si="208"/>
        <v>0</v>
      </c>
    </row>
    <row r="2243" spans="14:21">
      <c r="N2243" s="57">
        <f t="shared" ref="N2243:N2306" si="210">IF(Q2243="","",YEAR(Q2243))</f>
        <v>2007</v>
      </c>
      <c r="O2243" s="57">
        <f t="shared" ref="O2243:O2306" si="211">IF(Q2243="","",MONTH(Q2243))</f>
        <v>2</v>
      </c>
      <c r="P2243" s="57">
        <f t="shared" ref="P2243:P2306" si="212">DAY(Q2243)</f>
        <v>19</v>
      </c>
      <c r="Q2243" s="48">
        <v>39132</v>
      </c>
      <c r="R2243" s="178">
        <f t="shared" ref="R2243:R2306" si="213">Q2243</f>
        <v>39132</v>
      </c>
      <c r="S2243" s="182">
        <v>18.399999999999999</v>
      </c>
      <c r="T2243" s="180">
        <f t="shared" si="209"/>
        <v>27906.200000000044</v>
      </c>
      <c r="U2243" s="181" t="str">
        <f t="shared" ref="U2243:U2306" si="214">IF(AND(R2243&gt;=$E$7,R2243&lt;=$E$9),S2243,"0")</f>
        <v>0</v>
      </c>
    </row>
    <row r="2244" spans="14:21">
      <c r="N2244" s="57">
        <f t="shared" si="210"/>
        <v>2007</v>
      </c>
      <c r="O2244" s="57">
        <f t="shared" si="211"/>
        <v>2</v>
      </c>
      <c r="P2244" s="57">
        <f t="shared" si="212"/>
        <v>20</v>
      </c>
      <c r="Q2244" s="48">
        <v>39133</v>
      </c>
      <c r="R2244" s="178">
        <f t="shared" si="213"/>
        <v>39133</v>
      </c>
      <c r="S2244" s="182">
        <v>18</v>
      </c>
      <c r="T2244" s="180">
        <f t="shared" si="209"/>
        <v>27924.200000000044</v>
      </c>
      <c r="U2244" s="181" t="str">
        <f t="shared" si="214"/>
        <v>0</v>
      </c>
    </row>
    <row r="2245" spans="14:21">
      <c r="N2245" s="57">
        <f t="shared" si="210"/>
        <v>2007</v>
      </c>
      <c r="O2245" s="57">
        <f t="shared" si="211"/>
        <v>2</v>
      </c>
      <c r="P2245" s="57">
        <f t="shared" si="212"/>
        <v>21</v>
      </c>
      <c r="Q2245" s="48">
        <v>39134</v>
      </c>
      <c r="R2245" s="178">
        <f t="shared" si="213"/>
        <v>39134</v>
      </c>
      <c r="S2245" s="182">
        <v>16.5</v>
      </c>
      <c r="T2245" s="180">
        <f t="shared" ref="T2245:T2308" si="215">T2244+S2245</f>
        <v>27940.700000000044</v>
      </c>
      <c r="U2245" s="181" t="str">
        <f t="shared" si="214"/>
        <v>0</v>
      </c>
    </row>
    <row r="2246" spans="14:21">
      <c r="N2246" s="57">
        <f t="shared" si="210"/>
        <v>2007</v>
      </c>
      <c r="O2246" s="57">
        <f t="shared" si="211"/>
        <v>2</v>
      </c>
      <c r="P2246" s="57">
        <f t="shared" si="212"/>
        <v>22</v>
      </c>
      <c r="Q2246" s="48">
        <v>39135</v>
      </c>
      <c r="R2246" s="178">
        <f t="shared" si="213"/>
        <v>39135</v>
      </c>
      <c r="S2246" s="182">
        <v>18.7</v>
      </c>
      <c r="T2246" s="180">
        <f t="shared" si="215"/>
        <v>27959.400000000045</v>
      </c>
      <c r="U2246" s="181" t="str">
        <f t="shared" si="214"/>
        <v>0</v>
      </c>
    </row>
    <row r="2247" spans="14:21">
      <c r="N2247" s="57">
        <f t="shared" si="210"/>
        <v>2007</v>
      </c>
      <c r="O2247" s="57">
        <f t="shared" si="211"/>
        <v>2</v>
      </c>
      <c r="P2247" s="57">
        <f t="shared" si="212"/>
        <v>23</v>
      </c>
      <c r="Q2247" s="48">
        <v>39136</v>
      </c>
      <c r="R2247" s="178">
        <f t="shared" si="213"/>
        <v>39136</v>
      </c>
      <c r="S2247" s="182">
        <v>21.5</v>
      </c>
      <c r="T2247" s="180">
        <f t="shared" si="215"/>
        <v>27980.900000000045</v>
      </c>
      <c r="U2247" s="181" t="str">
        <f t="shared" si="214"/>
        <v>0</v>
      </c>
    </row>
    <row r="2248" spans="14:21">
      <c r="N2248" s="57">
        <f t="shared" si="210"/>
        <v>2007</v>
      </c>
      <c r="O2248" s="57">
        <f t="shared" si="211"/>
        <v>2</v>
      </c>
      <c r="P2248" s="57">
        <f t="shared" si="212"/>
        <v>24</v>
      </c>
      <c r="Q2248" s="48">
        <v>39137</v>
      </c>
      <c r="R2248" s="178">
        <f t="shared" si="213"/>
        <v>39137</v>
      </c>
      <c r="S2248" s="182">
        <v>18.600000000000001</v>
      </c>
      <c r="T2248" s="180">
        <f t="shared" si="215"/>
        <v>27999.500000000044</v>
      </c>
      <c r="U2248" s="181" t="str">
        <f t="shared" si="214"/>
        <v>0</v>
      </c>
    </row>
    <row r="2249" spans="14:21">
      <c r="N2249" s="57">
        <f t="shared" si="210"/>
        <v>2007</v>
      </c>
      <c r="O2249" s="57">
        <f t="shared" si="211"/>
        <v>2</v>
      </c>
      <c r="P2249" s="57">
        <f t="shared" si="212"/>
        <v>25</v>
      </c>
      <c r="Q2249" s="48">
        <v>39138</v>
      </c>
      <c r="R2249" s="178">
        <f t="shared" si="213"/>
        <v>39138</v>
      </c>
      <c r="S2249" s="182">
        <v>14.7</v>
      </c>
      <c r="T2249" s="180">
        <f t="shared" si="215"/>
        <v>28014.200000000044</v>
      </c>
      <c r="U2249" s="181" t="str">
        <f t="shared" si="214"/>
        <v>0</v>
      </c>
    </row>
    <row r="2250" spans="14:21">
      <c r="N2250" s="57">
        <f t="shared" si="210"/>
        <v>2007</v>
      </c>
      <c r="O2250" s="57">
        <f t="shared" si="211"/>
        <v>2</v>
      </c>
      <c r="P2250" s="57">
        <f t="shared" si="212"/>
        <v>26</v>
      </c>
      <c r="Q2250" s="48">
        <v>39139</v>
      </c>
      <c r="R2250" s="178">
        <f t="shared" si="213"/>
        <v>39139</v>
      </c>
      <c r="S2250" s="182">
        <v>18.399999999999999</v>
      </c>
      <c r="T2250" s="180">
        <f t="shared" si="215"/>
        <v>28032.600000000046</v>
      </c>
      <c r="U2250" s="181" t="str">
        <f t="shared" si="214"/>
        <v>0</v>
      </c>
    </row>
    <row r="2251" spans="14:21">
      <c r="N2251" s="57">
        <f t="shared" si="210"/>
        <v>2007</v>
      </c>
      <c r="O2251" s="57">
        <f t="shared" si="211"/>
        <v>2</v>
      </c>
      <c r="P2251" s="57">
        <f t="shared" si="212"/>
        <v>27</v>
      </c>
      <c r="Q2251" s="48">
        <v>39140</v>
      </c>
      <c r="R2251" s="178">
        <f t="shared" si="213"/>
        <v>39140</v>
      </c>
      <c r="S2251" s="182">
        <v>18.3</v>
      </c>
      <c r="T2251" s="180">
        <f t="shared" si="215"/>
        <v>28050.900000000045</v>
      </c>
      <c r="U2251" s="181" t="str">
        <f t="shared" si="214"/>
        <v>0</v>
      </c>
    </row>
    <row r="2252" spans="14:21">
      <c r="N2252" s="57">
        <f t="shared" si="210"/>
        <v>2007</v>
      </c>
      <c r="O2252" s="57">
        <f t="shared" si="211"/>
        <v>2</v>
      </c>
      <c r="P2252" s="57">
        <f t="shared" si="212"/>
        <v>28</v>
      </c>
      <c r="Q2252" s="48">
        <v>39141</v>
      </c>
      <c r="R2252" s="178">
        <f t="shared" si="213"/>
        <v>39141</v>
      </c>
      <c r="S2252" s="182">
        <v>15.2</v>
      </c>
      <c r="T2252" s="180">
        <f t="shared" si="215"/>
        <v>28066.100000000046</v>
      </c>
      <c r="U2252" s="181" t="str">
        <f t="shared" si="214"/>
        <v>0</v>
      </c>
    </row>
    <row r="2253" spans="14:21">
      <c r="N2253" s="57">
        <f t="shared" si="210"/>
        <v>2007</v>
      </c>
      <c r="O2253" s="57">
        <f t="shared" si="211"/>
        <v>3</v>
      </c>
      <c r="P2253" s="57">
        <f t="shared" si="212"/>
        <v>1</v>
      </c>
      <c r="Q2253" s="48">
        <v>39142</v>
      </c>
      <c r="R2253" s="178">
        <f t="shared" si="213"/>
        <v>39142</v>
      </c>
      <c r="S2253" s="182">
        <v>16.3</v>
      </c>
      <c r="T2253" s="180">
        <f t="shared" si="215"/>
        <v>28082.400000000045</v>
      </c>
      <c r="U2253" s="181" t="str">
        <f t="shared" si="214"/>
        <v>0</v>
      </c>
    </row>
    <row r="2254" spans="14:21">
      <c r="N2254" s="57">
        <f t="shared" si="210"/>
        <v>2007</v>
      </c>
      <c r="O2254" s="57">
        <f t="shared" si="211"/>
        <v>3</v>
      </c>
      <c r="P2254" s="57">
        <f t="shared" si="212"/>
        <v>2</v>
      </c>
      <c r="Q2254" s="48">
        <v>39143</v>
      </c>
      <c r="R2254" s="178">
        <f t="shared" si="213"/>
        <v>39143</v>
      </c>
      <c r="S2254" s="182">
        <v>17</v>
      </c>
      <c r="T2254" s="180">
        <f t="shared" si="215"/>
        <v>28099.400000000045</v>
      </c>
      <c r="U2254" s="181" t="str">
        <f t="shared" si="214"/>
        <v>0</v>
      </c>
    </row>
    <row r="2255" spans="14:21">
      <c r="N2255" s="57">
        <f t="shared" si="210"/>
        <v>2007</v>
      </c>
      <c r="O2255" s="57">
        <f t="shared" si="211"/>
        <v>3</v>
      </c>
      <c r="P2255" s="57">
        <f t="shared" si="212"/>
        <v>3</v>
      </c>
      <c r="Q2255" s="48">
        <v>39144</v>
      </c>
      <c r="R2255" s="178">
        <f t="shared" si="213"/>
        <v>39144</v>
      </c>
      <c r="S2255" s="182">
        <v>19.3</v>
      </c>
      <c r="T2255" s="180">
        <f t="shared" si="215"/>
        <v>28118.700000000044</v>
      </c>
      <c r="U2255" s="181" t="str">
        <f t="shared" si="214"/>
        <v>0</v>
      </c>
    </row>
    <row r="2256" spans="14:21">
      <c r="N2256" s="57">
        <f t="shared" si="210"/>
        <v>2007</v>
      </c>
      <c r="O2256" s="57">
        <f t="shared" si="211"/>
        <v>3</v>
      </c>
      <c r="P2256" s="57">
        <f t="shared" si="212"/>
        <v>4</v>
      </c>
      <c r="Q2256" s="48">
        <v>39145</v>
      </c>
      <c r="R2256" s="178">
        <f t="shared" si="213"/>
        <v>39145</v>
      </c>
      <c r="S2256" s="182">
        <v>16.600000000000001</v>
      </c>
      <c r="T2256" s="180">
        <f t="shared" si="215"/>
        <v>28135.300000000043</v>
      </c>
      <c r="U2256" s="181" t="str">
        <f t="shared" si="214"/>
        <v>0</v>
      </c>
    </row>
    <row r="2257" spans="14:21">
      <c r="N2257" s="57">
        <f t="shared" si="210"/>
        <v>2007</v>
      </c>
      <c r="O2257" s="57">
        <f t="shared" si="211"/>
        <v>3</v>
      </c>
      <c r="P2257" s="57">
        <f t="shared" si="212"/>
        <v>5</v>
      </c>
      <c r="Q2257" s="48">
        <v>39146</v>
      </c>
      <c r="R2257" s="178">
        <f t="shared" si="213"/>
        <v>39146</v>
      </c>
      <c r="S2257" s="182">
        <v>15.3</v>
      </c>
      <c r="T2257" s="180">
        <f t="shared" si="215"/>
        <v>28150.600000000042</v>
      </c>
      <c r="U2257" s="181" t="str">
        <f t="shared" si="214"/>
        <v>0</v>
      </c>
    </row>
    <row r="2258" spans="14:21">
      <c r="N2258" s="57">
        <f t="shared" si="210"/>
        <v>2007</v>
      </c>
      <c r="O2258" s="57">
        <f t="shared" si="211"/>
        <v>3</v>
      </c>
      <c r="P2258" s="57">
        <f t="shared" si="212"/>
        <v>6</v>
      </c>
      <c r="Q2258" s="48">
        <v>39147</v>
      </c>
      <c r="R2258" s="178">
        <f t="shared" si="213"/>
        <v>39147</v>
      </c>
      <c r="S2258" s="182">
        <v>14.5</v>
      </c>
      <c r="T2258" s="180">
        <f t="shared" si="215"/>
        <v>28165.100000000042</v>
      </c>
      <c r="U2258" s="181" t="str">
        <f t="shared" si="214"/>
        <v>0</v>
      </c>
    </row>
    <row r="2259" spans="14:21">
      <c r="N2259" s="57">
        <f t="shared" si="210"/>
        <v>2007</v>
      </c>
      <c r="O2259" s="57">
        <f t="shared" si="211"/>
        <v>3</v>
      </c>
      <c r="P2259" s="57">
        <f t="shared" si="212"/>
        <v>7</v>
      </c>
      <c r="Q2259" s="48">
        <v>39148</v>
      </c>
      <c r="R2259" s="178">
        <f t="shared" si="213"/>
        <v>39148</v>
      </c>
      <c r="S2259" s="182">
        <v>13.6</v>
      </c>
      <c r="T2259" s="180">
        <f t="shared" si="215"/>
        <v>28178.700000000041</v>
      </c>
      <c r="U2259" s="181" t="str">
        <f t="shared" si="214"/>
        <v>0</v>
      </c>
    </row>
    <row r="2260" spans="14:21">
      <c r="N2260" s="57">
        <f t="shared" si="210"/>
        <v>2007</v>
      </c>
      <c r="O2260" s="57">
        <f t="shared" si="211"/>
        <v>3</v>
      </c>
      <c r="P2260" s="57">
        <f t="shared" si="212"/>
        <v>8</v>
      </c>
      <c r="Q2260" s="48">
        <v>39149</v>
      </c>
      <c r="R2260" s="178">
        <f t="shared" si="213"/>
        <v>39149</v>
      </c>
      <c r="S2260" s="182">
        <v>15.2</v>
      </c>
      <c r="T2260" s="180">
        <f t="shared" si="215"/>
        <v>28193.900000000041</v>
      </c>
      <c r="U2260" s="181" t="str">
        <f t="shared" si="214"/>
        <v>0</v>
      </c>
    </row>
    <row r="2261" spans="14:21">
      <c r="N2261" s="57">
        <f t="shared" si="210"/>
        <v>2007</v>
      </c>
      <c r="O2261" s="57">
        <f t="shared" si="211"/>
        <v>3</v>
      </c>
      <c r="P2261" s="57">
        <f t="shared" si="212"/>
        <v>9</v>
      </c>
      <c r="Q2261" s="48">
        <v>39150</v>
      </c>
      <c r="R2261" s="178">
        <f t="shared" si="213"/>
        <v>39150</v>
      </c>
      <c r="S2261" s="182">
        <v>16.600000000000001</v>
      </c>
      <c r="T2261" s="180">
        <f t="shared" si="215"/>
        <v>28210.50000000004</v>
      </c>
      <c r="U2261" s="181" t="str">
        <f t="shared" si="214"/>
        <v>0</v>
      </c>
    </row>
    <row r="2262" spans="14:21">
      <c r="N2262" s="57">
        <f t="shared" si="210"/>
        <v>2007</v>
      </c>
      <c r="O2262" s="57">
        <f t="shared" si="211"/>
        <v>3</v>
      </c>
      <c r="P2262" s="57">
        <f t="shared" si="212"/>
        <v>10</v>
      </c>
      <c r="Q2262" s="48">
        <v>39151</v>
      </c>
      <c r="R2262" s="178">
        <f t="shared" si="213"/>
        <v>39151</v>
      </c>
      <c r="S2262" s="182">
        <v>15.6</v>
      </c>
      <c r="T2262" s="180">
        <f t="shared" si="215"/>
        <v>28226.100000000039</v>
      </c>
      <c r="U2262" s="181" t="str">
        <f t="shared" si="214"/>
        <v>0</v>
      </c>
    </row>
    <row r="2263" spans="14:21">
      <c r="N2263" s="57">
        <f t="shared" si="210"/>
        <v>2007</v>
      </c>
      <c r="O2263" s="57">
        <f t="shared" si="211"/>
        <v>3</v>
      </c>
      <c r="P2263" s="57">
        <f t="shared" si="212"/>
        <v>11</v>
      </c>
      <c r="Q2263" s="48">
        <v>39152</v>
      </c>
      <c r="R2263" s="178">
        <f t="shared" si="213"/>
        <v>39152</v>
      </c>
      <c r="S2263" s="182">
        <v>12.6</v>
      </c>
      <c r="T2263" s="180">
        <f t="shared" si="215"/>
        <v>28238.700000000037</v>
      </c>
      <c r="U2263" s="181" t="str">
        <f t="shared" si="214"/>
        <v>0</v>
      </c>
    </row>
    <row r="2264" spans="14:21">
      <c r="N2264" s="57">
        <f t="shared" si="210"/>
        <v>2007</v>
      </c>
      <c r="O2264" s="57">
        <f t="shared" si="211"/>
        <v>3</v>
      </c>
      <c r="P2264" s="57">
        <f t="shared" si="212"/>
        <v>12</v>
      </c>
      <c r="Q2264" s="48">
        <v>39153</v>
      </c>
      <c r="R2264" s="178">
        <f t="shared" si="213"/>
        <v>39153</v>
      </c>
      <c r="S2264" s="182">
        <v>12.8</v>
      </c>
      <c r="T2264" s="180">
        <f t="shared" si="215"/>
        <v>28251.500000000036</v>
      </c>
      <c r="U2264" s="181" t="str">
        <f t="shared" si="214"/>
        <v>0</v>
      </c>
    </row>
    <row r="2265" spans="14:21">
      <c r="N2265" s="57">
        <f t="shared" si="210"/>
        <v>2007</v>
      </c>
      <c r="O2265" s="57">
        <f t="shared" si="211"/>
        <v>3</v>
      </c>
      <c r="P2265" s="57">
        <f t="shared" si="212"/>
        <v>13</v>
      </c>
      <c r="Q2265" s="48">
        <v>39154</v>
      </c>
      <c r="R2265" s="178">
        <f t="shared" si="213"/>
        <v>39154</v>
      </c>
      <c r="S2265" s="182">
        <v>15.7</v>
      </c>
      <c r="T2265" s="180">
        <f t="shared" si="215"/>
        <v>28267.200000000037</v>
      </c>
      <c r="U2265" s="181" t="str">
        <f t="shared" si="214"/>
        <v>0</v>
      </c>
    </row>
    <row r="2266" spans="14:21">
      <c r="N2266" s="57">
        <f t="shared" si="210"/>
        <v>2007</v>
      </c>
      <c r="O2266" s="57">
        <f t="shared" si="211"/>
        <v>3</v>
      </c>
      <c r="P2266" s="57">
        <f t="shared" si="212"/>
        <v>14</v>
      </c>
      <c r="Q2266" s="48">
        <v>39155</v>
      </c>
      <c r="R2266" s="178">
        <f t="shared" si="213"/>
        <v>39155</v>
      </c>
      <c r="S2266" s="182">
        <v>14.9</v>
      </c>
      <c r="T2266" s="180">
        <f t="shared" si="215"/>
        <v>28282.100000000039</v>
      </c>
      <c r="U2266" s="181" t="str">
        <f t="shared" si="214"/>
        <v>0</v>
      </c>
    </row>
    <row r="2267" spans="14:21">
      <c r="N2267" s="57">
        <f t="shared" si="210"/>
        <v>2007</v>
      </c>
      <c r="O2267" s="57">
        <f t="shared" si="211"/>
        <v>3</v>
      </c>
      <c r="P2267" s="57">
        <f t="shared" si="212"/>
        <v>15</v>
      </c>
      <c r="Q2267" s="48">
        <v>39156</v>
      </c>
      <c r="R2267" s="178">
        <f t="shared" si="213"/>
        <v>39156</v>
      </c>
      <c r="S2267" s="182">
        <v>13.2</v>
      </c>
      <c r="T2267" s="180">
        <f t="shared" si="215"/>
        <v>28295.300000000039</v>
      </c>
      <c r="U2267" s="181" t="str">
        <f t="shared" si="214"/>
        <v>0</v>
      </c>
    </row>
    <row r="2268" spans="14:21">
      <c r="N2268" s="57">
        <f t="shared" si="210"/>
        <v>2007</v>
      </c>
      <c r="O2268" s="57">
        <f t="shared" si="211"/>
        <v>3</v>
      </c>
      <c r="P2268" s="57">
        <f t="shared" si="212"/>
        <v>16</v>
      </c>
      <c r="Q2268" s="48">
        <v>39157</v>
      </c>
      <c r="R2268" s="178">
        <f t="shared" si="213"/>
        <v>39157</v>
      </c>
      <c r="S2268" s="182">
        <v>14.7</v>
      </c>
      <c r="T2268" s="180">
        <f t="shared" si="215"/>
        <v>28310.00000000004</v>
      </c>
      <c r="U2268" s="181" t="str">
        <f t="shared" si="214"/>
        <v>0</v>
      </c>
    </row>
    <row r="2269" spans="14:21">
      <c r="N2269" s="57">
        <f t="shared" si="210"/>
        <v>2007</v>
      </c>
      <c r="O2269" s="57">
        <f t="shared" si="211"/>
        <v>3</v>
      </c>
      <c r="P2269" s="57">
        <f t="shared" si="212"/>
        <v>17</v>
      </c>
      <c r="Q2269" s="48">
        <v>39158</v>
      </c>
      <c r="R2269" s="178">
        <f t="shared" si="213"/>
        <v>39158</v>
      </c>
      <c r="S2269" s="182">
        <v>14.2</v>
      </c>
      <c r="T2269" s="180">
        <f t="shared" si="215"/>
        <v>28324.200000000041</v>
      </c>
      <c r="U2269" s="181" t="str">
        <f t="shared" si="214"/>
        <v>0</v>
      </c>
    </row>
    <row r="2270" spans="14:21">
      <c r="N2270" s="57">
        <f t="shared" si="210"/>
        <v>2007</v>
      </c>
      <c r="O2270" s="57">
        <f t="shared" si="211"/>
        <v>3</v>
      </c>
      <c r="P2270" s="57">
        <f t="shared" si="212"/>
        <v>18</v>
      </c>
      <c r="Q2270" s="48">
        <v>39159</v>
      </c>
      <c r="R2270" s="178">
        <f t="shared" si="213"/>
        <v>39159</v>
      </c>
      <c r="S2270" s="182">
        <v>17.3</v>
      </c>
      <c r="T2270" s="180">
        <f t="shared" si="215"/>
        <v>28341.50000000004</v>
      </c>
      <c r="U2270" s="181" t="str">
        <f t="shared" si="214"/>
        <v>0</v>
      </c>
    </row>
    <row r="2271" spans="14:21">
      <c r="N2271" s="57">
        <f t="shared" si="210"/>
        <v>2007</v>
      </c>
      <c r="O2271" s="57">
        <f t="shared" si="211"/>
        <v>3</v>
      </c>
      <c r="P2271" s="57">
        <f t="shared" si="212"/>
        <v>19</v>
      </c>
      <c r="Q2271" s="48">
        <v>39160</v>
      </c>
      <c r="R2271" s="178">
        <f t="shared" si="213"/>
        <v>39160</v>
      </c>
      <c r="S2271" s="182">
        <v>18.399999999999999</v>
      </c>
      <c r="T2271" s="180">
        <f t="shared" si="215"/>
        <v>28359.900000000041</v>
      </c>
      <c r="U2271" s="181" t="str">
        <f t="shared" si="214"/>
        <v>0</v>
      </c>
    </row>
    <row r="2272" spans="14:21">
      <c r="N2272" s="57">
        <f t="shared" si="210"/>
        <v>2007</v>
      </c>
      <c r="O2272" s="57">
        <f t="shared" si="211"/>
        <v>3</v>
      </c>
      <c r="P2272" s="57">
        <f t="shared" si="212"/>
        <v>20</v>
      </c>
      <c r="Q2272" s="48">
        <v>39161</v>
      </c>
      <c r="R2272" s="178">
        <f t="shared" si="213"/>
        <v>39161</v>
      </c>
      <c r="S2272" s="182">
        <v>17</v>
      </c>
      <c r="T2272" s="180">
        <f t="shared" si="215"/>
        <v>28376.900000000041</v>
      </c>
      <c r="U2272" s="181" t="str">
        <f t="shared" si="214"/>
        <v>0</v>
      </c>
    </row>
    <row r="2273" spans="14:21">
      <c r="N2273" s="57">
        <f t="shared" si="210"/>
        <v>2007</v>
      </c>
      <c r="O2273" s="57">
        <f t="shared" si="211"/>
        <v>3</v>
      </c>
      <c r="P2273" s="57">
        <f t="shared" si="212"/>
        <v>21</v>
      </c>
      <c r="Q2273" s="48">
        <v>39162</v>
      </c>
      <c r="R2273" s="178">
        <f t="shared" si="213"/>
        <v>39162</v>
      </c>
      <c r="S2273" s="182">
        <v>19.2</v>
      </c>
      <c r="T2273" s="180">
        <f t="shared" si="215"/>
        <v>28396.100000000042</v>
      </c>
      <c r="U2273" s="181" t="str">
        <f t="shared" si="214"/>
        <v>0</v>
      </c>
    </row>
    <row r="2274" spans="14:21">
      <c r="N2274" s="57">
        <f t="shared" si="210"/>
        <v>2007</v>
      </c>
      <c r="O2274" s="57">
        <f t="shared" si="211"/>
        <v>3</v>
      </c>
      <c r="P2274" s="57">
        <f t="shared" si="212"/>
        <v>22</v>
      </c>
      <c r="Q2274" s="48">
        <v>39163</v>
      </c>
      <c r="R2274" s="178">
        <f t="shared" si="213"/>
        <v>39163</v>
      </c>
      <c r="S2274" s="182">
        <v>17</v>
      </c>
      <c r="T2274" s="180">
        <f t="shared" si="215"/>
        <v>28413.100000000042</v>
      </c>
      <c r="U2274" s="181" t="str">
        <f t="shared" si="214"/>
        <v>0</v>
      </c>
    </row>
    <row r="2275" spans="14:21">
      <c r="N2275" s="57">
        <f t="shared" si="210"/>
        <v>2007</v>
      </c>
      <c r="O2275" s="57">
        <f t="shared" si="211"/>
        <v>3</v>
      </c>
      <c r="P2275" s="57">
        <f t="shared" si="212"/>
        <v>23</v>
      </c>
      <c r="Q2275" s="48">
        <v>39164</v>
      </c>
      <c r="R2275" s="178">
        <f t="shared" si="213"/>
        <v>39164</v>
      </c>
      <c r="S2275" s="182">
        <v>15.7</v>
      </c>
      <c r="T2275" s="180">
        <f t="shared" si="215"/>
        <v>28428.800000000043</v>
      </c>
      <c r="U2275" s="181" t="str">
        <f t="shared" si="214"/>
        <v>0</v>
      </c>
    </row>
    <row r="2276" spans="14:21">
      <c r="N2276" s="57">
        <f t="shared" si="210"/>
        <v>2007</v>
      </c>
      <c r="O2276" s="57">
        <f t="shared" si="211"/>
        <v>3</v>
      </c>
      <c r="P2276" s="57">
        <f t="shared" si="212"/>
        <v>24</v>
      </c>
      <c r="Q2276" s="48">
        <v>39165</v>
      </c>
      <c r="R2276" s="178">
        <f t="shared" si="213"/>
        <v>39165</v>
      </c>
      <c r="S2276" s="182">
        <v>15.7</v>
      </c>
      <c r="T2276" s="180">
        <f t="shared" si="215"/>
        <v>28444.500000000044</v>
      </c>
      <c r="U2276" s="181" t="str">
        <f t="shared" si="214"/>
        <v>0</v>
      </c>
    </row>
    <row r="2277" spans="14:21">
      <c r="N2277" s="57">
        <f t="shared" si="210"/>
        <v>2007</v>
      </c>
      <c r="O2277" s="57">
        <f t="shared" si="211"/>
        <v>3</v>
      </c>
      <c r="P2277" s="57">
        <f t="shared" si="212"/>
        <v>25</v>
      </c>
      <c r="Q2277" s="48">
        <v>39166</v>
      </c>
      <c r="R2277" s="178">
        <f t="shared" si="213"/>
        <v>39166</v>
      </c>
      <c r="S2277" s="182">
        <v>15.3</v>
      </c>
      <c r="T2277" s="180">
        <f t="shared" si="215"/>
        <v>28459.800000000043</v>
      </c>
      <c r="U2277" s="181" t="str">
        <f t="shared" si="214"/>
        <v>0</v>
      </c>
    </row>
    <row r="2278" spans="14:21">
      <c r="N2278" s="57">
        <f t="shared" si="210"/>
        <v>2007</v>
      </c>
      <c r="O2278" s="57">
        <f t="shared" si="211"/>
        <v>3</v>
      </c>
      <c r="P2278" s="57">
        <f t="shared" si="212"/>
        <v>26</v>
      </c>
      <c r="Q2278" s="48">
        <v>39167</v>
      </c>
      <c r="R2278" s="178">
        <f t="shared" si="213"/>
        <v>39167</v>
      </c>
      <c r="S2278" s="182">
        <v>14.6</v>
      </c>
      <c r="T2278" s="180">
        <f t="shared" si="215"/>
        <v>28474.400000000041</v>
      </c>
      <c r="U2278" s="181" t="str">
        <f t="shared" si="214"/>
        <v>0</v>
      </c>
    </row>
    <row r="2279" spans="14:21">
      <c r="N2279" s="57">
        <f t="shared" si="210"/>
        <v>2007</v>
      </c>
      <c r="O2279" s="57">
        <f t="shared" si="211"/>
        <v>3</v>
      </c>
      <c r="P2279" s="57">
        <f t="shared" si="212"/>
        <v>27</v>
      </c>
      <c r="Q2279" s="48">
        <v>39168</v>
      </c>
      <c r="R2279" s="178">
        <f t="shared" si="213"/>
        <v>39168</v>
      </c>
      <c r="S2279" s="182">
        <v>14.3</v>
      </c>
      <c r="T2279" s="180">
        <f t="shared" si="215"/>
        <v>28488.700000000041</v>
      </c>
      <c r="U2279" s="181" t="str">
        <f t="shared" si="214"/>
        <v>0</v>
      </c>
    </row>
    <row r="2280" spans="14:21">
      <c r="N2280" s="57">
        <f t="shared" si="210"/>
        <v>2007</v>
      </c>
      <c r="O2280" s="57">
        <f t="shared" si="211"/>
        <v>3</v>
      </c>
      <c r="P2280" s="57">
        <f t="shared" si="212"/>
        <v>28</v>
      </c>
      <c r="Q2280" s="48">
        <v>39169</v>
      </c>
      <c r="R2280" s="178">
        <f t="shared" si="213"/>
        <v>39169</v>
      </c>
      <c r="S2280" s="182">
        <v>14.6</v>
      </c>
      <c r="T2280" s="180">
        <f t="shared" si="215"/>
        <v>28503.300000000039</v>
      </c>
      <c r="U2280" s="181" t="str">
        <f t="shared" si="214"/>
        <v>0</v>
      </c>
    </row>
    <row r="2281" spans="14:21">
      <c r="N2281" s="57">
        <f t="shared" si="210"/>
        <v>2007</v>
      </c>
      <c r="O2281" s="57">
        <f t="shared" si="211"/>
        <v>3</v>
      </c>
      <c r="P2281" s="57">
        <f t="shared" si="212"/>
        <v>29</v>
      </c>
      <c r="Q2281" s="48">
        <v>39170</v>
      </c>
      <c r="R2281" s="178">
        <f t="shared" si="213"/>
        <v>39170</v>
      </c>
      <c r="S2281" s="182">
        <v>11</v>
      </c>
      <c r="T2281" s="180">
        <f t="shared" si="215"/>
        <v>28514.300000000039</v>
      </c>
      <c r="U2281" s="181" t="str">
        <f t="shared" si="214"/>
        <v>0</v>
      </c>
    </row>
    <row r="2282" spans="14:21">
      <c r="N2282" s="57">
        <f t="shared" si="210"/>
        <v>2007</v>
      </c>
      <c r="O2282" s="57">
        <f t="shared" si="211"/>
        <v>3</v>
      </c>
      <c r="P2282" s="57">
        <f t="shared" si="212"/>
        <v>30</v>
      </c>
      <c r="Q2282" s="48">
        <v>39171</v>
      </c>
      <c r="R2282" s="178">
        <f t="shared" si="213"/>
        <v>39171</v>
      </c>
      <c r="S2282" s="182">
        <v>14.2</v>
      </c>
      <c r="T2282" s="180">
        <f t="shared" si="215"/>
        <v>28528.50000000004</v>
      </c>
      <c r="U2282" s="181" t="str">
        <f t="shared" si="214"/>
        <v>0</v>
      </c>
    </row>
    <row r="2283" spans="14:21">
      <c r="N2283" s="57">
        <f t="shared" si="210"/>
        <v>2007</v>
      </c>
      <c r="O2283" s="57">
        <f t="shared" si="211"/>
        <v>3</v>
      </c>
      <c r="P2283" s="57">
        <f t="shared" si="212"/>
        <v>31</v>
      </c>
      <c r="Q2283" s="48">
        <v>39172</v>
      </c>
      <c r="R2283" s="178">
        <f t="shared" si="213"/>
        <v>39172</v>
      </c>
      <c r="S2283" s="182">
        <v>14.4</v>
      </c>
      <c r="T2283" s="180">
        <f t="shared" si="215"/>
        <v>28542.900000000041</v>
      </c>
      <c r="U2283" s="181" t="str">
        <f t="shared" si="214"/>
        <v>0</v>
      </c>
    </row>
    <row r="2284" spans="14:21">
      <c r="N2284" s="57">
        <f t="shared" si="210"/>
        <v>2007</v>
      </c>
      <c r="O2284" s="57">
        <f t="shared" si="211"/>
        <v>4</v>
      </c>
      <c r="P2284" s="57">
        <f t="shared" si="212"/>
        <v>1</v>
      </c>
      <c r="Q2284" s="48">
        <v>39173</v>
      </c>
      <c r="R2284" s="178">
        <f t="shared" si="213"/>
        <v>39173</v>
      </c>
      <c r="S2284" s="182">
        <v>16</v>
      </c>
      <c r="T2284" s="180">
        <f t="shared" si="215"/>
        <v>28558.900000000041</v>
      </c>
      <c r="U2284" s="181" t="str">
        <f t="shared" si="214"/>
        <v>0</v>
      </c>
    </row>
    <row r="2285" spans="14:21">
      <c r="N2285" s="57">
        <f t="shared" si="210"/>
        <v>2007</v>
      </c>
      <c r="O2285" s="57">
        <f t="shared" si="211"/>
        <v>4</v>
      </c>
      <c r="P2285" s="57">
        <f t="shared" si="212"/>
        <v>2</v>
      </c>
      <c r="Q2285" s="48">
        <v>39174</v>
      </c>
      <c r="R2285" s="178">
        <f t="shared" si="213"/>
        <v>39174</v>
      </c>
      <c r="S2285" s="182">
        <v>14.1</v>
      </c>
      <c r="T2285" s="180">
        <f t="shared" si="215"/>
        <v>28573.00000000004</v>
      </c>
      <c r="U2285" s="181" t="str">
        <f t="shared" si="214"/>
        <v>0</v>
      </c>
    </row>
    <row r="2286" spans="14:21">
      <c r="N2286" s="57">
        <f t="shared" si="210"/>
        <v>2007</v>
      </c>
      <c r="O2286" s="57">
        <f t="shared" si="211"/>
        <v>4</v>
      </c>
      <c r="P2286" s="57">
        <f t="shared" si="212"/>
        <v>3</v>
      </c>
      <c r="Q2286" s="48">
        <v>39175</v>
      </c>
      <c r="R2286" s="178">
        <f t="shared" si="213"/>
        <v>39175</v>
      </c>
      <c r="S2286" s="182">
        <v>15.8</v>
      </c>
      <c r="T2286" s="180">
        <f t="shared" si="215"/>
        <v>28588.800000000039</v>
      </c>
      <c r="U2286" s="181" t="str">
        <f t="shared" si="214"/>
        <v>0</v>
      </c>
    </row>
    <row r="2287" spans="14:21">
      <c r="N2287" s="57">
        <f t="shared" si="210"/>
        <v>2007</v>
      </c>
      <c r="O2287" s="57">
        <f t="shared" si="211"/>
        <v>4</v>
      </c>
      <c r="P2287" s="57">
        <f t="shared" si="212"/>
        <v>4</v>
      </c>
      <c r="Q2287" s="48">
        <v>39176</v>
      </c>
      <c r="R2287" s="178">
        <f t="shared" si="213"/>
        <v>39176</v>
      </c>
      <c r="S2287" s="182">
        <v>14.7</v>
      </c>
      <c r="T2287" s="180">
        <f t="shared" si="215"/>
        <v>28603.50000000004</v>
      </c>
      <c r="U2287" s="181" t="str">
        <f t="shared" si="214"/>
        <v>0</v>
      </c>
    </row>
    <row r="2288" spans="14:21">
      <c r="N2288" s="57">
        <f t="shared" si="210"/>
        <v>2007</v>
      </c>
      <c r="O2288" s="57">
        <f t="shared" si="211"/>
        <v>4</v>
      </c>
      <c r="P2288" s="57">
        <f t="shared" si="212"/>
        <v>5</v>
      </c>
      <c r="Q2288" s="48">
        <v>39177</v>
      </c>
      <c r="R2288" s="178">
        <f t="shared" si="213"/>
        <v>39177</v>
      </c>
      <c r="S2288" s="182">
        <v>13.2</v>
      </c>
      <c r="T2288" s="180">
        <f t="shared" si="215"/>
        <v>28616.700000000041</v>
      </c>
      <c r="U2288" s="181" t="str">
        <f t="shared" si="214"/>
        <v>0</v>
      </c>
    </row>
    <row r="2289" spans="14:21">
      <c r="N2289" s="57">
        <f t="shared" si="210"/>
        <v>2007</v>
      </c>
      <c r="O2289" s="57">
        <f t="shared" si="211"/>
        <v>4</v>
      </c>
      <c r="P2289" s="57">
        <f t="shared" si="212"/>
        <v>6</v>
      </c>
      <c r="Q2289" s="48">
        <v>39178</v>
      </c>
      <c r="R2289" s="178">
        <f t="shared" si="213"/>
        <v>39178</v>
      </c>
      <c r="S2289" s="182">
        <v>15.2</v>
      </c>
      <c r="T2289" s="180">
        <f t="shared" si="215"/>
        <v>28631.900000000041</v>
      </c>
      <c r="U2289" s="181" t="str">
        <f t="shared" si="214"/>
        <v>0</v>
      </c>
    </row>
    <row r="2290" spans="14:21">
      <c r="N2290" s="57">
        <f t="shared" si="210"/>
        <v>2007</v>
      </c>
      <c r="O2290" s="57">
        <f t="shared" si="211"/>
        <v>4</v>
      </c>
      <c r="P2290" s="57">
        <f t="shared" si="212"/>
        <v>7</v>
      </c>
      <c r="Q2290" s="48">
        <v>39179</v>
      </c>
      <c r="R2290" s="178">
        <f t="shared" si="213"/>
        <v>39179</v>
      </c>
      <c r="S2290" s="182">
        <v>14.8</v>
      </c>
      <c r="T2290" s="180">
        <f t="shared" si="215"/>
        <v>28646.700000000041</v>
      </c>
      <c r="U2290" s="181" t="str">
        <f t="shared" si="214"/>
        <v>0</v>
      </c>
    </row>
    <row r="2291" spans="14:21">
      <c r="N2291" s="57">
        <f t="shared" si="210"/>
        <v>2007</v>
      </c>
      <c r="O2291" s="57">
        <f t="shared" si="211"/>
        <v>4</v>
      </c>
      <c r="P2291" s="57">
        <f t="shared" si="212"/>
        <v>8</v>
      </c>
      <c r="Q2291" s="48">
        <v>39180</v>
      </c>
      <c r="R2291" s="178">
        <f t="shared" si="213"/>
        <v>39180</v>
      </c>
      <c r="S2291" s="182">
        <v>13.4</v>
      </c>
      <c r="T2291" s="180">
        <f t="shared" si="215"/>
        <v>28660.100000000042</v>
      </c>
      <c r="U2291" s="181" t="str">
        <f t="shared" si="214"/>
        <v>0</v>
      </c>
    </row>
    <row r="2292" spans="14:21">
      <c r="N2292" s="57">
        <f t="shared" si="210"/>
        <v>2007</v>
      </c>
      <c r="O2292" s="57">
        <f t="shared" si="211"/>
        <v>4</v>
      </c>
      <c r="P2292" s="57">
        <f t="shared" si="212"/>
        <v>9</v>
      </c>
      <c r="Q2292" s="48">
        <v>39181</v>
      </c>
      <c r="R2292" s="178">
        <f t="shared" si="213"/>
        <v>39181</v>
      </c>
      <c r="S2292" s="182">
        <v>12.8</v>
      </c>
      <c r="T2292" s="180">
        <f t="shared" si="215"/>
        <v>28672.900000000041</v>
      </c>
      <c r="U2292" s="181" t="str">
        <f t="shared" si="214"/>
        <v>0</v>
      </c>
    </row>
    <row r="2293" spans="14:21">
      <c r="N2293" s="57">
        <f t="shared" si="210"/>
        <v>2007</v>
      </c>
      <c r="O2293" s="57">
        <f t="shared" si="211"/>
        <v>4</v>
      </c>
      <c r="P2293" s="57">
        <f t="shared" si="212"/>
        <v>10</v>
      </c>
      <c r="Q2293" s="48">
        <v>39182</v>
      </c>
      <c r="R2293" s="178">
        <f t="shared" si="213"/>
        <v>39182</v>
      </c>
      <c r="S2293" s="182">
        <v>11.8</v>
      </c>
      <c r="T2293" s="180">
        <f t="shared" si="215"/>
        <v>28684.700000000041</v>
      </c>
      <c r="U2293" s="181" t="str">
        <f t="shared" si="214"/>
        <v>0</v>
      </c>
    </row>
    <row r="2294" spans="14:21">
      <c r="N2294" s="57">
        <f t="shared" si="210"/>
        <v>2007</v>
      </c>
      <c r="O2294" s="57">
        <f t="shared" si="211"/>
        <v>4</v>
      </c>
      <c r="P2294" s="57">
        <f t="shared" si="212"/>
        <v>11</v>
      </c>
      <c r="Q2294" s="48">
        <v>39183</v>
      </c>
      <c r="R2294" s="178">
        <f t="shared" si="213"/>
        <v>39183</v>
      </c>
      <c r="S2294" s="182">
        <v>11.4</v>
      </c>
      <c r="T2294" s="180">
        <f t="shared" si="215"/>
        <v>28696.100000000042</v>
      </c>
      <c r="U2294" s="181" t="str">
        <f t="shared" si="214"/>
        <v>0</v>
      </c>
    </row>
    <row r="2295" spans="14:21">
      <c r="N2295" s="57">
        <f t="shared" si="210"/>
        <v>2007</v>
      </c>
      <c r="O2295" s="57">
        <f t="shared" si="211"/>
        <v>4</v>
      </c>
      <c r="P2295" s="57">
        <f t="shared" si="212"/>
        <v>12</v>
      </c>
      <c r="Q2295" s="48">
        <v>39184</v>
      </c>
      <c r="R2295" s="178">
        <f t="shared" si="213"/>
        <v>39184</v>
      </c>
      <c r="S2295" s="182">
        <v>14</v>
      </c>
      <c r="T2295" s="180">
        <f t="shared" si="215"/>
        <v>28710.100000000042</v>
      </c>
      <c r="U2295" s="181" t="str">
        <f t="shared" si="214"/>
        <v>0</v>
      </c>
    </row>
    <row r="2296" spans="14:21">
      <c r="N2296" s="57">
        <f t="shared" si="210"/>
        <v>2007</v>
      </c>
      <c r="O2296" s="57">
        <f t="shared" si="211"/>
        <v>4</v>
      </c>
      <c r="P2296" s="57">
        <f t="shared" si="212"/>
        <v>13</v>
      </c>
      <c r="Q2296" s="48">
        <v>39185</v>
      </c>
      <c r="R2296" s="178">
        <f t="shared" si="213"/>
        <v>39185</v>
      </c>
      <c r="S2296" s="182">
        <v>11.2</v>
      </c>
      <c r="T2296" s="180">
        <f t="shared" si="215"/>
        <v>28721.300000000043</v>
      </c>
      <c r="U2296" s="181" t="str">
        <f t="shared" si="214"/>
        <v>0</v>
      </c>
    </row>
    <row r="2297" spans="14:21">
      <c r="N2297" s="57">
        <f t="shared" si="210"/>
        <v>2007</v>
      </c>
      <c r="O2297" s="57">
        <f t="shared" si="211"/>
        <v>4</v>
      </c>
      <c r="P2297" s="57">
        <f t="shared" si="212"/>
        <v>14</v>
      </c>
      <c r="Q2297" s="48">
        <v>39186</v>
      </c>
      <c r="R2297" s="178">
        <f t="shared" si="213"/>
        <v>39186</v>
      </c>
      <c r="S2297" s="182">
        <v>9</v>
      </c>
      <c r="T2297" s="180">
        <f t="shared" si="215"/>
        <v>28730.300000000043</v>
      </c>
      <c r="U2297" s="181" t="str">
        <f t="shared" si="214"/>
        <v>0</v>
      </c>
    </row>
    <row r="2298" spans="14:21">
      <c r="N2298" s="57">
        <f t="shared" si="210"/>
        <v>2007</v>
      </c>
      <c r="O2298" s="57">
        <f t="shared" si="211"/>
        <v>4</v>
      </c>
      <c r="P2298" s="57">
        <f t="shared" si="212"/>
        <v>15</v>
      </c>
      <c r="Q2298" s="48">
        <v>39187</v>
      </c>
      <c r="R2298" s="178">
        <f t="shared" si="213"/>
        <v>39187</v>
      </c>
      <c r="S2298" s="182">
        <v>8.1999999999999993</v>
      </c>
      <c r="T2298" s="180">
        <f t="shared" si="215"/>
        <v>28738.500000000044</v>
      </c>
      <c r="U2298" s="181" t="str">
        <f t="shared" si="214"/>
        <v>0</v>
      </c>
    </row>
    <row r="2299" spans="14:21">
      <c r="N2299" s="57">
        <f t="shared" si="210"/>
        <v>2007</v>
      </c>
      <c r="O2299" s="57">
        <f t="shared" si="211"/>
        <v>4</v>
      </c>
      <c r="P2299" s="57">
        <f t="shared" si="212"/>
        <v>16</v>
      </c>
      <c r="Q2299" s="48">
        <v>39188</v>
      </c>
      <c r="R2299" s="178">
        <f t="shared" si="213"/>
        <v>39188</v>
      </c>
      <c r="S2299" s="182">
        <v>6</v>
      </c>
      <c r="T2299" s="180">
        <f t="shared" si="215"/>
        <v>28744.500000000044</v>
      </c>
      <c r="U2299" s="181" t="str">
        <f t="shared" si="214"/>
        <v>0</v>
      </c>
    </row>
    <row r="2300" spans="14:21">
      <c r="N2300" s="57">
        <f t="shared" si="210"/>
        <v>2007</v>
      </c>
      <c r="O2300" s="57">
        <f t="shared" si="211"/>
        <v>4</v>
      </c>
      <c r="P2300" s="57">
        <f t="shared" si="212"/>
        <v>17</v>
      </c>
      <c r="Q2300" s="48">
        <v>39189</v>
      </c>
      <c r="R2300" s="178">
        <f t="shared" si="213"/>
        <v>39189</v>
      </c>
      <c r="S2300" s="182">
        <v>12.9</v>
      </c>
      <c r="T2300" s="180">
        <f t="shared" si="215"/>
        <v>28757.400000000045</v>
      </c>
      <c r="U2300" s="181" t="str">
        <f t="shared" si="214"/>
        <v>0</v>
      </c>
    </row>
    <row r="2301" spans="14:21">
      <c r="N2301" s="57">
        <f t="shared" si="210"/>
        <v>2007</v>
      </c>
      <c r="O2301" s="57">
        <f t="shared" si="211"/>
        <v>4</v>
      </c>
      <c r="P2301" s="57">
        <f t="shared" si="212"/>
        <v>18</v>
      </c>
      <c r="Q2301" s="48">
        <v>39190</v>
      </c>
      <c r="R2301" s="178">
        <f t="shared" si="213"/>
        <v>39190</v>
      </c>
      <c r="S2301" s="182">
        <v>15.3</v>
      </c>
      <c r="T2301" s="180">
        <f t="shared" si="215"/>
        <v>28772.700000000044</v>
      </c>
      <c r="U2301" s="181" t="str">
        <f t="shared" si="214"/>
        <v>0</v>
      </c>
    </row>
    <row r="2302" spans="14:21">
      <c r="N2302" s="57">
        <f t="shared" si="210"/>
        <v>2007</v>
      </c>
      <c r="O2302" s="57">
        <f t="shared" si="211"/>
        <v>4</v>
      </c>
      <c r="P2302" s="57">
        <f t="shared" si="212"/>
        <v>19</v>
      </c>
      <c r="Q2302" s="48">
        <v>39191</v>
      </c>
      <c r="R2302" s="178">
        <f t="shared" si="213"/>
        <v>39191</v>
      </c>
      <c r="S2302" s="182">
        <v>14.8</v>
      </c>
      <c r="T2302" s="180">
        <f t="shared" si="215"/>
        <v>28787.500000000044</v>
      </c>
      <c r="U2302" s="181" t="str">
        <f t="shared" si="214"/>
        <v>0</v>
      </c>
    </row>
    <row r="2303" spans="14:21">
      <c r="N2303" s="57">
        <f t="shared" si="210"/>
        <v>2007</v>
      </c>
      <c r="O2303" s="57">
        <f t="shared" si="211"/>
        <v>4</v>
      </c>
      <c r="P2303" s="57">
        <f t="shared" si="212"/>
        <v>20</v>
      </c>
      <c r="Q2303" s="48">
        <v>39192</v>
      </c>
      <c r="R2303" s="178">
        <f t="shared" si="213"/>
        <v>39192</v>
      </c>
      <c r="S2303" s="182">
        <v>17.100000000000001</v>
      </c>
      <c r="T2303" s="180">
        <f t="shared" si="215"/>
        <v>28804.600000000042</v>
      </c>
      <c r="U2303" s="181" t="str">
        <f t="shared" si="214"/>
        <v>0</v>
      </c>
    </row>
    <row r="2304" spans="14:21">
      <c r="N2304" s="57">
        <f t="shared" si="210"/>
        <v>2007</v>
      </c>
      <c r="O2304" s="57">
        <f t="shared" si="211"/>
        <v>4</v>
      </c>
      <c r="P2304" s="57">
        <f t="shared" si="212"/>
        <v>21</v>
      </c>
      <c r="Q2304" s="48">
        <v>39193</v>
      </c>
      <c r="R2304" s="178">
        <f t="shared" si="213"/>
        <v>39193</v>
      </c>
      <c r="S2304" s="182">
        <v>15.5</v>
      </c>
      <c r="T2304" s="180">
        <f t="shared" si="215"/>
        <v>28820.100000000042</v>
      </c>
      <c r="U2304" s="181" t="str">
        <f t="shared" si="214"/>
        <v>0</v>
      </c>
    </row>
    <row r="2305" spans="14:21">
      <c r="N2305" s="57">
        <f t="shared" si="210"/>
        <v>2007</v>
      </c>
      <c r="O2305" s="57">
        <f t="shared" si="211"/>
        <v>4</v>
      </c>
      <c r="P2305" s="57">
        <f t="shared" si="212"/>
        <v>22</v>
      </c>
      <c r="Q2305" s="48">
        <v>39194</v>
      </c>
      <c r="R2305" s="178">
        <f t="shared" si="213"/>
        <v>39194</v>
      </c>
      <c r="S2305" s="182">
        <v>9.8000000000000007</v>
      </c>
      <c r="T2305" s="180">
        <f t="shared" si="215"/>
        <v>28829.900000000041</v>
      </c>
      <c r="U2305" s="181" t="str">
        <f t="shared" si="214"/>
        <v>0</v>
      </c>
    </row>
    <row r="2306" spans="14:21">
      <c r="N2306" s="57">
        <f t="shared" si="210"/>
        <v>2007</v>
      </c>
      <c r="O2306" s="57">
        <f t="shared" si="211"/>
        <v>4</v>
      </c>
      <c r="P2306" s="57">
        <f t="shared" si="212"/>
        <v>23</v>
      </c>
      <c r="Q2306" s="48">
        <v>39195</v>
      </c>
      <c r="R2306" s="178">
        <f t="shared" si="213"/>
        <v>39195</v>
      </c>
      <c r="S2306" s="182">
        <v>8</v>
      </c>
      <c r="T2306" s="180">
        <f t="shared" si="215"/>
        <v>28837.900000000041</v>
      </c>
      <c r="U2306" s="181" t="str">
        <f t="shared" si="214"/>
        <v>0</v>
      </c>
    </row>
    <row r="2307" spans="14:21">
      <c r="N2307" s="57">
        <f t="shared" ref="N2307:N2370" si="216">IF(Q2307="","",YEAR(Q2307))</f>
        <v>2007</v>
      </c>
      <c r="O2307" s="57">
        <f t="shared" ref="O2307:O2370" si="217">IF(Q2307="","",MONTH(Q2307))</f>
        <v>4</v>
      </c>
      <c r="P2307" s="57">
        <f t="shared" ref="P2307:P2370" si="218">DAY(Q2307)</f>
        <v>24</v>
      </c>
      <c r="Q2307" s="48">
        <v>39196</v>
      </c>
      <c r="R2307" s="178">
        <f t="shared" ref="R2307:R2370" si="219">Q2307</f>
        <v>39196</v>
      </c>
      <c r="S2307" s="182">
        <v>8</v>
      </c>
      <c r="T2307" s="180">
        <f t="shared" si="215"/>
        <v>28845.900000000041</v>
      </c>
      <c r="U2307" s="181" t="str">
        <f t="shared" ref="U2307:U2370" si="220">IF(AND(R2307&gt;=$E$7,R2307&lt;=$E$9),S2307,"0")</f>
        <v>0</v>
      </c>
    </row>
    <row r="2308" spans="14:21">
      <c r="N2308" s="57">
        <f t="shared" si="216"/>
        <v>2007</v>
      </c>
      <c r="O2308" s="57">
        <f t="shared" si="217"/>
        <v>4</v>
      </c>
      <c r="P2308" s="57">
        <f t="shared" si="218"/>
        <v>25</v>
      </c>
      <c r="Q2308" s="48">
        <v>39197</v>
      </c>
      <c r="R2308" s="178">
        <f t="shared" si="219"/>
        <v>39197</v>
      </c>
      <c r="S2308" s="182">
        <v>5.4</v>
      </c>
      <c r="T2308" s="180">
        <f t="shared" si="215"/>
        <v>28851.300000000043</v>
      </c>
      <c r="U2308" s="181" t="str">
        <f t="shared" si="220"/>
        <v>0</v>
      </c>
    </row>
    <row r="2309" spans="14:21">
      <c r="N2309" s="57">
        <f t="shared" si="216"/>
        <v>2007</v>
      </c>
      <c r="O2309" s="57">
        <f t="shared" si="217"/>
        <v>4</v>
      </c>
      <c r="P2309" s="57">
        <f t="shared" si="218"/>
        <v>26</v>
      </c>
      <c r="Q2309" s="48">
        <v>39198</v>
      </c>
      <c r="R2309" s="178">
        <f t="shared" si="219"/>
        <v>39198</v>
      </c>
      <c r="S2309" s="182">
        <v>6</v>
      </c>
      <c r="T2309" s="180">
        <f t="shared" ref="T2309:T2372" si="221">T2308+S2309</f>
        <v>28857.300000000043</v>
      </c>
      <c r="U2309" s="181" t="str">
        <f t="shared" si="220"/>
        <v>0</v>
      </c>
    </row>
    <row r="2310" spans="14:21">
      <c r="N2310" s="57">
        <f t="shared" si="216"/>
        <v>2007</v>
      </c>
      <c r="O2310" s="57">
        <f t="shared" si="217"/>
        <v>4</v>
      </c>
      <c r="P2310" s="57">
        <f t="shared" si="218"/>
        <v>27</v>
      </c>
      <c r="Q2310" s="48">
        <v>39199</v>
      </c>
      <c r="R2310" s="178">
        <f t="shared" si="219"/>
        <v>39199</v>
      </c>
      <c r="S2310" s="182">
        <v>6.5</v>
      </c>
      <c r="T2310" s="180">
        <f t="shared" si="221"/>
        <v>28863.800000000043</v>
      </c>
      <c r="U2310" s="181" t="str">
        <f t="shared" si="220"/>
        <v>0</v>
      </c>
    </row>
    <row r="2311" spans="14:21">
      <c r="N2311" s="57">
        <f t="shared" si="216"/>
        <v>2007</v>
      </c>
      <c r="O2311" s="57">
        <f t="shared" si="217"/>
        <v>4</v>
      </c>
      <c r="P2311" s="57">
        <f t="shared" si="218"/>
        <v>28</v>
      </c>
      <c r="Q2311" s="48">
        <v>39200</v>
      </c>
      <c r="R2311" s="178">
        <f t="shared" si="219"/>
        <v>39200</v>
      </c>
      <c r="S2311" s="182">
        <v>10</v>
      </c>
      <c r="T2311" s="180">
        <f t="shared" si="221"/>
        <v>28873.800000000043</v>
      </c>
      <c r="U2311" s="181" t="str">
        <f t="shared" si="220"/>
        <v>0</v>
      </c>
    </row>
    <row r="2312" spans="14:21">
      <c r="N2312" s="57">
        <f t="shared" si="216"/>
        <v>2007</v>
      </c>
      <c r="O2312" s="57">
        <f t="shared" si="217"/>
        <v>4</v>
      </c>
      <c r="P2312" s="57">
        <f t="shared" si="218"/>
        <v>29</v>
      </c>
      <c r="Q2312" s="48">
        <v>39201</v>
      </c>
      <c r="R2312" s="178">
        <f t="shared" si="219"/>
        <v>39201</v>
      </c>
      <c r="S2312" s="182">
        <v>15</v>
      </c>
      <c r="T2312" s="180">
        <f t="shared" si="221"/>
        <v>28888.800000000043</v>
      </c>
      <c r="U2312" s="181" t="str">
        <f t="shared" si="220"/>
        <v>0</v>
      </c>
    </row>
    <row r="2313" spans="14:21">
      <c r="N2313" s="57">
        <f t="shared" si="216"/>
        <v>2007</v>
      </c>
      <c r="O2313" s="57">
        <f t="shared" si="217"/>
        <v>4</v>
      </c>
      <c r="P2313" s="57">
        <f t="shared" si="218"/>
        <v>30</v>
      </c>
      <c r="Q2313" s="48">
        <v>39202</v>
      </c>
      <c r="R2313" s="178">
        <f t="shared" si="219"/>
        <v>39202</v>
      </c>
      <c r="S2313" s="182">
        <v>11.1</v>
      </c>
      <c r="T2313" s="180">
        <f t="shared" si="221"/>
        <v>28899.900000000041</v>
      </c>
      <c r="U2313" s="181" t="str">
        <f t="shared" si="220"/>
        <v>0</v>
      </c>
    </row>
    <row r="2314" spans="14:21">
      <c r="N2314" s="57">
        <f t="shared" si="216"/>
        <v>2007</v>
      </c>
      <c r="O2314" s="57">
        <f t="shared" si="217"/>
        <v>5</v>
      </c>
      <c r="P2314" s="57">
        <f t="shared" si="218"/>
        <v>1</v>
      </c>
      <c r="Q2314" s="48">
        <v>39203</v>
      </c>
      <c r="R2314" s="178">
        <f t="shared" si="219"/>
        <v>39203</v>
      </c>
      <c r="S2314" s="182">
        <v>10.7</v>
      </c>
      <c r="T2314" s="180">
        <f t="shared" si="221"/>
        <v>28910.600000000042</v>
      </c>
      <c r="U2314" s="181" t="str">
        <f t="shared" si="220"/>
        <v>0</v>
      </c>
    </row>
    <row r="2315" spans="14:21">
      <c r="N2315" s="57">
        <f t="shared" si="216"/>
        <v>2007</v>
      </c>
      <c r="O2315" s="57">
        <f t="shared" si="217"/>
        <v>5</v>
      </c>
      <c r="P2315" s="57">
        <f t="shared" si="218"/>
        <v>2</v>
      </c>
      <c r="Q2315" s="48">
        <v>39204</v>
      </c>
      <c r="R2315" s="178">
        <f t="shared" si="219"/>
        <v>39204</v>
      </c>
      <c r="S2315" s="182">
        <v>11.9</v>
      </c>
      <c r="T2315" s="180">
        <f t="shared" si="221"/>
        <v>28922.500000000044</v>
      </c>
      <c r="U2315" s="181" t="str">
        <f t="shared" si="220"/>
        <v>0</v>
      </c>
    </row>
    <row r="2316" spans="14:21">
      <c r="N2316" s="57">
        <f t="shared" si="216"/>
        <v>2007</v>
      </c>
      <c r="O2316" s="57">
        <f t="shared" si="217"/>
        <v>5</v>
      </c>
      <c r="P2316" s="57">
        <f t="shared" si="218"/>
        <v>3</v>
      </c>
      <c r="Q2316" s="48">
        <v>39205</v>
      </c>
      <c r="R2316" s="178">
        <f t="shared" si="219"/>
        <v>39205</v>
      </c>
      <c r="S2316" s="182">
        <v>11</v>
      </c>
      <c r="T2316" s="180">
        <f t="shared" si="221"/>
        <v>28933.500000000044</v>
      </c>
      <c r="U2316" s="181" t="str">
        <f t="shared" si="220"/>
        <v>0</v>
      </c>
    </row>
    <row r="2317" spans="14:21">
      <c r="N2317" s="57">
        <f t="shared" si="216"/>
        <v>2007</v>
      </c>
      <c r="O2317" s="57">
        <f t="shared" si="217"/>
        <v>5</v>
      </c>
      <c r="P2317" s="57">
        <f t="shared" si="218"/>
        <v>4</v>
      </c>
      <c r="Q2317" s="48">
        <v>39206</v>
      </c>
      <c r="R2317" s="178">
        <f t="shared" si="219"/>
        <v>39206</v>
      </c>
      <c r="S2317" s="182">
        <v>12</v>
      </c>
      <c r="T2317" s="180">
        <f t="shared" si="221"/>
        <v>28945.500000000044</v>
      </c>
      <c r="U2317" s="181" t="str">
        <f t="shared" si="220"/>
        <v>0</v>
      </c>
    </row>
    <row r="2318" spans="14:21">
      <c r="N2318" s="57">
        <f t="shared" si="216"/>
        <v>2007</v>
      </c>
      <c r="O2318" s="57">
        <f t="shared" si="217"/>
        <v>5</v>
      </c>
      <c r="P2318" s="57">
        <f t="shared" si="218"/>
        <v>5</v>
      </c>
      <c r="Q2318" s="48">
        <v>39207</v>
      </c>
      <c r="R2318" s="178">
        <f t="shared" si="219"/>
        <v>39207</v>
      </c>
      <c r="S2318" s="182">
        <v>10.199999999999999</v>
      </c>
      <c r="T2318" s="180">
        <f t="shared" si="221"/>
        <v>28955.700000000044</v>
      </c>
      <c r="U2318" s="181" t="str">
        <f t="shared" si="220"/>
        <v>0</v>
      </c>
    </row>
    <row r="2319" spans="14:21">
      <c r="N2319" s="57">
        <f t="shared" si="216"/>
        <v>2007</v>
      </c>
      <c r="O2319" s="57">
        <f t="shared" si="217"/>
        <v>5</v>
      </c>
      <c r="P2319" s="57">
        <f t="shared" si="218"/>
        <v>6</v>
      </c>
      <c r="Q2319" s="48">
        <v>39208</v>
      </c>
      <c r="R2319" s="178">
        <f t="shared" si="219"/>
        <v>39208</v>
      </c>
      <c r="S2319" s="182">
        <v>8.6999999999999993</v>
      </c>
      <c r="T2319" s="180">
        <f t="shared" si="221"/>
        <v>28964.400000000045</v>
      </c>
      <c r="U2319" s="181" t="str">
        <f t="shared" si="220"/>
        <v>0</v>
      </c>
    </row>
    <row r="2320" spans="14:21">
      <c r="N2320" s="57">
        <f t="shared" si="216"/>
        <v>2007</v>
      </c>
      <c r="O2320" s="57">
        <f t="shared" si="217"/>
        <v>5</v>
      </c>
      <c r="P2320" s="57">
        <f t="shared" si="218"/>
        <v>7</v>
      </c>
      <c r="Q2320" s="48">
        <v>39209</v>
      </c>
      <c r="R2320" s="178">
        <f t="shared" si="219"/>
        <v>39209</v>
      </c>
      <c r="S2320" s="182">
        <v>10.9</v>
      </c>
      <c r="T2320" s="180">
        <f t="shared" si="221"/>
        <v>28975.300000000047</v>
      </c>
      <c r="U2320" s="181" t="str">
        <f t="shared" si="220"/>
        <v>0</v>
      </c>
    </row>
    <row r="2321" spans="14:21">
      <c r="N2321" s="57">
        <f t="shared" si="216"/>
        <v>2007</v>
      </c>
      <c r="O2321" s="57">
        <f t="shared" si="217"/>
        <v>5</v>
      </c>
      <c r="P2321" s="57">
        <f t="shared" si="218"/>
        <v>8</v>
      </c>
      <c r="Q2321" s="48">
        <v>39210</v>
      </c>
      <c r="R2321" s="178">
        <f t="shared" si="219"/>
        <v>39210</v>
      </c>
      <c r="S2321" s="182">
        <v>12.4</v>
      </c>
      <c r="T2321" s="180">
        <f t="shared" si="221"/>
        <v>28987.700000000048</v>
      </c>
      <c r="U2321" s="181" t="str">
        <f t="shared" si="220"/>
        <v>0</v>
      </c>
    </row>
    <row r="2322" spans="14:21">
      <c r="N2322" s="57">
        <f t="shared" si="216"/>
        <v>2007</v>
      </c>
      <c r="O2322" s="57">
        <f t="shared" si="217"/>
        <v>5</v>
      </c>
      <c r="P2322" s="57">
        <f t="shared" si="218"/>
        <v>9</v>
      </c>
      <c r="Q2322" s="48">
        <v>39211</v>
      </c>
      <c r="R2322" s="178">
        <f t="shared" si="219"/>
        <v>39211</v>
      </c>
      <c r="S2322" s="182">
        <v>14.1</v>
      </c>
      <c r="T2322" s="180">
        <f t="shared" si="221"/>
        <v>29001.800000000047</v>
      </c>
      <c r="U2322" s="181" t="str">
        <f t="shared" si="220"/>
        <v>0</v>
      </c>
    </row>
    <row r="2323" spans="14:21">
      <c r="N2323" s="57">
        <f t="shared" si="216"/>
        <v>2007</v>
      </c>
      <c r="O2323" s="57">
        <f t="shared" si="217"/>
        <v>5</v>
      </c>
      <c r="P2323" s="57">
        <f t="shared" si="218"/>
        <v>10</v>
      </c>
      <c r="Q2323" s="48">
        <v>39212</v>
      </c>
      <c r="R2323" s="178">
        <f t="shared" si="219"/>
        <v>39212</v>
      </c>
      <c r="S2323" s="182">
        <v>10.6</v>
      </c>
      <c r="T2323" s="180">
        <f t="shared" si="221"/>
        <v>29012.400000000045</v>
      </c>
      <c r="U2323" s="181" t="str">
        <f t="shared" si="220"/>
        <v>0</v>
      </c>
    </row>
    <row r="2324" spans="14:21">
      <c r="N2324" s="57">
        <f t="shared" si="216"/>
        <v>2007</v>
      </c>
      <c r="O2324" s="57">
        <f t="shared" si="217"/>
        <v>5</v>
      </c>
      <c r="P2324" s="57">
        <f t="shared" si="218"/>
        <v>11</v>
      </c>
      <c r="Q2324" s="48">
        <v>39213</v>
      </c>
      <c r="R2324" s="178">
        <f t="shared" si="219"/>
        <v>39213</v>
      </c>
      <c r="S2324" s="182">
        <v>12.8</v>
      </c>
      <c r="T2324" s="180">
        <f t="shared" si="221"/>
        <v>29025.200000000044</v>
      </c>
      <c r="U2324" s="181" t="str">
        <f t="shared" si="220"/>
        <v>0</v>
      </c>
    </row>
    <row r="2325" spans="14:21">
      <c r="N2325" s="57">
        <f t="shared" si="216"/>
        <v>2007</v>
      </c>
      <c r="O2325" s="57">
        <f t="shared" si="217"/>
        <v>5</v>
      </c>
      <c r="P2325" s="57">
        <f t="shared" si="218"/>
        <v>12</v>
      </c>
      <c r="Q2325" s="48">
        <v>39214</v>
      </c>
      <c r="R2325" s="178">
        <f t="shared" si="219"/>
        <v>39214</v>
      </c>
      <c r="S2325" s="182">
        <v>11.1</v>
      </c>
      <c r="T2325" s="180">
        <f t="shared" si="221"/>
        <v>29036.300000000043</v>
      </c>
      <c r="U2325" s="181" t="str">
        <f t="shared" si="220"/>
        <v>0</v>
      </c>
    </row>
    <row r="2326" spans="14:21">
      <c r="N2326" s="57">
        <f t="shared" si="216"/>
        <v>2007</v>
      </c>
      <c r="O2326" s="57">
        <f t="shared" si="217"/>
        <v>5</v>
      </c>
      <c r="P2326" s="57">
        <f t="shared" si="218"/>
        <v>13</v>
      </c>
      <c r="Q2326" s="48">
        <v>39215</v>
      </c>
      <c r="R2326" s="178">
        <f t="shared" si="219"/>
        <v>39215</v>
      </c>
      <c r="S2326" s="182">
        <v>6.9</v>
      </c>
      <c r="T2326" s="180">
        <f t="shared" si="221"/>
        <v>29043.200000000044</v>
      </c>
      <c r="U2326" s="181" t="str">
        <f t="shared" si="220"/>
        <v>0</v>
      </c>
    </row>
    <row r="2327" spans="14:21">
      <c r="N2327" s="57">
        <f t="shared" si="216"/>
        <v>2007</v>
      </c>
      <c r="O2327" s="57">
        <f t="shared" si="217"/>
        <v>5</v>
      </c>
      <c r="P2327" s="57">
        <f t="shared" si="218"/>
        <v>14</v>
      </c>
      <c r="Q2327" s="48">
        <v>39216</v>
      </c>
      <c r="R2327" s="178">
        <f t="shared" si="219"/>
        <v>39216</v>
      </c>
      <c r="S2327" s="182">
        <v>7.2</v>
      </c>
      <c r="T2327" s="180">
        <f t="shared" si="221"/>
        <v>29050.400000000045</v>
      </c>
      <c r="U2327" s="181" t="str">
        <f t="shared" si="220"/>
        <v>0</v>
      </c>
    </row>
    <row r="2328" spans="14:21">
      <c r="N2328" s="57">
        <f t="shared" si="216"/>
        <v>2007</v>
      </c>
      <c r="O2328" s="57">
        <f t="shared" si="217"/>
        <v>5</v>
      </c>
      <c r="P2328" s="57">
        <f t="shared" si="218"/>
        <v>15</v>
      </c>
      <c r="Q2328" s="48">
        <v>39217</v>
      </c>
      <c r="R2328" s="178">
        <f t="shared" si="219"/>
        <v>39217</v>
      </c>
      <c r="S2328" s="182">
        <v>11.5</v>
      </c>
      <c r="T2328" s="180">
        <f t="shared" si="221"/>
        <v>29061.900000000045</v>
      </c>
      <c r="U2328" s="181" t="str">
        <f t="shared" si="220"/>
        <v>0</v>
      </c>
    </row>
    <row r="2329" spans="14:21">
      <c r="N2329" s="57">
        <f t="shared" si="216"/>
        <v>2007</v>
      </c>
      <c r="O2329" s="57">
        <f t="shared" si="217"/>
        <v>5</v>
      </c>
      <c r="P2329" s="57">
        <f t="shared" si="218"/>
        <v>16</v>
      </c>
      <c r="Q2329" s="48">
        <v>39218</v>
      </c>
      <c r="R2329" s="178">
        <f t="shared" si="219"/>
        <v>39218</v>
      </c>
      <c r="S2329" s="182">
        <v>13.3</v>
      </c>
      <c r="T2329" s="180">
        <f t="shared" si="221"/>
        <v>29075.200000000044</v>
      </c>
      <c r="U2329" s="181" t="str">
        <f t="shared" si="220"/>
        <v>0</v>
      </c>
    </row>
    <row r="2330" spans="14:21">
      <c r="N2330" s="57">
        <f t="shared" si="216"/>
        <v>2007</v>
      </c>
      <c r="O2330" s="57">
        <f t="shared" si="217"/>
        <v>5</v>
      </c>
      <c r="P2330" s="57">
        <f t="shared" si="218"/>
        <v>17</v>
      </c>
      <c r="Q2330" s="48">
        <v>39219</v>
      </c>
      <c r="R2330" s="178">
        <f t="shared" si="219"/>
        <v>39219</v>
      </c>
      <c r="S2330" s="182">
        <v>12.6</v>
      </c>
      <c r="T2330" s="180">
        <f t="shared" si="221"/>
        <v>29087.800000000043</v>
      </c>
      <c r="U2330" s="181" t="str">
        <f t="shared" si="220"/>
        <v>0</v>
      </c>
    </row>
    <row r="2331" spans="14:21">
      <c r="N2331" s="57">
        <f t="shared" si="216"/>
        <v>2007</v>
      </c>
      <c r="O2331" s="57">
        <f t="shared" si="217"/>
        <v>5</v>
      </c>
      <c r="P2331" s="57">
        <f t="shared" si="218"/>
        <v>18</v>
      </c>
      <c r="Q2331" s="48">
        <v>39220</v>
      </c>
      <c r="R2331" s="178">
        <f t="shared" si="219"/>
        <v>39220</v>
      </c>
      <c r="S2331" s="182">
        <v>6.9</v>
      </c>
      <c r="T2331" s="180">
        <f t="shared" si="221"/>
        <v>29094.700000000044</v>
      </c>
      <c r="U2331" s="181" t="str">
        <f t="shared" si="220"/>
        <v>0</v>
      </c>
    </row>
    <row r="2332" spans="14:21">
      <c r="N2332" s="57">
        <f t="shared" si="216"/>
        <v>2007</v>
      </c>
      <c r="O2332" s="57">
        <f t="shared" si="217"/>
        <v>5</v>
      </c>
      <c r="P2332" s="57">
        <f t="shared" si="218"/>
        <v>19</v>
      </c>
      <c r="Q2332" s="48">
        <v>39221</v>
      </c>
      <c r="R2332" s="178">
        <f t="shared" si="219"/>
        <v>39221</v>
      </c>
      <c r="S2332" s="182">
        <v>9.1</v>
      </c>
      <c r="T2332" s="180">
        <f t="shared" si="221"/>
        <v>29103.800000000043</v>
      </c>
      <c r="U2332" s="181" t="str">
        <f t="shared" si="220"/>
        <v>0</v>
      </c>
    </row>
    <row r="2333" spans="14:21">
      <c r="N2333" s="57">
        <f t="shared" si="216"/>
        <v>2007</v>
      </c>
      <c r="O2333" s="57">
        <f t="shared" si="217"/>
        <v>5</v>
      </c>
      <c r="P2333" s="57">
        <f t="shared" si="218"/>
        <v>20</v>
      </c>
      <c r="Q2333" s="48">
        <v>39222</v>
      </c>
      <c r="R2333" s="178">
        <f t="shared" si="219"/>
        <v>39222</v>
      </c>
      <c r="S2333" s="182">
        <v>7</v>
      </c>
      <c r="T2333" s="180">
        <f t="shared" si="221"/>
        <v>29110.800000000043</v>
      </c>
      <c r="U2333" s="181" t="str">
        <f t="shared" si="220"/>
        <v>0</v>
      </c>
    </row>
    <row r="2334" spans="14:21">
      <c r="N2334" s="57">
        <f t="shared" si="216"/>
        <v>2007</v>
      </c>
      <c r="O2334" s="57">
        <f t="shared" si="217"/>
        <v>5</v>
      </c>
      <c r="P2334" s="57">
        <f t="shared" si="218"/>
        <v>21</v>
      </c>
      <c r="Q2334" s="48">
        <v>39223</v>
      </c>
      <c r="R2334" s="178">
        <f t="shared" si="219"/>
        <v>39223</v>
      </c>
      <c r="S2334" s="182">
        <v>5.8</v>
      </c>
      <c r="T2334" s="180">
        <f t="shared" si="221"/>
        <v>29116.600000000042</v>
      </c>
      <c r="U2334" s="181" t="str">
        <f t="shared" si="220"/>
        <v>0</v>
      </c>
    </row>
    <row r="2335" spans="14:21">
      <c r="N2335" s="57">
        <f t="shared" si="216"/>
        <v>2007</v>
      </c>
      <c r="O2335" s="57">
        <f t="shared" si="217"/>
        <v>5</v>
      </c>
      <c r="P2335" s="57">
        <f t="shared" si="218"/>
        <v>22</v>
      </c>
      <c r="Q2335" s="48">
        <v>39224</v>
      </c>
      <c r="R2335" s="178">
        <f t="shared" si="219"/>
        <v>39224</v>
      </c>
      <c r="S2335" s="182">
        <v>7.6</v>
      </c>
      <c r="T2335" s="180">
        <f t="shared" si="221"/>
        <v>29124.200000000041</v>
      </c>
      <c r="U2335" s="181" t="str">
        <f t="shared" si="220"/>
        <v>0</v>
      </c>
    </row>
    <row r="2336" spans="14:21">
      <c r="N2336" s="57">
        <f t="shared" si="216"/>
        <v>2007</v>
      </c>
      <c r="O2336" s="57">
        <f t="shared" si="217"/>
        <v>5</v>
      </c>
      <c r="P2336" s="57">
        <f t="shared" si="218"/>
        <v>23</v>
      </c>
      <c r="Q2336" s="48">
        <v>39225</v>
      </c>
      <c r="R2336" s="178">
        <f t="shared" si="219"/>
        <v>39225</v>
      </c>
      <c r="S2336" s="182">
        <v>8.8000000000000007</v>
      </c>
      <c r="T2336" s="180">
        <f t="shared" si="221"/>
        <v>29133.00000000004</v>
      </c>
      <c r="U2336" s="181" t="str">
        <f t="shared" si="220"/>
        <v>0</v>
      </c>
    </row>
    <row r="2337" spans="14:21">
      <c r="N2337" s="57">
        <f t="shared" si="216"/>
        <v>2007</v>
      </c>
      <c r="O2337" s="57">
        <f t="shared" si="217"/>
        <v>5</v>
      </c>
      <c r="P2337" s="57">
        <f t="shared" si="218"/>
        <v>24</v>
      </c>
      <c r="Q2337" s="48">
        <v>39226</v>
      </c>
      <c r="R2337" s="178">
        <f t="shared" si="219"/>
        <v>39226</v>
      </c>
      <c r="S2337" s="182">
        <v>4.2</v>
      </c>
      <c r="T2337" s="180">
        <f t="shared" si="221"/>
        <v>29137.200000000041</v>
      </c>
      <c r="U2337" s="181" t="str">
        <f t="shared" si="220"/>
        <v>0</v>
      </c>
    </row>
    <row r="2338" spans="14:21">
      <c r="N2338" s="57">
        <f t="shared" si="216"/>
        <v>2007</v>
      </c>
      <c r="O2338" s="57">
        <f t="shared" si="217"/>
        <v>5</v>
      </c>
      <c r="P2338" s="57">
        <f t="shared" si="218"/>
        <v>25</v>
      </c>
      <c r="Q2338" s="48">
        <v>39227</v>
      </c>
      <c r="R2338" s="178">
        <f t="shared" si="219"/>
        <v>39227</v>
      </c>
      <c r="S2338" s="182">
        <v>5.2</v>
      </c>
      <c r="T2338" s="180">
        <f t="shared" si="221"/>
        <v>29142.400000000041</v>
      </c>
      <c r="U2338" s="181" t="str">
        <f t="shared" si="220"/>
        <v>0</v>
      </c>
    </row>
    <row r="2339" spans="14:21">
      <c r="N2339" s="57">
        <f t="shared" si="216"/>
        <v>2007</v>
      </c>
      <c r="O2339" s="57">
        <f t="shared" si="217"/>
        <v>5</v>
      </c>
      <c r="P2339" s="57">
        <f t="shared" si="218"/>
        <v>26</v>
      </c>
      <c r="Q2339" s="48">
        <v>39228</v>
      </c>
      <c r="R2339" s="178">
        <f t="shared" si="219"/>
        <v>39228</v>
      </c>
      <c r="S2339" s="182">
        <v>10.1</v>
      </c>
      <c r="T2339" s="180">
        <f t="shared" si="221"/>
        <v>29152.50000000004</v>
      </c>
      <c r="U2339" s="181" t="str">
        <f t="shared" si="220"/>
        <v>0</v>
      </c>
    </row>
    <row r="2340" spans="14:21">
      <c r="N2340" s="57">
        <f t="shared" si="216"/>
        <v>2007</v>
      </c>
      <c r="O2340" s="57">
        <f t="shared" si="217"/>
        <v>5</v>
      </c>
      <c r="P2340" s="57">
        <f t="shared" si="218"/>
        <v>27</v>
      </c>
      <c r="Q2340" s="48">
        <v>39229</v>
      </c>
      <c r="R2340" s="178">
        <f t="shared" si="219"/>
        <v>39229</v>
      </c>
      <c r="S2340" s="182">
        <v>6.7</v>
      </c>
      <c r="T2340" s="180">
        <f t="shared" si="221"/>
        <v>29159.200000000041</v>
      </c>
      <c r="U2340" s="181" t="str">
        <f t="shared" si="220"/>
        <v>0</v>
      </c>
    </row>
    <row r="2341" spans="14:21">
      <c r="N2341" s="57">
        <f t="shared" si="216"/>
        <v>2007</v>
      </c>
      <c r="O2341" s="57">
        <f t="shared" si="217"/>
        <v>5</v>
      </c>
      <c r="P2341" s="57">
        <f t="shared" si="218"/>
        <v>28</v>
      </c>
      <c r="Q2341" s="48">
        <v>39230</v>
      </c>
      <c r="R2341" s="178">
        <f t="shared" si="219"/>
        <v>39230</v>
      </c>
      <c r="S2341" s="182">
        <v>6.3</v>
      </c>
      <c r="T2341" s="180">
        <f t="shared" si="221"/>
        <v>29165.50000000004</v>
      </c>
      <c r="U2341" s="181" t="str">
        <f t="shared" si="220"/>
        <v>0</v>
      </c>
    </row>
    <row r="2342" spans="14:21">
      <c r="N2342" s="57">
        <f t="shared" si="216"/>
        <v>2007</v>
      </c>
      <c r="O2342" s="57">
        <f t="shared" si="217"/>
        <v>5</v>
      </c>
      <c r="P2342" s="57">
        <f t="shared" si="218"/>
        <v>29</v>
      </c>
      <c r="Q2342" s="48">
        <v>39231</v>
      </c>
      <c r="R2342" s="178">
        <f t="shared" si="219"/>
        <v>39231</v>
      </c>
      <c r="S2342" s="182">
        <v>8.9</v>
      </c>
      <c r="T2342" s="180">
        <f t="shared" si="221"/>
        <v>29174.400000000041</v>
      </c>
      <c r="U2342" s="181" t="str">
        <f t="shared" si="220"/>
        <v>0</v>
      </c>
    </row>
    <row r="2343" spans="14:21">
      <c r="N2343" s="57">
        <f t="shared" si="216"/>
        <v>2007</v>
      </c>
      <c r="O2343" s="57">
        <f t="shared" si="217"/>
        <v>5</v>
      </c>
      <c r="P2343" s="57">
        <f t="shared" si="218"/>
        <v>30</v>
      </c>
      <c r="Q2343" s="48">
        <v>39232</v>
      </c>
      <c r="R2343" s="178">
        <f t="shared" si="219"/>
        <v>39232</v>
      </c>
      <c r="S2343" s="182">
        <v>9</v>
      </c>
      <c r="T2343" s="180">
        <f t="shared" si="221"/>
        <v>29183.400000000041</v>
      </c>
      <c r="U2343" s="181" t="str">
        <f t="shared" si="220"/>
        <v>0</v>
      </c>
    </row>
    <row r="2344" spans="14:21">
      <c r="N2344" s="57">
        <f t="shared" si="216"/>
        <v>2007</v>
      </c>
      <c r="O2344" s="57">
        <f t="shared" si="217"/>
        <v>5</v>
      </c>
      <c r="P2344" s="57">
        <f t="shared" si="218"/>
        <v>31</v>
      </c>
      <c r="Q2344" s="48">
        <v>39233</v>
      </c>
      <c r="R2344" s="178">
        <f t="shared" si="219"/>
        <v>39233</v>
      </c>
      <c r="S2344" s="182">
        <v>6.3</v>
      </c>
      <c r="T2344" s="180">
        <f t="shared" si="221"/>
        <v>29189.700000000041</v>
      </c>
      <c r="U2344" s="181" t="str">
        <f t="shared" si="220"/>
        <v>0</v>
      </c>
    </row>
    <row r="2345" spans="14:21">
      <c r="N2345" s="57">
        <f t="shared" si="216"/>
        <v>2007</v>
      </c>
      <c r="O2345" s="57">
        <f t="shared" si="217"/>
        <v>6</v>
      </c>
      <c r="P2345" s="57">
        <f t="shared" si="218"/>
        <v>1</v>
      </c>
      <c r="Q2345" s="48">
        <v>39234</v>
      </c>
      <c r="R2345" s="178">
        <f t="shared" si="219"/>
        <v>39234</v>
      </c>
      <c r="S2345" s="182">
        <v>2</v>
      </c>
      <c r="T2345" s="180">
        <f t="shared" si="221"/>
        <v>29191.700000000041</v>
      </c>
      <c r="U2345" s="181" t="str">
        <f t="shared" si="220"/>
        <v>0</v>
      </c>
    </row>
    <row r="2346" spans="14:21">
      <c r="N2346" s="57">
        <f t="shared" si="216"/>
        <v>2007</v>
      </c>
      <c r="O2346" s="57">
        <f t="shared" si="217"/>
        <v>6</v>
      </c>
      <c r="P2346" s="57">
        <f t="shared" si="218"/>
        <v>2</v>
      </c>
      <c r="Q2346" s="48">
        <v>39235</v>
      </c>
      <c r="R2346" s="178">
        <f t="shared" si="219"/>
        <v>39235</v>
      </c>
      <c r="S2346" s="182">
        <v>7.7</v>
      </c>
      <c r="T2346" s="180">
        <f t="shared" si="221"/>
        <v>29199.400000000041</v>
      </c>
      <c r="U2346" s="181" t="str">
        <f t="shared" si="220"/>
        <v>0</v>
      </c>
    </row>
    <row r="2347" spans="14:21">
      <c r="N2347" s="57">
        <f t="shared" si="216"/>
        <v>2007</v>
      </c>
      <c r="O2347" s="57">
        <f t="shared" si="217"/>
        <v>6</v>
      </c>
      <c r="P2347" s="57">
        <f t="shared" si="218"/>
        <v>3</v>
      </c>
      <c r="Q2347" s="48">
        <v>39236</v>
      </c>
      <c r="R2347" s="178">
        <f t="shared" si="219"/>
        <v>39236</v>
      </c>
      <c r="S2347" s="182">
        <v>2</v>
      </c>
      <c r="T2347" s="180">
        <f t="shared" si="221"/>
        <v>29201.400000000041</v>
      </c>
      <c r="U2347" s="181" t="str">
        <f t="shared" si="220"/>
        <v>0</v>
      </c>
    </row>
    <row r="2348" spans="14:21">
      <c r="N2348" s="57">
        <f t="shared" si="216"/>
        <v>2007</v>
      </c>
      <c r="O2348" s="57">
        <f t="shared" si="217"/>
        <v>6</v>
      </c>
      <c r="P2348" s="57">
        <f t="shared" si="218"/>
        <v>4</v>
      </c>
      <c r="Q2348" s="48">
        <v>39237</v>
      </c>
      <c r="R2348" s="178">
        <f t="shared" si="219"/>
        <v>39237</v>
      </c>
      <c r="S2348" s="182">
        <v>2</v>
      </c>
      <c r="T2348" s="180">
        <f t="shared" si="221"/>
        <v>29203.400000000041</v>
      </c>
      <c r="U2348" s="181" t="str">
        <f t="shared" si="220"/>
        <v>0</v>
      </c>
    </row>
    <row r="2349" spans="14:21">
      <c r="N2349" s="57">
        <f t="shared" si="216"/>
        <v>2007</v>
      </c>
      <c r="O2349" s="57">
        <f t="shared" si="217"/>
        <v>6</v>
      </c>
      <c r="P2349" s="57">
        <f t="shared" si="218"/>
        <v>5</v>
      </c>
      <c r="Q2349" s="48">
        <v>39238</v>
      </c>
      <c r="R2349" s="178">
        <f t="shared" si="219"/>
        <v>39238</v>
      </c>
      <c r="S2349" s="182">
        <v>2</v>
      </c>
      <c r="T2349" s="180">
        <f t="shared" si="221"/>
        <v>29205.400000000041</v>
      </c>
      <c r="U2349" s="181" t="str">
        <f t="shared" si="220"/>
        <v>0</v>
      </c>
    </row>
    <row r="2350" spans="14:21">
      <c r="N2350" s="57">
        <f t="shared" si="216"/>
        <v>2007</v>
      </c>
      <c r="O2350" s="57">
        <f t="shared" si="217"/>
        <v>6</v>
      </c>
      <c r="P2350" s="57">
        <f t="shared" si="218"/>
        <v>6</v>
      </c>
      <c r="Q2350" s="48">
        <v>39239</v>
      </c>
      <c r="R2350" s="178">
        <f t="shared" si="219"/>
        <v>39239</v>
      </c>
      <c r="S2350" s="182">
        <v>2</v>
      </c>
      <c r="T2350" s="180">
        <f t="shared" si="221"/>
        <v>29207.400000000041</v>
      </c>
      <c r="U2350" s="181" t="str">
        <f t="shared" si="220"/>
        <v>0</v>
      </c>
    </row>
    <row r="2351" spans="14:21">
      <c r="N2351" s="57">
        <f t="shared" si="216"/>
        <v>2007</v>
      </c>
      <c r="O2351" s="57">
        <f t="shared" si="217"/>
        <v>6</v>
      </c>
      <c r="P2351" s="57">
        <f t="shared" si="218"/>
        <v>7</v>
      </c>
      <c r="Q2351" s="48">
        <v>39240</v>
      </c>
      <c r="R2351" s="178">
        <f t="shared" si="219"/>
        <v>39240</v>
      </c>
      <c r="S2351" s="182">
        <v>2</v>
      </c>
      <c r="T2351" s="180">
        <f t="shared" si="221"/>
        <v>29209.400000000041</v>
      </c>
      <c r="U2351" s="181" t="str">
        <f t="shared" si="220"/>
        <v>0</v>
      </c>
    </row>
    <row r="2352" spans="14:21">
      <c r="N2352" s="57">
        <f t="shared" si="216"/>
        <v>2007</v>
      </c>
      <c r="O2352" s="57">
        <f t="shared" si="217"/>
        <v>6</v>
      </c>
      <c r="P2352" s="57">
        <f t="shared" si="218"/>
        <v>8</v>
      </c>
      <c r="Q2352" s="48">
        <v>39241</v>
      </c>
      <c r="R2352" s="178">
        <f t="shared" si="219"/>
        <v>39241</v>
      </c>
      <c r="S2352" s="182">
        <v>2</v>
      </c>
      <c r="T2352" s="180">
        <f t="shared" si="221"/>
        <v>29211.400000000041</v>
      </c>
      <c r="U2352" s="181" t="str">
        <f t="shared" si="220"/>
        <v>0</v>
      </c>
    </row>
    <row r="2353" spans="14:21">
      <c r="N2353" s="57">
        <f t="shared" si="216"/>
        <v>2007</v>
      </c>
      <c r="O2353" s="57">
        <f t="shared" si="217"/>
        <v>6</v>
      </c>
      <c r="P2353" s="57">
        <f t="shared" si="218"/>
        <v>9</v>
      </c>
      <c r="Q2353" s="48">
        <v>39242</v>
      </c>
      <c r="R2353" s="178">
        <f t="shared" si="219"/>
        <v>39242</v>
      </c>
      <c r="S2353" s="182">
        <v>2</v>
      </c>
      <c r="T2353" s="180">
        <f t="shared" si="221"/>
        <v>29213.400000000041</v>
      </c>
      <c r="U2353" s="181" t="str">
        <f t="shared" si="220"/>
        <v>0</v>
      </c>
    </row>
    <row r="2354" spans="14:21">
      <c r="N2354" s="57">
        <f t="shared" si="216"/>
        <v>2007</v>
      </c>
      <c r="O2354" s="57">
        <f t="shared" si="217"/>
        <v>6</v>
      </c>
      <c r="P2354" s="57">
        <f t="shared" si="218"/>
        <v>10</v>
      </c>
      <c r="Q2354" s="48">
        <v>39243</v>
      </c>
      <c r="R2354" s="178">
        <f t="shared" si="219"/>
        <v>39243</v>
      </c>
      <c r="S2354" s="182">
        <v>2</v>
      </c>
      <c r="T2354" s="180">
        <f t="shared" si="221"/>
        <v>29215.400000000041</v>
      </c>
      <c r="U2354" s="181" t="str">
        <f t="shared" si="220"/>
        <v>0</v>
      </c>
    </row>
    <row r="2355" spans="14:21">
      <c r="N2355" s="57">
        <f t="shared" si="216"/>
        <v>2007</v>
      </c>
      <c r="O2355" s="57">
        <f t="shared" si="217"/>
        <v>6</v>
      </c>
      <c r="P2355" s="57">
        <f t="shared" si="218"/>
        <v>11</v>
      </c>
      <c r="Q2355" s="48">
        <v>39244</v>
      </c>
      <c r="R2355" s="178">
        <f t="shared" si="219"/>
        <v>39244</v>
      </c>
      <c r="S2355" s="182">
        <v>2</v>
      </c>
      <c r="T2355" s="180">
        <f t="shared" si="221"/>
        <v>29217.400000000041</v>
      </c>
      <c r="U2355" s="181" t="str">
        <f t="shared" si="220"/>
        <v>0</v>
      </c>
    </row>
    <row r="2356" spans="14:21">
      <c r="N2356" s="57">
        <f t="shared" si="216"/>
        <v>2007</v>
      </c>
      <c r="O2356" s="57">
        <f t="shared" si="217"/>
        <v>6</v>
      </c>
      <c r="P2356" s="57">
        <f t="shared" si="218"/>
        <v>12</v>
      </c>
      <c r="Q2356" s="48">
        <v>39245</v>
      </c>
      <c r="R2356" s="178">
        <f t="shared" si="219"/>
        <v>39245</v>
      </c>
      <c r="S2356" s="182">
        <v>2</v>
      </c>
      <c r="T2356" s="180">
        <f t="shared" si="221"/>
        <v>29219.400000000041</v>
      </c>
      <c r="U2356" s="181" t="str">
        <f t="shared" si="220"/>
        <v>0</v>
      </c>
    </row>
    <row r="2357" spans="14:21">
      <c r="N2357" s="57">
        <f t="shared" si="216"/>
        <v>2007</v>
      </c>
      <c r="O2357" s="57">
        <f t="shared" si="217"/>
        <v>6</v>
      </c>
      <c r="P2357" s="57">
        <f t="shared" si="218"/>
        <v>13</v>
      </c>
      <c r="Q2357" s="48">
        <v>39246</v>
      </c>
      <c r="R2357" s="178">
        <f t="shared" si="219"/>
        <v>39246</v>
      </c>
      <c r="S2357" s="182">
        <v>2</v>
      </c>
      <c r="T2357" s="180">
        <f t="shared" si="221"/>
        <v>29221.400000000041</v>
      </c>
      <c r="U2357" s="181" t="str">
        <f t="shared" si="220"/>
        <v>0</v>
      </c>
    </row>
    <row r="2358" spans="14:21">
      <c r="N2358" s="57">
        <f t="shared" si="216"/>
        <v>2007</v>
      </c>
      <c r="O2358" s="57">
        <f t="shared" si="217"/>
        <v>6</v>
      </c>
      <c r="P2358" s="57">
        <f t="shared" si="218"/>
        <v>14</v>
      </c>
      <c r="Q2358" s="48">
        <v>39247</v>
      </c>
      <c r="R2358" s="178">
        <f t="shared" si="219"/>
        <v>39247</v>
      </c>
      <c r="S2358" s="182">
        <v>2</v>
      </c>
      <c r="T2358" s="180">
        <f t="shared" si="221"/>
        <v>29223.400000000041</v>
      </c>
      <c r="U2358" s="181" t="str">
        <f t="shared" si="220"/>
        <v>0</v>
      </c>
    </row>
    <row r="2359" spans="14:21">
      <c r="N2359" s="57">
        <f t="shared" si="216"/>
        <v>2007</v>
      </c>
      <c r="O2359" s="57">
        <f t="shared" si="217"/>
        <v>6</v>
      </c>
      <c r="P2359" s="57">
        <f t="shared" si="218"/>
        <v>15</v>
      </c>
      <c r="Q2359" s="48">
        <v>39248</v>
      </c>
      <c r="R2359" s="178">
        <f t="shared" si="219"/>
        <v>39248</v>
      </c>
      <c r="S2359" s="182">
        <v>8.1999999999999993</v>
      </c>
      <c r="T2359" s="180">
        <f t="shared" si="221"/>
        <v>29231.600000000042</v>
      </c>
      <c r="U2359" s="181" t="str">
        <f t="shared" si="220"/>
        <v>0</v>
      </c>
    </row>
    <row r="2360" spans="14:21">
      <c r="N2360" s="57">
        <f t="shared" si="216"/>
        <v>2007</v>
      </c>
      <c r="O2360" s="57">
        <f t="shared" si="217"/>
        <v>6</v>
      </c>
      <c r="P2360" s="57">
        <f t="shared" si="218"/>
        <v>16</v>
      </c>
      <c r="Q2360" s="48">
        <v>39249</v>
      </c>
      <c r="R2360" s="178">
        <f t="shared" si="219"/>
        <v>39249</v>
      </c>
      <c r="S2360" s="182">
        <v>2</v>
      </c>
      <c r="T2360" s="180">
        <f t="shared" si="221"/>
        <v>29233.600000000042</v>
      </c>
      <c r="U2360" s="181" t="str">
        <f t="shared" si="220"/>
        <v>0</v>
      </c>
    </row>
    <row r="2361" spans="14:21">
      <c r="N2361" s="57">
        <f t="shared" si="216"/>
        <v>2007</v>
      </c>
      <c r="O2361" s="57">
        <f t="shared" si="217"/>
        <v>6</v>
      </c>
      <c r="P2361" s="57">
        <f t="shared" si="218"/>
        <v>17</v>
      </c>
      <c r="Q2361" s="48">
        <v>39250</v>
      </c>
      <c r="R2361" s="178">
        <f t="shared" si="219"/>
        <v>39250</v>
      </c>
      <c r="S2361" s="182">
        <v>2</v>
      </c>
      <c r="T2361" s="180">
        <f t="shared" si="221"/>
        <v>29235.600000000042</v>
      </c>
      <c r="U2361" s="181" t="str">
        <f t="shared" si="220"/>
        <v>0</v>
      </c>
    </row>
    <row r="2362" spans="14:21">
      <c r="N2362" s="57">
        <f t="shared" si="216"/>
        <v>2007</v>
      </c>
      <c r="O2362" s="57">
        <f t="shared" si="217"/>
        <v>6</v>
      </c>
      <c r="P2362" s="57">
        <f t="shared" si="218"/>
        <v>18</v>
      </c>
      <c r="Q2362" s="48">
        <v>39251</v>
      </c>
      <c r="R2362" s="178">
        <f t="shared" si="219"/>
        <v>39251</v>
      </c>
      <c r="S2362" s="182">
        <v>2</v>
      </c>
      <c r="T2362" s="180">
        <f t="shared" si="221"/>
        <v>29237.600000000042</v>
      </c>
      <c r="U2362" s="181" t="str">
        <f t="shared" si="220"/>
        <v>0</v>
      </c>
    </row>
    <row r="2363" spans="14:21">
      <c r="N2363" s="57">
        <f t="shared" si="216"/>
        <v>2007</v>
      </c>
      <c r="O2363" s="57">
        <f t="shared" si="217"/>
        <v>6</v>
      </c>
      <c r="P2363" s="57">
        <f t="shared" si="218"/>
        <v>19</v>
      </c>
      <c r="Q2363" s="48">
        <v>39252</v>
      </c>
      <c r="R2363" s="178">
        <f t="shared" si="219"/>
        <v>39252</v>
      </c>
      <c r="S2363" s="182">
        <v>2</v>
      </c>
      <c r="T2363" s="180">
        <f t="shared" si="221"/>
        <v>29239.600000000042</v>
      </c>
      <c r="U2363" s="181" t="str">
        <f t="shared" si="220"/>
        <v>0</v>
      </c>
    </row>
    <row r="2364" spans="14:21">
      <c r="N2364" s="57">
        <f t="shared" si="216"/>
        <v>2007</v>
      </c>
      <c r="O2364" s="57">
        <f t="shared" si="217"/>
        <v>6</v>
      </c>
      <c r="P2364" s="57">
        <f t="shared" si="218"/>
        <v>20</v>
      </c>
      <c r="Q2364" s="48">
        <v>39253</v>
      </c>
      <c r="R2364" s="178">
        <f t="shared" si="219"/>
        <v>39253</v>
      </c>
      <c r="S2364" s="182">
        <v>2</v>
      </c>
      <c r="T2364" s="180">
        <f t="shared" si="221"/>
        <v>29241.600000000042</v>
      </c>
      <c r="U2364" s="181" t="str">
        <f t="shared" si="220"/>
        <v>0</v>
      </c>
    </row>
    <row r="2365" spans="14:21">
      <c r="N2365" s="57">
        <f t="shared" si="216"/>
        <v>2007</v>
      </c>
      <c r="O2365" s="57">
        <f t="shared" si="217"/>
        <v>6</v>
      </c>
      <c r="P2365" s="57">
        <f t="shared" si="218"/>
        <v>21</v>
      </c>
      <c r="Q2365" s="48">
        <v>39254</v>
      </c>
      <c r="R2365" s="178">
        <f t="shared" si="219"/>
        <v>39254</v>
      </c>
      <c r="S2365" s="182">
        <v>2</v>
      </c>
      <c r="T2365" s="180">
        <f t="shared" si="221"/>
        <v>29243.600000000042</v>
      </c>
      <c r="U2365" s="181" t="str">
        <f t="shared" si="220"/>
        <v>0</v>
      </c>
    </row>
    <row r="2366" spans="14:21">
      <c r="N2366" s="57">
        <f t="shared" si="216"/>
        <v>2007</v>
      </c>
      <c r="O2366" s="57">
        <f t="shared" si="217"/>
        <v>6</v>
      </c>
      <c r="P2366" s="57">
        <f t="shared" si="218"/>
        <v>22</v>
      </c>
      <c r="Q2366" s="48">
        <v>39255</v>
      </c>
      <c r="R2366" s="178">
        <f t="shared" si="219"/>
        <v>39255</v>
      </c>
      <c r="S2366" s="182">
        <v>2</v>
      </c>
      <c r="T2366" s="180">
        <f t="shared" si="221"/>
        <v>29245.600000000042</v>
      </c>
      <c r="U2366" s="181" t="str">
        <f t="shared" si="220"/>
        <v>0</v>
      </c>
    </row>
    <row r="2367" spans="14:21">
      <c r="N2367" s="57">
        <f t="shared" si="216"/>
        <v>2007</v>
      </c>
      <c r="O2367" s="57">
        <f t="shared" si="217"/>
        <v>6</v>
      </c>
      <c r="P2367" s="57">
        <f t="shared" si="218"/>
        <v>23</v>
      </c>
      <c r="Q2367" s="48">
        <v>39256</v>
      </c>
      <c r="R2367" s="178">
        <f t="shared" si="219"/>
        <v>39256</v>
      </c>
      <c r="S2367" s="182">
        <v>2</v>
      </c>
      <c r="T2367" s="180">
        <f t="shared" si="221"/>
        <v>29247.600000000042</v>
      </c>
      <c r="U2367" s="181" t="str">
        <f t="shared" si="220"/>
        <v>0</v>
      </c>
    </row>
    <row r="2368" spans="14:21">
      <c r="N2368" s="57">
        <f t="shared" si="216"/>
        <v>2007</v>
      </c>
      <c r="O2368" s="57">
        <f t="shared" si="217"/>
        <v>6</v>
      </c>
      <c r="P2368" s="57">
        <f t="shared" si="218"/>
        <v>24</v>
      </c>
      <c r="Q2368" s="48">
        <v>39257</v>
      </c>
      <c r="R2368" s="178">
        <f t="shared" si="219"/>
        <v>39257</v>
      </c>
      <c r="S2368" s="182">
        <v>2</v>
      </c>
      <c r="T2368" s="180">
        <f t="shared" si="221"/>
        <v>29249.600000000042</v>
      </c>
      <c r="U2368" s="181" t="str">
        <f t="shared" si="220"/>
        <v>0</v>
      </c>
    </row>
    <row r="2369" spans="14:21">
      <c r="N2369" s="57">
        <f t="shared" si="216"/>
        <v>2007</v>
      </c>
      <c r="O2369" s="57">
        <f t="shared" si="217"/>
        <v>6</v>
      </c>
      <c r="P2369" s="57">
        <f t="shared" si="218"/>
        <v>25</v>
      </c>
      <c r="Q2369" s="48">
        <v>39258</v>
      </c>
      <c r="R2369" s="178">
        <f t="shared" si="219"/>
        <v>39258</v>
      </c>
      <c r="S2369" s="182">
        <v>2</v>
      </c>
      <c r="T2369" s="180">
        <f t="shared" si="221"/>
        <v>29251.600000000042</v>
      </c>
      <c r="U2369" s="181" t="str">
        <f t="shared" si="220"/>
        <v>0</v>
      </c>
    </row>
    <row r="2370" spans="14:21">
      <c r="N2370" s="57">
        <f t="shared" si="216"/>
        <v>2007</v>
      </c>
      <c r="O2370" s="57">
        <f t="shared" si="217"/>
        <v>6</v>
      </c>
      <c r="P2370" s="57">
        <f t="shared" si="218"/>
        <v>26</v>
      </c>
      <c r="Q2370" s="48">
        <v>39259</v>
      </c>
      <c r="R2370" s="178">
        <f t="shared" si="219"/>
        <v>39259</v>
      </c>
      <c r="S2370" s="182">
        <v>8.6</v>
      </c>
      <c r="T2370" s="180">
        <f t="shared" si="221"/>
        <v>29260.200000000041</v>
      </c>
      <c r="U2370" s="181" t="str">
        <f t="shared" si="220"/>
        <v>0</v>
      </c>
    </row>
    <row r="2371" spans="14:21">
      <c r="N2371" s="57">
        <f t="shared" ref="N2371:N2434" si="222">IF(Q2371="","",YEAR(Q2371))</f>
        <v>2007</v>
      </c>
      <c r="O2371" s="57">
        <f t="shared" ref="O2371:O2434" si="223">IF(Q2371="","",MONTH(Q2371))</f>
        <v>6</v>
      </c>
      <c r="P2371" s="57">
        <f t="shared" ref="P2371:P2434" si="224">DAY(Q2371)</f>
        <v>27</v>
      </c>
      <c r="Q2371" s="48">
        <v>39260</v>
      </c>
      <c r="R2371" s="178">
        <f t="shared" ref="R2371:R2434" si="225">Q2371</f>
        <v>39260</v>
      </c>
      <c r="S2371" s="182">
        <v>10.9</v>
      </c>
      <c r="T2371" s="180">
        <f t="shared" si="221"/>
        <v>29271.100000000042</v>
      </c>
      <c r="U2371" s="181" t="str">
        <f t="shared" ref="U2371:U2434" si="226">IF(AND(R2371&gt;=$E$7,R2371&lt;=$E$9),S2371,"0")</f>
        <v>0</v>
      </c>
    </row>
    <row r="2372" spans="14:21">
      <c r="N2372" s="57">
        <f t="shared" si="222"/>
        <v>2007</v>
      </c>
      <c r="O2372" s="57">
        <f t="shared" si="223"/>
        <v>6</v>
      </c>
      <c r="P2372" s="57">
        <f t="shared" si="224"/>
        <v>28</v>
      </c>
      <c r="Q2372" s="48">
        <v>39261</v>
      </c>
      <c r="R2372" s="178">
        <f t="shared" si="225"/>
        <v>39261</v>
      </c>
      <c r="S2372" s="182">
        <v>9.1</v>
      </c>
      <c r="T2372" s="180">
        <f t="shared" si="221"/>
        <v>29280.200000000041</v>
      </c>
      <c r="U2372" s="181" t="str">
        <f t="shared" si="226"/>
        <v>0</v>
      </c>
    </row>
    <row r="2373" spans="14:21">
      <c r="N2373" s="57">
        <f t="shared" si="222"/>
        <v>2007</v>
      </c>
      <c r="O2373" s="57">
        <f t="shared" si="223"/>
        <v>6</v>
      </c>
      <c r="P2373" s="57">
        <f t="shared" si="224"/>
        <v>29</v>
      </c>
      <c r="Q2373" s="48">
        <v>39262</v>
      </c>
      <c r="R2373" s="178">
        <f t="shared" si="225"/>
        <v>39262</v>
      </c>
      <c r="S2373" s="182">
        <v>2</v>
      </c>
      <c r="T2373" s="180">
        <f t="shared" ref="T2373:T2436" si="227">T2372+S2373</f>
        <v>29282.200000000041</v>
      </c>
      <c r="U2373" s="181" t="str">
        <f t="shared" si="226"/>
        <v>0</v>
      </c>
    </row>
    <row r="2374" spans="14:21">
      <c r="N2374" s="57">
        <f t="shared" si="222"/>
        <v>2007</v>
      </c>
      <c r="O2374" s="57">
        <f t="shared" si="223"/>
        <v>6</v>
      </c>
      <c r="P2374" s="57">
        <f t="shared" si="224"/>
        <v>30</v>
      </c>
      <c r="Q2374" s="48">
        <v>39263</v>
      </c>
      <c r="R2374" s="178">
        <f t="shared" si="225"/>
        <v>39263</v>
      </c>
      <c r="S2374" s="182">
        <v>8.1999999999999993</v>
      </c>
      <c r="T2374" s="180">
        <f t="shared" si="227"/>
        <v>29290.400000000041</v>
      </c>
      <c r="U2374" s="181" t="str">
        <f t="shared" si="226"/>
        <v>0</v>
      </c>
    </row>
    <row r="2375" spans="14:21">
      <c r="N2375" s="57">
        <f t="shared" si="222"/>
        <v>2007</v>
      </c>
      <c r="O2375" s="57">
        <f t="shared" si="223"/>
        <v>7</v>
      </c>
      <c r="P2375" s="57">
        <f t="shared" si="224"/>
        <v>1</v>
      </c>
      <c r="Q2375" s="48">
        <v>39264</v>
      </c>
      <c r="R2375" s="178">
        <f t="shared" si="225"/>
        <v>39264</v>
      </c>
      <c r="S2375" s="182">
        <v>2</v>
      </c>
      <c r="T2375" s="180">
        <f t="shared" si="227"/>
        <v>29292.400000000041</v>
      </c>
      <c r="U2375" s="181" t="str">
        <f t="shared" si="226"/>
        <v>0</v>
      </c>
    </row>
    <row r="2376" spans="14:21">
      <c r="N2376" s="57">
        <f t="shared" si="222"/>
        <v>2007</v>
      </c>
      <c r="O2376" s="57">
        <f t="shared" si="223"/>
        <v>7</v>
      </c>
      <c r="P2376" s="57">
        <f t="shared" si="224"/>
        <v>2</v>
      </c>
      <c r="Q2376" s="48">
        <v>39265</v>
      </c>
      <c r="R2376" s="178">
        <f t="shared" si="225"/>
        <v>39265</v>
      </c>
      <c r="S2376" s="182">
        <v>2</v>
      </c>
      <c r="T2376" s="180">
        <f t="shared" si="227"/>
        <v>29294.400000000041</v>
      </c>
      <c r="U2376" s="181" t="str">
        <f t="shared" si="226"/>
        <v>0</v>
      </c>
    </row>
    <row r="2377" spans="14:21">
      <c r="N2377" s="57">
        <f t="shared" si="222"/>
        <v>2007</v>
      </c>
      <c r="O2377" s="57">
        <f t="shared" si="223"/>
        <v>7</v>
      </c>
      <c r="P2377" s="57">
        <f t="shared" si="224"/>
        <v>3</v>
      </c>
      <c r="Q2377" s="48">
        <v>39266</v>
      </c>
      <c r="R2377" s="178">
        <f t="shared" si="225"/>
        <v>39266</v>
      </c>
      <c r="S2377" s="182">
        <v>2</v>
      </c>
      <c r="T2377" s="180">
        <f t="shared" si="227"/>
        <v>29296.400000000041</v>
      </c>
      <c r="U2377" s="181" t="str">
        <f t="shared" si="226"/>
        <v>0</v>
      </c>
    </row>
    <row r="2378" spans="14:21">
      <c r="N2378" s="57">
        <f t="shared" si="222"/>
        <v>2007</v>
      </c>
      <c r="O2378" s="57">
        <f t="shared" si="223"/>
        <v>7</v>
      </c>
      <c r="P2378" s="57">
        <f t="shared" si="224"/>
        <v>4</v>
      </c>
      <c r="Q2378" s="48">
        <v>39267</v>
      </c>
      <c r="R2378" s="178">
        <f t="shared" si="225"/>
        <v>39267</v>
      </c>
      <c r="S2378" s="182">
        <v>2</v>
      </c>
      <c r="T2378" s="180">
        <f t="shared" si="227"/>
        <v>29298.400000000041</v>
      </c>
      <c r="U2378" s="181" t="str">
        <f t="shared" si="226"/>
        <v>0</v>
      </c>
    </row>
    <row r="2379" spans="14:21">
      <c r="N2379" s="57">
        <f t="shared" si="222"/>
        <v>2007</v>
      </c>
      <c r="O2379" s="57">
        <f t="shared" si="223"/>
        <v>7</v>
      </c>
      <c r="P2379" s="57">
        <f t="shared" si="224"/>
        <v>5</v>
      </c>
      <c r="Q2379" s="48">
        <v>39268</v>
      </c>
      <c r="R2379" s="178">
        <f t="shared" si="225"/>
        <v>39268</v>
      </c>
      <c r="S2379" s="182">
        <v>2</v>
      </c>
      <c r="T2379" s="180">
        <f t="shared" si="227"/>
        <v>29300.400000000041</v>
      </c>
      <c r="U2379" s="181" t="str">
        <f t="shared" si="226"/>
        <v>0</v>
      </c>
    </row>
    <row r="2380" spans="14:21">
      <c r="N2380" s="57">
        <f t="shared" si="222"/>
        <v>2007</v>
      </c>
      <c r="O2380" s="57">
        <f t="shared" si="223"/>
        <v>7</v>
      </c>
      <c r="P2380" s="57">
        <f t="shared" si="224"/>
        <v>6</v>
      </c>
      <c r="Q2380" s="48">
        <v>39269</v>
      </c>
      <c r="R2380" s="178">
        <f t="shared" si="225"/>
        <v>39269</v>
      </c>
      <c r="S2380" s="182">
        <v>2</v>
      </c>
      <c r="T2380" s="180">
        <f t="shared" si="227"/>
        <v>29302.400000000041</v>
      </c>
      <c r="U2380" s="181" t="str">
        <f t="shared" si="226"/>
        <v>0</v>
      </c>
    </row>
    <row r="2381" spans="14:21">
      <c r="N2381" s="57">
        <f t="shared" si="222"/>
        <v>2007</v>
      </c>
      <c r="O2381" s="57">
        <f t="shared" si="223"/>
        <v>7</v>
      </c>
      <c r="P2381" s="57">
        <f t="shared" si="224"/>
        <v>7</v>
      </c>
      <c r="Q2381" s="48">
        <v>39270</v>
      </c>
      <c r="R2381" s="178">
        <f t="shared" si="225"/>
        <v>39270</v>
      </c>
      <c r="S2381" s="182">
        <v>2</v>
      </c>
      <c r="T2381" s="180">
        <f t="shared" si="227"/>
        <v>29304.400000000041</v>
      </c>
      <c r="U2381" s="181" t="str">
        <f t="shared" si="226"/>
        <v>0</v>
      </c>
    </row>
    <row r="2382" spans="14:21">
      <c r="N2382" s="57">
        <f t="shared" si="222"/>
        <v>2007</v>
      </c>
      <c r="O2382" s="57">
        <f t="shared" si="223"/>
        <v>7</v>
      </c>
      <c r="P2382" s="57">
        <f t="shared" si="224"/>
        <v>8</v>
      </c>
      <c r="Q2382" s="48">
        <v>39271</v>
      </c>
      <c r="R2382" s="178">
        <f t="shared" si="225"/>
        <v>39271</v>
      </c>
      <c r="S2382" s="182">
        <v>2</v>
      </c>
      <c r="T2382" s="180">
        <f t="shared" si="227"/>
        <v>29306.400000000041</v>
      </c>
      <c r="U2382" s="181" t="str">
        <f t="shared" si="226"/>
        <v>0</v>
      </c>
    </row>
    <row r="2383" spans="14:21">
      <c r="N2383" s="57">
        <f t="shared" si="222"/>
        <v>2007</v>
      </c>
      <c r="O2383" s="57">
        <f t="shared" si="223"/>
        <v>7</v>
      </c>
      <c r="P2383" s="57">
        <f t="shared" si="224"/>
        <v>9</v>
      </c>
      <c r="Q2383" s="48">
        <v>39272</v>
      </c>
      <c r="R2383" s="178">
        <f t="shared" si="225"/>
        <v>39272</v>
      </c>
      <c r="S2383" s="182">
        <v>7.8</v>
      </c>
      <c r="T2383" s="180">
        <f t="shared" si="227"/>
        <v>29314.200000000041</v>
      </c>
      <c r="U2383" s="181" t="str">
        <f t="shared" si="226"/>
        <v>0</v>
      </c>
    </row>
    <row r="2384" spans="14:21">
      <c r="N2384" s="57">
        <f t="shared" si="222"/>
        <v>2007</v>
      </c>
      <c r="O2384" s="57">
        <f t="shared" si="223"/>
        <v>7</v>
      </c>
      <c r="P2384" s="57">
        <f t="shared" si="224"/>
        <v>10</v>
      </c>
      <c r="Q2384" s="48">
        <v>39273</v>
      </c>
      <c r="R2384" s="178">
        <f t="shared" si="225"/>
        <v>39273</v>
      </c>
      <c r="S2384" s="182">
        <v>7.6</v>
      </c>
      <c r="T2384" s="180">
        <f t="shared" si="227"/>
        <v>29321.800000000039</v>
      </c>
      <c r="U2384" s="181" t="str">
        <f t="shared" si="226"/>
        <v>0</v>
      </c>
    </row>
    <row r="2385" spans="14:21">
      <c r="N2385" s="57">
        <f t="shared" si="222"/>
        <v>2007</v>
      </c>
      <c r="O2385" s="57">
        <f t="shared" si="223"/>
        <v>7</v>
      </c>
      <c r="P2385" s="57">
        <f t="shared" si="224"/>
        <v>11</v>
      </c>
      <c r="Q2385" s="48">
        <v>39274</v>
      </c>
      <c r="R2385" s="178">
        <f t="shared" si="225"/>
        <v>39274</v>
      </c>
      <c r="S2385" s="182">
        <v>8.4</v>
      </c>
      <c r="T2385" s="180">
        <f t="shared" si="227"/>
        <v>29330.200000000041</v>
      </c>
      <c r="U2385" s="181" t="str">
        <f t="shared" si="226"/>
        <v>0</v>
      </c>
    </row>
    <row r="2386" spans="14:21">
      <c r="N2386" s="57">
        <f t="shared" si="222"/>
        <v>2007</v>
      </c>
      <c r="O2386" s="57">
        <f t="shared" si="223"/>
        <v>7</v>
      </c>
      <c r="P2386" s="57">
        <f t="shared" si="224"/>
        <v>12</v>
      </c>
      <c r="Q2386" s="48">
        <v>39275</v>
      </c>
      <c r="R2386" s="178">
        <f t="shared" si="225"/>
        <v>39275</v>
      </c>
      <c r="S2386" s="182">
        <v>2</v>
      </c>
      <c r="T2386" s="180">
        <f t="shared" si="227"/>
        <v>29332.200000000041</v>
      </c>
      <c r="U2386" s="181" t="str">
        <f t="shared" si="226"/>
        <v>0</v>
      </c>
    </row>
    <row r="2387" spans="14:21">
      <c r="N2387" s="57">
        <f t="shared" si="222"/>
        <v>2007</v>
      </c>
      <c r="O2387" s="57">
        <f t="shared" si="223"/>
        <v>7</v>
      </c>
      <c r="P2387" s="57">
        <f t="shared" si="224"/>
        <v>13</v>
      </c>
      <c r="Q2387" s="48">
        <v>39276</v>
      </c>
      <c r="R2387" s="178">
        <f t="shared" si="225"/>
        <v>39276</v>
      </c>
      <c r="S2387" s="182">
        <v>2</v>
      </c>
      <c r="T2387" s="180">
        <f t="shared" si="227"/>
        <v>29334.200000000041</v>
      </c>
      <c r="U2387" s="181" t="str">
        <f t="shared" si="226"/>
        <v>0</v>
      </c>
    </row>
    <row r="2388" spans="14:21">
      <c r="N2388" s="57">
        <f t="shared" si="222"/>
        <v>2007</v>
      </c>
      <c r="O2388" s="57">
        <f t="shared" si="223"/>
        <v>7</v>
      </c>
      <c r="P2388" s="57">
        <f t="shared" si="224"/>
        <v>14</v>
      </c>
      <c r="Q2388" s="48">
        <v>39277</v>
      </c>
      <c r="R2388" s="178">
        <f t="shared" si="225"/>
        <v>39277</v>
      </c>
      <c r="S2388" s="182">
        <v>2</v>
      </c>
      <c r="T2388" s="180">
        <f t="shared" si="227"/>
        <v>29336.200000000041</v>
      </c>
      <c r="U2388" s="181" t="str">
        <f t="shared" si="226"/>
        <v>0</v>
      </c>
    </row>
    <row r="2389" spans="14:21">
      <c r="N2389" s="57">
        <f t="shared" si="222"/>
        <v>2007</v>
      </c>
      <c r="O2389" s="57">
        <f t="shared" si="223"/>
        <v>7</v>
      </c>
      <c r="P2389" s="57">
        <f t="shared" si="224"/>
        <v>15</v>
      </c>
      <c r="Q2389" s="48">
        <v>39278</v>
      </c>
      <c r="R2389" s="178">
        <f t="shared" si="225"/>
        <v>39278</v>
      </c>
      <c r="S2389" s="182">
        <v>2</v>
      </c>
      <c r="T2389" s="180">
        <f t="shared" si="227"/>
        <v>29338.200000000041</v>
      </c>
      <c r="U2389" s="181" t="str">
        <f t="shared" si="226"/>
        <v>0</v>
      </c>
    </row>
    <row r="2390" spans="14:21">
      <c r="N2390" s="57">
        <f t="shared" si="222"/>
        <v>2007</v>
      </c>
      <c r="O2390" s="57">
        <f t="shared" si="223"/>
        <v>7</v>
      </c>
      <c r="P2390" s="57">
        <f t="shared" si="224"/>
        <v>16</v>
      </c>
      <c r="Q2390" s="48">
        <v>39279</v>
      </c>
      <c r="R2390" s="178">
        <f t="shared" si="225"/>
        <v>39279</v>
      </c>
      <c r="S2390" s="182">
        <v>2</v>
      </c>
      <c r="T2390" s="180">
        <f t="shared" si="227"/>
        <v>29340.200000000041</v>
      </c>
      <c r="U2390" s="181" t="str">
        <f t="shared" si="226"/>
        <v>0</v>
      </c>
    </row>
    <row r="2391" spans="14:21">
      <c r="N2391" s="57">
        <f t="shared" si="222"/>
        <v>2007</v>
      </c>
      <c r="O2391" s="57">
        <f t="shared" si="223"/>
        <v>7</v>
      </c>
      <c r="P2391" s="57">
        <f t="shared" si="224"/>
        <v>17</v>
      </c>
      <c r="Q2391" s="48">
        <v>39280</v>
      </c>
      <c r="R2391" s="178">
        <f t="shared" si="225"/>
        <v>39280</v>
      </c>
      <c r="S2391" s="182">
        <v>2</v>
      </c>
      <c r="T2391" s="180">
        <f t="shared" si="227"/>
        <v>29342.200000000041</v>
      </c>
      <c r="U2391" s="181" t="str">
        <f t="shared" si="226"/>
        <v>0</v>
      </c>
    </row>
    <row r="2392" spans="14:21">
      <c r="N2392" s="57">
        <f t="shared" si="222"/>
        <v>2007</v>
      </c>
      <c r="O2392" s="57">
        <f t="shared" si="223"/>
        <v>7</v>
      </c>
      <c r="P2392" s="57">
        <f t="shared" si="224"/>
        <v>18</v>
      </c>
      <c r="Q2392" s="48">
        <v>39281</v>
      </c>
      <c r="R2392" s="178">
        <f t="shared" si="225"/>
        <v>39281</v>
      </c>
      <c r="S2392" s="182">
        <v>2</v>
      </c>
      <c r="T2392" s="180">
        <f t="shared" si="227"/>
        <v>29344.200000000041</v>
      </c>
      <c r="U2392" s="181" t="str">
        <f t="shared" si="226"/>
        <v>0</v>
      </c>
    </row>
    <row r="2393" spans="14:21">
      <c r="N2393" s="57">
        <f t="shared" si="222"/>
        <v>2007</v>
      </c>
      <c r="O2393" s="57">
        <f t="shared" si="223"/>
        <v>7</v>
      </c>
      <c r="P2393" s="57">
        <f t="shared" si="224"/>
        <v>19</v>
      </c>
      <c r="Q2393" s="48">
        <v>39282</v>
      </c>
      <c r="R2393" s="178">
        <f t="shared" si="225"/>
        <v>39282</v>
      </c>
      <c r="S2393" s="182">
        <v>2</v>
      </c>
      <c r="T2393" s="180">
        <f t="shared" si="227"/>
        <v>29346.200000000041</v>
      </c>
      <c r="U2393" s="181" t="str">
        <f t="shared" si="226"/>
        <v>0</v>
      </c>
    </row>
    <row r="2394" spans="14:21">
      <c r="N2394" s="57">
        <f t="shared" si="222"/>
        <v>2007</v>
      </c>
      <c r="O2394" s="57">
        <f t="shared" si="223"/>
        <v>7</v>
      </c>
      <c r="P2394" s="57">
        <f t="shared" si="224"/>
        <v>20</v>
      </c>
      <c r="Q2394" s="48">
        <v>39283</v>
      </c>
      <c r="R2394" s="178">
        <f t="shared" si="225"/>
        <v>39283</v>
      </c>
      <c r="S2394" s="182">
        <v>2</v>
      </c>
      <c r="T2394" s="180">
        <f t="shared" si="227"/>
        <v>29348.200000000041</v>
      </c>
      <c r="U2394" s="181" t="str">
        <f t="shared" si="226"/>
        <v>0</v>
      </c>
    </row>
    <row r="2395" spans="14:21">
      <c r="N2395" s="57">
        <f t="shared" si="222"/>
        <v>2007</v>
      </c>
      <c r="O2395" s="57">
        <f t="shared" si="223"/>
        <v>7</v>
      </c>
      <c r="P2395" s="57">
        <f t="shared" si="224"/>
        <v>21</v>
      </c>
      <c r="Q2395" s="48">
        <v>39284</v>
      </c>
      <c r="R2395" s="178">
        <f t="shared" si="225"/>
        <v>39284</v>
      </c>
      <c r="S2395" s="182">
        <v>2</v>
      </c>
      <c r="T2395" s="180">
        <f t="shared" si="227"/>
        <v>29350.200000000041</v>
      </c>
      <c r="U2395" s="181" t="str">
        <f t="shared" si="226"/>
        <v>0</v>
      </c>
    </row>
    <row r="2396" spans="14:21">
      <c r="N2396" s="57">
        <f t="shared" si="222"/>
        <v>2007</v>
      </c>
      <c r="O2396" s="57">
        <f t="shared" si="223"/>
        <v>7</v>
      </c>
      <c r="P2396" s="57">
        <f t="shared" si="224"/>
        <v>22</v>
      </c>
      <c r="Q2396" s="48">
        <v>39285</v>
      </c>
      <c r="R2396" s="178">
        <f t="shared" si="225"/>
        <v>39285</v>
      </c>
      <c r="S2396" s="182">
        <v>2</v>
      </c>
      <c r="T2396" s="180">
        <f t="shared" si="227"/>
        <v>29352.200000000041</v>
      </c>
      <c r="U2396" s="181" t="str">
        <f t="shared" si="226"/>
        <v>0</v>
      </c>
    </row>
    <row r="2397" spans="14:21">
      <c r="N2397" s="57">
        <f t="shared" si="222"/>
        <v>2007</v>
      </c>
      <c r="O2397" s="57">
        <f t="shared" si="223"/>
        <v>7</v>
      </c>
      <c r="P2397" s="57">
        <f t="shared" si="224"/>
        <v>23</v>
      </c>
      <c r="Q2397" s="48">
        <v>39286</v>
      </c>
      <c r="R2397" s="178">
        <f t="shared" si="225"/>
        <v>39286</v>
      </c>
      <c r="S2397" s="182">
        <v>2</v>
      </c>
      <c r="T2397" s="180">
        <f t="shared" si="227"/>
        <v>29354.200000000041</v>
      </c>
      <c r="U2397" s="181" t="str">
        <f t="shared" si="226"/>
        <v>0</v>
      </c>
    </row>
    <row r="2398" spans="14:21">
      <c r="N2398" s="57">
        <f t="shared" si="222"/>
        <v>2007</v>
      </c>
      <c r="O2398" s="57">
        <f t="shared" si="223"/>
        <v>7</v>
      </c>
      <c r="P2398" s="57">
        <f t="shared" si="224"/>
        <v>24</v>
      </c>
      <c r="Q2398" s="48">
        <v>39287</v>
      </c>
      <c r="R2398" s="178">
        <f t="shared" si="225"/>
        <v>39287</v>
      </c>
      <c r="S2398" s="182">
        <v>2</v>
      </c>
      <c r="T2398" s="180">
        <f t="shared" si="227"/>
        <v>29356.200000000041</v>
      </c>
      <c r="U2398" s="181" t="str">
        <f t="shared" si="226"/>
        <v>0</v>
      </c>
    </row>
    <row r="2399" spans="14:21">
      <c r="N2399" s="57">
        <f t="shared" si="222"/>
        <v>2007</v>
      </c>
      <c r="O2399" s="57">
        <f t="shared" si="223"/>
        <v>7</v>
      </c>
      <c r="P2399" s="57">
        <f t="shared" si="224"/>
        <v>25</v>
      </c>
      <c r="Q2399" s="48">
        <v>39288</v>
      </c>
      <c r="R2399" s="178">
        <f t="shared" si="225"/>
        <v>39288</v>
      </c>
      <c r="S2399" s="182">
        <v>2</v>
      </c>
      <c r="T2399" s="180">
        <f t="shared" si="227"/>
        <v>29358.200000000041</v>
      </c>
      <c r="U2399" s="181" t="str">
        <f t="shared" si="226"/>
        <v>0</v>
      </c>
    </row>
    <row r="2400" spans="14:21">
      <c r="N2400" s="57">
        <f t="shared" si="222"/>
        <v>2007</v>
      </c>
      <c r="O2400" s="57">
        <f t="shared" si="223"/>
        <v>7</v>
      </c>
      <c r="P2400" s="57">
        <f t="shared" si="224"/>
        <v>26</v>
      </c>
      <c r="Q2400" s="48">
        <v>39289</v>
      </c>
      <c r="R2400" s="178">
        <f t="shared" si="225"/>
        <v>39289</v>
      </c>
      <c r="S2400" s="182">
        <v>2</v>
      </c>
      <c r="T2400" s="180">
        <f t="shared" si="227"/>
        <v>29360.200000000041</v>
      </c>
      <c r="U2400" s="181" t="str">
        <f t="shared" si="226"/>
        <v>0</v>
      </c>
    </row>
    <row r="2401" spans="14:21">
      <c r="N2401" s="57">
        <f t="shared" si="222"/>
        <v>2007</v>
      </c>
      <c r="O2401" s="57">
        <f t="shared" si="223"/>
        <v>7</v>
      </c>
      <c r="P2401" s="57">
        <f t="shared" si="224"/>
        <v>27</v>
      </c>
      <c r="Q2401" s="48">
        <v>39290</v>
      </c>
      <c r="R2401" s="178">
        <f t="shared" si="225"/>
        <v>39290</v>
      </c>
      <c r="S2401" s="182">
        <v>2</v>
      </c>
      <c r="T2401" s="180">
        <f t="shared" si="227"/>
        <v>29362.200000000041</v>
      </c>
      <c r="U2401" s="181" t="str">
        <f t="shared" si="226"/>
        <v>0</v>
      </c>
    </row>
    <row r="2402" spans="14:21">
      <c r="N2402" s="57">
        <f t="shared" si="222"/>
        <v>2007</v>
      </c>
      <c r="O2402" s="57">
        <f t="shared" si="223"/>
        <v>7</v>
      </c>
      <c r="P2402" s="57">
        <f t="shared" si="224"/>
        <v>28</v>
      </c>
      <c r="Q2402" s="48">
        <v>39291</v>
      </c>
      <c r="R2402" s="178">
        <f t="shared" si="225"/>
        <v>39291</v>
      </c>
      <c r="S2402" s="182">
        <v>2</v>
      </c>
      <c r="T2402" s="180">
        <f t="shared" si="227"/>
        <v>29364.200000000041</v>
      </c>
      <c r="U2402" s="181" t="str">
        <f t="shared" si="226"/>
        <v>0</v>
      </c>
    </row>
    <row r="2403" spans="14:21">
      <c r="N2403" s="57">
        <f t="shared" si="222"/>
        <v>2007</v>
      </c>
      <c r="O2403" s="57">
        <f t="shared" si="223"/>
        <v>7</v>
      </c>
      <c r="P2403" s="57">
        <f t="shared" si="224"/>
        <v>29</v>
      </c>
      <c r="Q2403" s="48">
        <v>39292</v>
      </c>
      <c r="R2403" s="178">
        <f t="shared" si="225"/>
        <v>39292</v>
      </c>
      <c r="S2403" s="182">
        <v>9</v>
      </c>
      <c r="T2403" s="180">
        <f t="shared" si="227"/>
        <v>29373.200000000041</v>
      </c>
      <c r="U2403" s="181" t="str">
        <f t="shared" si="226"/>
        <v>0</v>
      </c>
    </row>
    <row r="2404" spans="14:21">
      <c r="N2404" s="57">
        <f t="shared" si="222"/>
        <v>2007</v>
      </c>
      <c r="O2404" s="57">
        <f t="shared" si="223"/>
        <v>7</v>
      </c>
      <c r="P2404" s="57">
        <f t="shared" si="224"/>
        <v>30</v>
      </c>
      <c r="Q2404" s="48">
        <v>39293</v>
      </c>
      <c r="R2404" s="178">
        <f t="shared" si="225"/>
        <v>39293</v>
      </c>
      <c r="S2404" s="182">
        <v>9.1999999999999993</v>
      </c>
      <c r="T2404" s="180">
        <f t="shared" si="227"/>
        <v>29382.400000000041</v>
      </c>
      <c r="U2404" s="181" t="str">
        <f t="shared" si="226"/>
        <v>0</v>
      </c>
    </row>
    <row r="2405" spans="14:21">
      <c r="N2405" s="57">
        <f t="shared" si="222"/>
        <v>2007</v>
      </c>
      <c r="O2405" s="57">
        <f t="shared" si="223"/>
        <v>7</v>
      </c>
      <c r="P2405" s="57">
        <f t="shared" si="224"/>
        <v>31</v>
      </c>
      <c r="Q2405" s="48">
        <v>39294</v>
      </c>
      <c r="R2405" s="178">
        <f t="shared" si="225"/>
        <v>39294</v>
      </c>
      <c r="S2405" s="182">
        <v>7.9</v>
      </c>
      <c r="T2405" s="180">
        <f t="shared" si="227"/>
        <v>29390.300000000043</v>
      </c>
      <c r="U2405" s="181" t="str">
        <f t="shared" si="226"/>
        <v>0</v>
      </c>
    </row>
    <row r="2406" spans="14:21">
      <c r="N2406" s="57">
        <f t="shared" si="222"/>
        <v>2007</v>
      </c>
      <c r="O2406" s="57">
        <f t="shared" si="223"/>
        <v>8</v>
      </c>
      <c r="P2406" s="57">
        <f t="shared" si="224"/>
        <v>1</v>
      </c>
      <c r="Q2406" s="48">
        <v>39295</v>
      </c>
      <c r="R2406" s="178">
        <f t="shared" si="225"/>
        <v>39295</v>
      </c>
      <c r="S2406" s="182">
        <v>2</v>
      </c>
      <c r="T2406" s="180">
        <f t="shared" si="227"/>
        <v>29392.300000000043</v>
      </c>
      <c r="U2406" s="181" t="str">
        <f t="shared" si="226"/>
        <v>0</v>
      </c>
    </row>
    <row r="2407" spans="14:21">
      <c r="N2407" s="57">
        <f t="shared" si="222"/>
        <v>2007</v>
      </c>
      <c r="O2407" s="57">
        <f t="shared" si="223"/>
        <v>8</v>
      </c>
      <c r="P2407" s="57">
        <f t="shared" si="224"/>
        <v>2</v>
      </c>
      <c r="Q2407" s="48">
        <v>39296</v>
      </c>
      <c r="R2407" s="178">
        <f t="shared" si="225"/>
        <v>39296</v>
      </c>
      <c r="S2407" s="182">
        <v>2</v>
      </c>
      <c r="T2407" s="180">
        <f t="shared" si="227"/>
        <v>29394.300000000043</v>
      </c>
      <c r="U2407" s="181" t="str">
        <f t="shared" si="226"/>
        <v>0</v>
      </c>
    </row>
    <row r="2408" spans="14:21">
      <c r="N2408" s="57">
        <f t="shared" si="222"/>
        <v>2007</v>
      </c>
      <c r="O2408" s="57">
        <f t="shared" si="223"/>
        <v>8</v>
      </c>
      <c r="P2408" s="57">
        <f t="shared" si="224"/>
        <v>3</v>
      </c>
      <c r="Q2408" s="48">
        <v>39297</v>
      </c>
      <c r="R2408" s="178">
        <f t="shared" si="225"/>
        <v>39297</v>
      </c>
      <c r="S2408" s="182">
        <v>7.4</v>
      </c>
      <c r="T2408" s="180">
        <f t="shared" si="227"/>
        <v>29401.700000000044</v>
      </c>
      <c r="U2408" s="181" t="str">
        <f t="shared" si="226"/>
        <v>0</v>
      </c>
    </row>
    <row r="2409" spans="14:21">
      <c r="N2409" s="57">
        <f t="shared" si="222"/>
        <v>2007</v>
      </c>
      <c r="O2409" s="57">
        <f t="shared" si="223"/>
        <v>8</v>
      </c>
      <c r="P2409" s="57">
        <f t="shared" si="224"/>
        <v>4</v>
      </c>
      <c r="Q2409" s="48">
        <v>39298</v>
      </c>
      <c r="R2409" s="178">
        <f t="shared" si="225"/>
        <v>39298</v>
      </c>
      <c r="S2409" s="182">
        <v>2</v>
      </c>
      <c r="T2409" s="180">
        <f t="shared" si="227"/>
        <v>29403.700000000044</v>
      </c>
      <c r="U2409" s="181" t="str">
        <f t="shared" si="226"/>
        <v>0</v>
      </c>
    </row>
    <row r="2410" spans="14:21">
      <c r="N2410" s="57">
        <f t="shared" si="222"/>
        <v>2007</v>
      </c>
      <c r="O2410" s="57">
        <f t="shared" si="223"/>
        <v>8</v>
      </c>
      <c r="P2410" s="57">
        <f t="shared" si="224"/>
        <v>5</v>
      </c>
      <c r="Q2410" s="48">
        <v>39299</v>
      </c>
      <c r="R2410" s="178">
        <f t="shared" si="225"/>
        <v>39299</v>
      </c>
      <c r="S2410" s="182">
        <v>2</v>
      </c>
      <c r="T2410" s="180">
        <f t="shared" si="227"/>
        <v>29405.700000000044</v>
      </c>
      <c r="U2410" s="181" t="str">
        <f t="shared" si="226"/>
        <v>0</v>
      </c>
    </row>
    <row r="2411" spans="14:21">
      <c r="N2411" s="57">
        <f t="shared" si="222"/>
        <v>2007</v>
      </c>
      <c r="O2411" s="57">
        <f t="shared" si="223"/>
        <v>8</v>
      </c>
      <c r="P2411" s="57">
        <f t="shared" si="224"/>
        <v>6</v>
      </c>
      <c r="Q2411" s="48">
        <v>39300</v>
      </c>
      <c r="R2411" s="178">
        <f t="shared" si="225"/>
        <v>39300</v>
      </c>
      <c r="S2411" s="182">
        <v>2</v>
      </c>
      <c r="T2411" s="180">
        <f t="shared" si="227"/>
        <v>29407.700000000044</v>
      </c>
      <c r="U2411" s="181" t="str">
        <f t="shared" si="226"/>
        <v>0</v>
      </c>
    </row>
    <row r="2412" spans="14:21">
      <c r="N2412" s="57">
        <f t="shared" si="222"/>
        <v>2007</v>
      </c>
      <c r="O2412" s="57">
        <f t="shared" si="223"/>
        <v>8</v>
      </c>
      <c r="P2412" s="57">
        <f t="shared" si="224"/>
        <v>7</v>
      </c>
      <c r="Q2412" s="48">
        <v>39301</v>
      </c>
      <c r="R2412" s="178">
        <f t="shared" si="225"/>
        <v>39301</v>
      </c>
      <c r="S2412" s="182">
        <v>2</v>
      </c>
      <c r="T2412" s="180">
        <f t="shared" si="227"/>
        <v>29409.700000000044</v>
      </c>
      <c r="U2412" s="181" t="str">
        <f t="shared" si="226"/>
        <v>0</v>
      </c>
    </row>
    <row r="2413" spans="14:21">
      <c r="N2413" s="57">
        <f t="shared" si="222"/>
        <v>2007</v>
      </c>
      <c r="O2413" s="57">
        <f t="shared" si="223"/>
        <v>8</v>
      </c>
      <c r="P2413" s="57">
        <f t="shared" si="224"/>
        <v>8</v>
      </c>
      <c r="Q2413" s="48">
        <v>39302</v>
      </c>
      <c r="R2413" s="178">
        <f t="shared" si="225"/>
        <v>39302</v>
      </c>
      <c r="S2413" s="182">
        <v>2</v>
      </c>
      <c r="T2413" s="180">
        <f t="shared" si="227"/>
        <v>29411.700000000044</v>
      </c>
      <c r="U2413" s="181" t="str">
        <f t="shared" si="226"/>
        <v>0</v>
      </c>
    </row>
    <row r="2414" spans="14:21">
      <c r="N2414" s="57">
        <f t="shared" si="222"/>
        <v>2007</v>
      </c>
      <c r="O2414" s="57">
        <f t="shared" si="223"/>
        <v>8</v>
      </c>
      <c r="P2414" s="57">
        <f t="shared" si="224"/>
        <v>9</v>
      </c>
      <c r="Q2414" s="48">
        <v>39303</v>
      </c>
      <c r="R2414" s="178">
        <f t="shared" si="225"/>
        <v>39303</v>
      </c>
      <c r="S2414" s="182">
        <v>2</v>
      </c>
      <c r="T2414" s="180">
        <f t="shared" si="227"/>
        <v>29413.700000000044</v>
      </c>
      <c r="U2414" s="181" t="str">
        <f t="shared" si="226"/>
        <v>0</v>
      </c>
    </row>
    <row r="2415" spans="14:21">
      <c r="N2415" s="57">
        <f t="shared" si="222"/>
        <v>2007</v>
      </c>
      <c r="O2415" s="57">
        <f t="shared" si="223"/>
        <v>8</v>
      </c>
      <c r="P2415" s="57">
        <f t="shared" si="224"/>
        <v>10</v>
      </c>
      <c r="Q2415" s="48">
        <v>39304</v>
      </c>
      <c r="R2415" s="178">
        <f t="shared" si="225"/>
        <v>39304</v>
      </c>
      <c r="S2415" s="182">
        <v>2</v>
      </c>
      <c r="T2415" s="180">
        <f t="shared" si="227"/>
        <v>29415.700000000044</v>
      </c>
      <c r="U2415" s="181" t="str">
        <f t="shared" si="226"/>
        <v>0</v>
      </c>
    </row>
    <row r="2416" spans="14:21">
      <c r="N2416" s="57">
        <f t="shared" si="222"/>
        <v>2007</v>
      </c>
      <c r="O2416" s="57">
        <f t="shared" si="223"/>
        <v>8</v>
      </c>
      <c r="P2416" s="57">
        <f t="shared" si="224"/>
        <v>11</v>
      </c>
      <c r="Q2416" s="48">
        <v>39305</v>
      </c>
      <c r="R2416" s="178">
        <f t="shared" si="225"/>
        <v>39305</v>
      </c>
      <c r="S2416" s="182">
        <v>2</v>
      </c>
      <c r="T2416" s="180">
        <f t="shared" si="227"/>
        <v>29417.700000000044</v>
      </c>
      <c r="U2416" s="181" t="str">
        <f t="shared" si="226"/>
        <v>0</v>
      </c>
    </row>
    <row r="2417" spans="14:21">
      <c r="N2417" s="57">
        <f t="shared" si="222"/>
        <v>2007</v>
      </c>
      <c r="O2417" s="57">
        <f t="shared" si="223"/>
        <v>8</v>
      </c>
      <c r="P2417" s="57">
        <f t="shared" si="224"/>
        <v>12</v>
      </c>
      <c r="Q2417" s="48">
        <v>39306</v>
      </c>
      <c r="R2417" s="178">
        <f t="shared" si="225"/>
        <v>39306</v>
      </c>
      <c r="S2417" s="182">
        <v>2</v>
      </c>
      <c r="T2417" s="180">
        <f t="shared" si="227"/>
        <v>29419.700000000044</v>
      </c>
      <c r="U2417" s="181" t="str">
        <f t="shared" si="226"/>
        <v>0</v>
      </c>
    </row>
    <row r="2418" spans="14:21">
      <c r="N2418" s="57">
        <f t="shared" si="222"/>
        <v>2007</v>
      </c>
      <c r="O2418" s="57">
        <f t="shared" si="223"/>
        <v>8</v>
      </c>
      <c r="P2418" s="57">
        <f t="shared" si="224"/>
        <v>13</v>
      </c>
      <c r="Q2418" s="48">
        <v>39307</v>
      </c>
      <c r="R2418" s="178">
        <f t="shared" si="225"/>
        <v>39307</v>
      </c>
      <c r="S2418" s="182">
        <v>2</v>
      </c>
      <c r="T2418" s="180">
        <f t="shared" si="227"/>
        <v>29421.700000000044</v>
      </c>
      <c r="U2418" s="181" t="str">
        <f t="shared" si="226"/>
        <v>0</v>
      </c>
    </row>
    <row r="2419" spans="14:21">
      <c r="N2419" s="57">
        <f t="shared" si="222"/>
        <v>2007</v>
      </c>
      <c r="O2419" s="57">
        <f t="shared" si="223"/>
        <v>8</v>
      </c>
      <c r="P2419" s="57">
        <f t="shared" si="224"/>
        <v>14</v>
      </c>
      <c r="Q2419" s="48">
        <v>39308</v>
      </c>
      <c r="R2419" s="178">
        <f t="shared" si="225"/>
        <v>39308</v>
      </c>
      <c r="S2419" s="182">
        <v>2</v>
      </c>
      <c r="T2419" s="180">
        <f t="shared" si="227"/>
        <v>29423.700000000044</v>
      </c>
      <c r="U2419" s="181" t="str">
        <f t="shared" si="226"/>
        <v>0</v>
      </c>
    </row>
    <row r="2420" spans="14:21">
      <c r="N2420" s="57">
        <f t="shared" si="222"/>
        <v>2007</v>
      </c>
      <c r="O2420" s="57">
        <f t="shared" si="223"/>
        <v>8</v>
      </c>
      <c r="P2420" s="57">
        <f t="shared" si="224"/>
        <v>15</v>
      </c>
      <c r="Q2420" s="48">
        <v>39309</v>
      </c>
      <c r="R2420" s="178">
        <f t="shared" si="225"/>
        <v>39309</v>
      </c>
      <c r="S2420" s="182">
        <v>2</v>
      </c>
      <c r="T2420" s="180">
        <f t="shared" si="227"/>
        <v>29425.700000000044</v>
      </c>
      <c r="U2420" s="181" t="str">
        <f t="shared" si="226"/>
        <v>0</v>
      </c>
    </row>
    <row r="2421" spans="14:21">
      <c r="N2421" s="57">
        <f t="shared" si="222"/>
        <v>2007</v>
      </c>
      <c r="O2421" s="57">
        <f t="shared" si="223"/>
        <v>8</v>
      </c>
      <c r="P2421" s="57">
        <f t="shared" si="224"/>
        <v>16</v>
      </c>
      <c r="Q2421" s="48">
        <v>39310</v>
      </c>
      <c r="R2421" s="178">
        <f t="shared" si="225"/>
        <v>39310</v>
      </c>
      <c r="S2421" s="182">
        <v>2</v>
      </c>
      <c r="T2421" s="180">
        <f t="shared" si="227"/>
        <v>29427.700000000044</v>
      </c>
      <c r="U2421" s="181" t="str">
        <f t="shared" si="226"/>
        <v>0</v>
      </c>
    </row>
    <row r="2422" spans="14:21">
      <c r="N2422" s="57">
        <f t="shared" si="222"/>
        <v>2007</v>
      </c>
      <c r="O2422" s="57">
        <f t="shared" si="223"/>
        <v>8</v>
      </c>
      <c r="P2422" s="57">
        <f t="shared" si="224"/>
        <v>17</v>
      </c>
      <c r="Q2422" s="48">
        <v>39311</v>
      </c>
      <c r="R2422" s="178">
        <f t="shared" si="225"/>
        <v>39311</v>
      </c>
      <c r="S2422" s="182">
        <v>8.1</v>
      </c>
      <c r="T2422" s="180">
        <f t="shared" si="227"/>
        <v>29435.800000000043</v>
      </c>
      <c r="U2422" s="181" t="str">
        <f t="shared" si="226"/>
        <v>0</v>
      </c>
    </row>
    <row r="2423" spans="14:21">
      <c r="N2423" s="57">
        <f t="shared" si="222"/>
        <v>2007</v>
      </c>
      <c r="O2423" s="57">
        <f t="shared" si="223"/>
        <v>8</v>
      </c>
      <c r="P2423" s="57">
        <f t="shared" si="224"/>
        <v>18</v>
      </c>
      <c r="Q2423" s="48">
        <v>39312</v>
      </c>
      <c r="R2423" s="178">
        <f t="shared" si="225"/>
        <v>39312</v>
      </c>
      <c r="S2423" s="182">
        <v>2</v>
      </c>
      <c r="T2423" s="180">
        <f t="shared" si="227"/>
        <v>29437.800000000043</v>
      </c>
      <c r="U2423" s="181" t="str">
        <f t="shared" si="226"/>
        <v>0</v>
      </c>
    </row>
    <row r="2424" spans="14:21">
      <c r="N2424" s="57">
        <f t="shared" si="222"/>
        <v>2007</v>
      </c>
      <c r="O2424" s="57">
        <f t="shared" si="223"/>
        <v>8</v>
      </c>
      <c r="P2424" s="57">
        <f t="shared" si="224"/>
        <v>19</v>
      </c>
      <c r="Q2424" s="48">
        <v>39313</v>
      </c>
      <c r="R2424" s="178">
        <f t="shared" si="225"/>
        <v>39313</v>
      </c>
      <c r="S2424" s="182">
        <v>2</v>
      </c>
      <c r="T2424" s="180">
        <f t="shared" si="227"/>
        <v>29439.800000000043</v>
      </c>
      <c r="U2424" s="181" t="str">
        <f t="shared" si="226"/>
        <v>0</v>
      </c>
    </row>
    <row r="2425" spans="14:21">
      <c r="N2425" s="57">
        <f t="shared" si="222"/>
        <v>2007</v>
      </c>
      <c r="O2425" s="57">
        <f t="shared" si="223"/>
        <v>8</v>
      </c>
      <c r="P2425" s="57">
        <f t="shared" si="224"/>
        <v>20</v>
      </c>
      <c r="Q2425" s="48">
        <v>39314</v>
      </c>
      <c r="R2425" s="178">
        <f t="shared" si="225"/>
        <v>39314</v>
      </c>
      <c r="S2425" s="182">
        <v>2</v>
      </c>
      <c r="T2425" s="180">
        <f t="shared" si="227"/>
        <v>29441.800000000043</v>
      </c>
      <c r="U2425" s="181" t="str">
        <f t="shared" si="226"/>
        <v>0</v>
      </c>
    </row>
    <row r="2426" spans="14:21">
      <c r="N2426" s="57">
        <f t="shared" si="222"/>
        <v>2007</v>
      </c>
      <c r="O2426" s="57">
        <f t="shared" si="223"/>
        <v>8</v>
      </c>
      <c r="P2426" s="57">
        <f t="shared" si="224"/>
        <v>21</v>
      </c>
      <c r="Q2426" s="48">
        <v>39315</v>
      </c>
      <c r="R2426" s="178">
        <f t="shared" si="225"/>
        <v>39315</v>
      </c>
      <c r="S2426" s="182">
        <v>2</v>
      </c>
      <c r="T2426" s="180">
        <f t="shared" si="227"/>
        <v>29443.800000000043</v>
      </c>
      <c r="U2426" s="181" t="str">
        <f t="shared" si="226"/>
        <v>0</v>
      </c>
    </row>
    <row r="2427" spans="14:21">
      <c r="N2427" s="57">
        <f t="shared" si="222"/>
        <v>2007</v>
      </c>
      <c r="O2427" s="57">
        <f t="shared" si="223"/>
        <v>8</v>
      </c>
      <c r="P2427" s="57">
        <f t="shared" si="224"/>
        <v>22</v>
      </c>
      <c r="Q2427" s="48">
        <v>39316</v>
      </c>
      <c r="R2427" s="178">
        <f t="shared" si="225"/>
        <v>39316</v>
      </c>
      <c r="S2427" s="182">
        <v>2</v>
      </c>
      <c r="T2427" s="180">
        <f t="shared" si="227"/>
        <v>29445.800000000043</v>
      </c>
      <c r="U2427" s="181" t="str">
        <f t="shared" si="226"/>
        <v>0</v>
      </c>
    </row>
    <row r="2428" spans="14:21">
      <c r="N2428" s="57">
        <f t="shared" si="222"/>
        <v>2007</v>
      </c>
      <c r="O2428" s="57">
        <f t="shared" si="223"/>
        <v>8</v>
      </c>
      <c r="P2428" s="57">
        <f t="shared" si="224"/>
        <v>23</v>
      </c>
      <c r="Q2428" s="48">
        <v>39317</v>
      </c>
      <c r="R2428" s="178">
        <f t="shared" si="225"/>
        <v>39317</v>
      </c>
      <c r="S2428" s="182">
        <v>2</v>
      </c>
      <c r="T2428" s="180">
        <f t="shared" si="227"/>
        <v>29447.800000000043</v>
      </c>
      <c r="U2428" s="181" t="str">
        <f t="shared" si="226"/>
        <v>0</v>
      </c>
    </row>
    <row r="2429" spans="14:21">
      <c r="N2429" s="57">
        <f t="shared" si="222"/>
        <v>2007</v>
      </c>
      <c r="O2429" s="57">
        <f t="shared" si="223"/>
        <v>8</v>
      </c>
      <c r="P2429" s="57">
        <f t="shared" si="224"/>
        <v>24</v>
      </c>
      <c r="Q2429" s="48">
        <v>39318</v>
      </c>
      <c r="R2429" s="178">
        <f t="shared" si="225"/>
        <v>39318</v>
      </c>
      <c r="S2429" s="182">
        <v>2</v>
      </c>
      <c r="T2429" s="180">
        <f t="shared" si="227"/>
        <v>29449.800000000043</v>
      </c>
      <c r="U2429" s="181" t="str">
        <f t="shared" si="226"/>
        <v>0</v>
      </c>
    </row>
    <row r="2430" spans="14:21">
      <c r="N2430" s="57">
        <f t="shared" si="222"/>
        <v>2007</v>
      </c>
      <c r="O2430" s="57">
        <f t="shared" si="223"/>
        <v>8</v>
      </c>
      <c r="P2430" s="57">
        <f t="shared" si="224"/>
        <v>25</v>
      </c>
      <c r="Q2430" s="48">
        <v>39319</v>
      </c>
      <c r="R2430" s="178">
        <f t="shared" si="225"/>
        <v>39319</v>
      </c>
      <c r="S2430" s="182">
        <v>2</v>
      </c>
      <c r="T2430" s="180">
        <f t="shared" si="227"/>
        <v>29451.800000000043</v>
      </c>
      <c r="U2430" s="181" t="str">
        <f t="shared" si="226"/>
        <v>0</v>
      </c>
    </row>
    <row r="2431" spans="14:21">
      <c r="N2431" s="57">
        <f t="shared" si="222"/>
        <v>2007</v>
      </c>
      <c r="O2431" s="57">
        <f t="shared" si="223"/>
        <v>8</v>
      </c>
      <c r="P2431" s="57">
        <f t="shared" si="224"/>
        <v>26</v>
      </c>
      <c r="Q2431" s="48">
        <v>39320</v>
      </c>
      <c r="R2431" s="178">
        <f t="shared" si="225"/>
        <v>39320</v>
      </c>
      <c r="S2431" s="182">
        <v>2</v>
      </c>
      <c r="T2431" s="180">
        <f t="shared" si="227"/>
        <v>29453.800000000043</v>
      </c>
      <c r="U2431" s="181" t="str">
        <f t="shared" si="226"/>
        <v>0</v>
      </c>
    </row>
    <row r="2432" spans="14:21">
      <c r="N2432" s="57">
        <f t="shared" si="222"/>
        <v>2007</v>
      </c>
      <c r="O2432" s="57">
        <f t="shared" si="223"/>
        <v>8</v>
      </c>
      <c r="P2432" s="57">
        <f t="shared" si="224"/>
        <v>27</v>
      </c>
      <c r="Q2432" s="48">
        <v>39321</v>
      </c>
      <c r="R2432" s="178">
        <f t="shared" si="225"/>
        <v>39321</v>
      </c>
      <c r="S2432" s="182">
        <v>7.7</v>
      </c>
      <c r="T2432" s="180">
        <f t="shared" si="227"/>
        <v>29461.500000000044</v>
      </c>
      <c r="U2432" s="181" t="str">
        <f t="shared" si="226"/>
        <v>0</v>
      </c>
    </row>
    <row r="2433" spans="14:21">
      <c r="N2433" s="57">
        <f t="shared" si="222"/>
        <v>2007</v>
      </c>
      <c r="O2433" s="57">
        <f t="shared" si="223"/>
        <v>8</v>
      </c>
      <c r="P2433" s="57">
        <f t="shared" si="224"/>
        <v>28</v>
      </c>
      <c r="Q2433" s="48">
        <v>39322</v>
      </c>
      <c r="R2433" s="178">
        <f t="shared" si="225"/>
        <v>39322</v>
      </c>
      <c r="S2433" s="182">
        <v>10.1</v>
      </c>
      <c r="T2433" s="180">
        <f t="shared" si="227"/>
        <v>29471.600000000042</v>
      </c>
      <c r="U2433" s="181" t="str">
        <f t="shared" si="226"/>
        <v>0</v>
      </c>
    </row>
    <row r="2434" spans="14:21">
      <c r="N2434" s="57">
        <f t="shared" si="222"/>
        <v>2007</v>
      </c>
      <c r="O2434" s="57">
        <f t="shared" si="223"/>
        <v>8</v>
      </c>
      <c r="P2434" s="57">
        <f t="shared" si="224"/>
        <v>29</v>
      </c>
      <c r="Q2434" s="48">
        <v>39323</v>
      </c>
      <c r="R2434" s="178">
        <f t="shared" si="225"/>
        <v>39323</v>
      </c>
      <c r="S2434" s="182">
        <v>9.8000000000000007</v>
      </c>
      <c r="T2434" s="180">
        <f t="shared" si="227"/>
        <v>29481.400000000041</v>
      </c>
      <c r="U2434" s="181" t="str">
        <f t="shared" si="226"/>
        <v>0</v>
      </c>
    </row>
    <row r="2435" spans="14:21">
      <c r="N2435" s="57">
        <f t="shared" ref="N2435:N2498" si="228">IF(Q2435="","",YEAR(Q2435))</f>
        <v>2007</v>
      </c>
      <c r="O2435" s="57">
        <f t="shared" ref="O2435:O2498" si="229">IF(Q2435="","",MONTH(Q2435))</f>
        <v>8</v>
      </c>
      <c r="P2435" s="57">
        <f t="shared" ref="P2435:P2498" si="230">DAY(Q2435)</f>
        <v>30</v>
      </c>
      <c r="Q2435" s="48">
        <v>39324</v>
      </c>
      <c r="R2435" s="178">
        <f t="shared" ref="R2435:R2498" si="231">Q2435</f>
        <v>39324</v>
      </c>
      <c r="S2435" s="182">
        <v>9.8000000000000007</v>
      </c>
      <c r="T2435" s="180">
        <f t="shared" si="227"/>
        <v>29491.200000000041</v>
      </c>
      <c r="U2435" s="181" t="str">
        <f t="shared" ref="U2435:U2498" si="232">IF(AND(R2435&gt;=$E$7,R2435&lt;=$E$9),S2435,"0")</f>
        <v>0</v>
      </c>
    </row>
    <row r="2436" spans="14:21">
      <c r="N2436" s="57">
        <f t="shared" si="228"/>
        <v>2007</v>
      </c>
      <c r="O2436" s="57">
        <f t="shared" si="229"/>
        <v>8</v>
      </c>
      <c r="P2436" s="57">
        <f t="shared" si="230"/>
        <v>31</v>
      </c>
      <c r="Q2436" s="48">
        <v>39325</v>
      </c>
      <c r="R2436" s="178">
        <f t="shared" si="231"/>
        <v>39325</v>
      </c>
      <c r="S2436" s="182">
        <v>8.6999999999999993</v>
      </c>
      <c r="T2436" s="180">
        <f t="shared" si="227"/>
        <v>29499.900000000041</v>
      </c>
      <c r="U2436" s="181" t="str">
        <f t="shared" si="232"/>
        <v>0</v>
      </c>
    </row>
    <row r="2437" spans="14:21">
      <c r="N2437" s="57">
        <f t="shared" si="228"/>
        <v>2007</v>
      </c>
      <c r="O2437" s="57">
        <f t="shared" si="229"/>
        <v>9</v>
      </c>
      <c r="P2437" s="57">
        <f t="shared" si="230"/>
        <v>1</v>
      </c>
      <c r="Q2437" s="48">
        <v>39326</v>
      </c>
      <c r="R2437" s="178">
        <f t="shared" si="231"/>
        <v>39326</v>
      </c>
      <c r="S2437" s="182">
        <v>7.5</v>
      </c>
      <c r="T2437" s="180">
        <f t="shared" ref="T2437:T2500" si="233">T2436+S2437</f>
        <v>29507.400000000041</v>
      </c>
      <c r="U2437" s="181" t="str">
        <f t="shared" si="232"/>
        <v>0</v>
      </c>
    </row>
    <row r="2438" spans="14:21">
      <c r="N2438" s="57">
        <f t="shared" si="228"/>
        <v>2007</v>
      </c>
      <c r="O2438" s="57">
        <f t="shared" si="229"/>
        <v>9</v>
      </c>
      <c r="P2438" s="57">
        <f t="shared" si="230"/>
        <v>2</v>
      </c>
      <c r="Q2438" s="48">
        <v>39327</v>
      </c>
      <c r="R2438" s="178">
        <f t="shared" si="231"/>
        <v>39327</v>
      </c>
      <c r="S2438" s="182">
        <v>7.7</v>
      </c>
      <c r="T2438" s="180">
        <f t="shared" si="233"/>
        <v>29515.100000000042</v>
      </c>
      <c r="U2438" s="181" t="str">
        <f t="shared" si="232"/>
        <v>0</v>
      </c>
    </row>
    <row r="2439" spans="14:21">
      <c r="N2439" s="57">
        <f t="shared" si="228"/>
        <v>2007</v>
      </c>
      <c r="O2439" s="57">
        <f t="shared" si="229"/>
        <v>9</v>
      </c>
      <c r="P2439" s="57">
        <f t="shared" si="230"/>
        <v>3</v>
      </c>
      <c r="Q2439" s="48">
        <v>39328</v>
      </c>
      <c r="R2439" s="178">
        <f t="shared" si="231"/>
        <v>39328</v>
      </c>
      <c r="S2439" s="182">
        <v>11.1</v>
      </c>
      <c r="T2439" s="180">
        <f t="shared" si="233"/>
        <v>29526.200000000041</v>
      </c>
      <c r="U2439" s="181" t="str">
        <f t="shared" si="232"/>
        <v>0</v>
      </c>
    </row>
    <row r="2440" spans="14:21">
      <c r="N2440" s="57">
        <f t="shared" si="228"/>
        <v>2007</v>
      </c>
      <c r="O2440" s="57">
        <f t="shared" si="229"/>
        <v>9</v>
      </c>
      <c r="P2440" s="57">
        <f t="shared" si="230"/>
        <v>4</v>
      </c>
      <c r="Q2440" s="48">
        <v>39329</v>
      </c>
      <c r="R2440" s="178">
        <f t="shared" si="231"/>
        <v>39329</v>
      </c>
      <c r="S2440" s="182">
        <v>9.3000000000000007</v>
      </c>
      <c r="T2440" s="180">
        <f t="shared" si="233"/>
        <v>29535.50000000004</v>
      </c>
      <c r="U2440" s="181" t="str">
        <f t="shared" si="232"/>
        <v>0</v>
      </c>
    </row>
    <row r="2441" spans="14:21">
      <c r="N2441" s="57">
        <f t="shared" si="228"/>
        <v>2007</v>
      </c>
      <c r="O2441" s="57">
        <f t="shared" si="229"/>
        <v>9</v>
      </c>
      <c r="P2441" s="57">
        <f t="shared" si="230"/>
        <v>5</v>
      </c>
      <c r="Q2441" s="48">
        <v>39330</v>
      </c>
      <c r="R2441" s="178">
        <f t="shared" si="231"/>
        <v>39330</v>
      </c>
      <c r="S2441" s="182">
        <v>8.5</v>
      </c>
      <c r="T2441" s="180">
        <f t="shared" si="233"/>
        <v>29544.00000000004</v>
      </c>
      <c r="U2441" s="181" t="str">
        <f t="shared" si="232"/>
        <v>0</v>
      </c>
    </row>
    <row r="2442" spans="14:21">
      <c r="N2442" s="57">
        <f t="shared" si="228"/>
        <v>2007</v>
      </c>
      <c r="O2442" s="57">
        <f t="shared" si="229"/>
        <v>9</v>
      </c>
      <c r="P2442" s="57">
        <f t="shared" si="230"/>
        <v>6</v>
      </c>
      <c r="Q2442" s="48">
        <v>39331</v>
      </c>
      <c r="R2442" s="178">
        <f t="shared" si="231"/>
        <v>39331</v>
      </c>
      <c r="S2442" s="182">
        <v>7.1</v>
      </c>
      <c r="T2442" s="180">
        <f t="shared" si="233"/>
        <v>29551.100000000039</v>
      </c>
      <c r="U2442" s="181" t="str">
        <f t="shared" si="232"/>
        <v>0</v>
      </c>
    </row>
    <row r="2443" spans="14:21">
      <c r="N2443" s="57">
        <f t="shared" si="228"/>
        <v>2007</v>
      </c>
      <c r="O2443" s="57">
        <f t="shared" si="229"/>
        <v>9</v>
      </c>
      <c r="P2443" s="57">
        <f t="shared" si="230"/>
        <v>7</v>
      </c>
      <c r="Q2443" s="48">
        <v>39332</v>
      </c>
      <c r="R2443" s="178">
        <f t="shared" si="231"/>
        <v>39332</v>
      </c>
      <c r="S2443" s="182">
        <v>5.8</v>
      </c>
      <c r="T2443" s="180">
        <f t="shared" si="233"/>
        <v>29556.900000000038</v>
      </c>
      <c r="U2443" s="181" t="str">
        <f t="shared" si="232"/>
        <v>0</v>
      </c>
    </row>
    <row r="2444" spans="14:21">
      <c r="N2444" s="57">
        <f t="shared" si="228"/>
        <v>2007</v>
      </c>
      <c r="O2444" s="57">
        <f t="shared" si="229"/>
        <v>9</v>
      </c>
      <c r="P2444" s="57">
        <f t="shared" si="230"/>
        <v>8</v>
      </c>
      <c r="Q2444" s="48">
        <v>39333</v>
      </c>
      <c r="R2444" s="178">
        <f t="shared" si="231"/>
        <v>39333</v>
      </c>
      <c r="S2444" s="182">
        <v>7.5</v>
      </c>
      <c r="T2444" s="180">
        <f t="shared" si="233"/>
        <v>29564.400000000038</v>
      </c>
      <c r="U2444" s="181" t="str">
        <f t="shared" si="232"/>
        <v>0</v>
      </c>
    </row>
    <row r="2445" spans="14:21">
      <c r="N2445" s="57">
        <f t="shared" si="228"/>
        <v>2007</v>
      </c>
      <c r="O2445" s="57">
        <f t="shared" si="229"/>
        <v>9</v>
      </c>
      <c r="P2445" s="57">
        <f t="shared" si="230"/>
        <v>9</v>
      </c>
      <c r="Q2445" s="48">
        <v>39334</v>
      </c>
      <c r="R2445" s="178">
        <f t="shared" si="231"/>
        <v>39334</v>
      </c>
      <c r="S2445" s="182">
        <v>7.5</v>
      </c>
      <c r="T2445" s="180">
        <f t="shared" si="233"/>
        <v>29571.900000000038</v>
      </c>
      <c r="U2445" s="181" t="str">
        <f t="shared" si="232"/>
        <v>0</v>
      </c>
    </row>
    <row r="2446" spans="14:21">
      <c r="N2446" s="57">
        <f t="shared" si="228"/>
        <v>2007</v>
      </c>
      <c r="O2446" s="57">
        <f t="shared" si="229"/>
        <v>9</v>
      </c>
      <c r="P2446" s="57">
        <f t="shared" si="230"/>
        <v>10</v>
      </c>
      <c r="Q2446" s="48">
        <v>39335</v>
      </c>
      <c r="R2446" s="178">
        <f t="shared" si="231"/>
        <v>39335</v>
      </c>
      <c r="S2446" s="182">
        <v>9.8000000000000007</v>
      </c>
      <c r="T2446" s="180">
        <f t="shared" si="233"/>
        <v>29581.700000000037</v>
      </c>
      <c r="U2446" s="181" t="str">
        <f t="shared" si="232"/>
        <v>0</v>
      </c>
    </row>
    <row r="2447" spans="14:21">
      <c r="N2447" s="57">
        <f t="shared" si="228"/>
        <v>2007</v>
      </c>
      <c r="O2447" s="57">
        <f t="shared" si="229"/>
        <v>9</v>
      </c>
      <c r="P2447" s="57">
        <f t="shared" si="230"/>
        <v>11</v>
      </c>
      <c r="Q2447" s="48">
        <v>39336</v>
      </c>
      <c r="R2447" s="178">
        <f t="shared" si="231"/>
        <v>39336</v>
      </c>
      <c r="S2447" s="182">
        <v>8.3000000000000007</v>
      </c>
      <c r="T2447" s="180">
        <f t="shared" si="233"/>
        <v>29590.000000000036</v>
      </c>
      <c r="U2447" s="181" t="str">
        <f t="shared" si="232"/>
        <v>0</v>
      </c>
    </row>
    <row r="2448" spans="14:21">
      <c r="N2448" s="57">
        <f t="shared" si="228"/>
        <v>2007</v>
      </c>
      <c r="O2448" s="57">
        <f t="shared" si="229"/>
        <v>9</v>
      </c>
      <c r="P2448" s="57">
        <f t="shared" si="230"/>
        <v>12</v>
      </c>
      <c r="Q2448" s="48">
        <v>39337</v>
      </c>
      <c r="R2448" s="178">
        <f t="shared" si="231"/>
        <v>39337</v>
      </c>
      <c r="S2448" s="182">
        <v>9.3000000000000007</v>
      </c>
      <c r="T2448" s="180">
        <f t="shared" si="233"/>
        <v>29599.300000000036</v>
      </c>
      <c r="U2448" s="181" t="str">
        <f t="shared" si="232"/>
        <v>0</v>
      </c>
    </row>
    <row r="2449" spans="14:21">
      <c r="N2449" s="57">
        <f t="shared" si="228"/>
        <v>2007</v>
      </c>
      <c r="O2449" s="57">
        <f t="shared" si="229"/>
        <v>9</v>
      </c>
      <c r="P2449" s="57">
        <f t="shared" si="230"/>
        <v>13</v>
      </c>
      <c r="Q2449" s="48">
        <v>39338</v>
      </c>
      <c r="R2449" s="178">
        <f t="shared" si="231"/>
        <v>39338</v>
      </c>
      <c r="S2449" s="182">
        <v>10.5</v>
      </c>
      <c r="T2449" s="180">
        <f t="shared" si="233"/>
        <v>29609.800000000036</v>
      </c>
      <c r="U2449" s="181" t="str">
        <f t="shared" si="232"/>
        <v>0</v>
      </c>
    </row>
    <row r="2450" spans="14:21">
      <c r="N2450" s="57">
        <f t="shared" si="228"/>
        <v>2007</v>
      </c>
      <c r="O2450" s="57">
        <f t="shared" si="229"/>
        <v>9</v>
      </c>
      <c r="P2450" s="57">
        <f t="shared" si="230"/>
        <v>14</v>
      </c>
      <c r="Q2450" s="48">
        <v>39339</v>
      </c>
      <c r="R2450" s="178">
        <f t="shared" si="231"/>
        <v>39339</v>
      </c>
      <c r="S2450" s="182">
        <v>10.1</v>
      </c>
      <c r="T2450" s="180">
        <f t="shared" si="233"/>
        <v>29619.900000000034</v>
      </c>
      <c r="U2450" s="181" t="str">
        <f t="shared" si="232"/>
        <v>0</v>
      </c>
    </row>
    <row r="2451" spans="14:21">
      <c r="N2451" s="57">
        <f t="shared" si="228"/>
        <v>2007</v>
      </c>
      <c r="O2451" s="57">
        <f t="shared" si="229"/>
        <v>9</v>
      </c>
      <c r="P2451" s="57">
        <f t="shared" si="230"/>
        <v>15</v>
      </c>
      <c r="Q2451" s="48">
        <v>39340</v>
      </c>
      <c r="R2451" s="178">
        <f t="shared" si="231"/>
        <v>39340</v>
      </c>
      <c r="S2451" s="182">
        <v>10.199999999999999</v>
      </c>
      <c r="T2451" s="180">
        <f t="shared" si="233"/>
        <v>29630.100000000035</v>
      </c>
      <c r="U2451" s="181" t="str">
        <f t="shared" si="232"/>
        <v>0</v>
      </c>
    </row>
    <row r="2452" spans="14:21">
      <c r="N2452" s="57">
        <f t="shared" si="228"/>
        <v>2007</v>
      </c>
      <c r="O2452" s="57">
        <f t="shared" si="229"/>
        <v>9</v>
      </c>
      <c r="P2452" s="57">
        <f t="shared" si="230"/>
        <v>16</v>
      </c>
      <c r="Q2452" s="48">
        <v>39341</v>
      </c>
      <c r="R2452" s="178">
        <f t="shared" si="231"/>
        <v>39341</v>
      </c>
      <c r="S2452" s="182">
        <v>6.2</v>
      </c>
      <c r="T2452" s="180">
        <f t="shared" si="233"/>
        <v>29636.300000000036</v>
      </c>
      <c r="U2452" s="181" t="str">
        <f t="shared" si="232"/>
        <v>0</v>
      </c>
    </row>
    <row r="2453" spans="14:21">
      <c r="N2453" s="57">
        <f t="shared" si="228"/>
        <v>2007</v>
      </c>
      <c r="O2453" s="57">
        <f t="shared" si="229"/>
        <v>9</v>
      </c>
      <c r="P2453" s="57">
        <f t="shared" si="230"/>
        <v>17</v>
      </c>
      <c r="Q2453" s="48">
        <v>39342</v>
      </c>
      <c r="R2453" s="178">
        <f t="shared" si="231"/>
        <v>39342</v>
      </c>
      <c r="S2453" s="182">
        <v>8.6999999999999993</v>
      </c>
      <c r="T2453" s="180">
        <f t="shared" si="233"/>
        <v>29645.000000000036</v>
      </c>
      <c r="U2453" s="181" t="str">
        <f t="shared" si="232"/>
        <v>0</v>
      </c>
    </row>
    <row r="2454" spans="14:21">
      <c r="N2454" s="57">
        <f t="shared" si="228"/>
        <v>2007</v>
      </c>
      <c r="O2454" s="57">
        <f t="shared" si="229"/>
        <v>9</v>
      </c>
      <c r="P2454" s="57">
        <f t="shared" si="230"/>
        <v>18</v>
      </c>
      <c r="Q2454" s="48">
        <v>39343</v>
      </c>
      <c r="R2454" s="178">
        <f t="shared" si="231"/>
        <v>39343</v>
      </c>
      <c r="S2454" s="182">
        <v>12.3</v>
      </c>
      <c r="T2454" s="180">
        <f t="shared" si="233"/>
        <v>29657.300000000036</v>
      </c>
      <c r="U2454" s="181" t="str">
        <f t="shared" si="232"/>
        <v>0</v>
      </c>
    </row>
    <row r="2455" spans="14:21">
      <c r="N2455" s="57">
        <f t="shared" si="228"/>
        <v>2007</v>
      </c>
      <c r="O2455" s="57">
        <f t="shared" si="229"/>
        <v>9</v>
      </c>
      <c r="P2455" s="57">
        <f t="shared" si="230"/>
        <v>19</v>
      </c>
      <c r="Q2455" s="48">
        <v>39344</v>
      </c>
      <c r="R2455" s="178">
        <f t="shared" si="231"/>
        <v>39344</v>
      </c>
      <c r="S2455" s="182">
        <v>9.8000000000000007</v>
      </c>
      <c r="T2455" s="180">
        <f t="shared" si="233"/>
        <v>29667.100000000035</v>
      </c>
      <c r="U2455" s="181" t="str">
        <f t="shared" si="232"/>
        <v>0</v>
      </c>
    </row>
    <row r="2456" spans="14:21">
      <c r="N2456" s="57">
        <f t="shared" si="228"/>
        <v>2007</v>
      </c>
      <c r="O2456" s="57">
        <f t="shared" si="229"/>
        <v>9</v>
      </c>
      <c r="P2456" s="57">
        <f t="shared" si="230"/>
        <v>20</v>
      </c>
      <c r="Q2456" s="48">
        <v>39345</v>
      </c>
      <c r="R2456" s="178">
        <f t="shared" si="231"/>
        <v>39345</v>
      </c>
      <c r="S2456" s="182">
        <v>8.1999999999999993</v>
      </c>
      <c r="T2456" s="180">
        <f t="shared" si="233"/>
        <v>29675.300000000036</v>
      </c>
      <c r="U2456" s="181" t="str">
        <f t="shared" si="232"/>
        <v>0</v>
      </c>
    </row>
    <row r="2457" spans="14:21">
      <c r="N2457" s="57">
        <f t="shared" si="228"/>
        <v>2007</v>
      </c>
      <c r="O2457" s="57">
        <f t="shared" si="229"/>
        <v>9</v>
      </c>
      <c r="P2457" s="57">
        <f t="shared" si="230"/>
        <v>21</v>
      </c>
      <c r="Q2457" s="48">
        <v>39346</v>
      </c>
      <c r="R2457" s="178">
        <f t="shared" si="231"/>
        <v>39346</v>
      </c>
      <c r="S2457" s="182">
        <v>6.3</v>
      </c>
      <c r="T2457" s="180">
        <f t="shared" si="233"/>
        <v>29681.600000000035</v>
      </c>
      <c r="U2457" s="181" t="str">
        <f t="shared" si="232"/>
        <v>0</v>
      </c>
    </row>
    <row r="2458" spans="14:21">
      <c r="N2458" s="57">
        <f t="shared" si="228"/>
        <v>2007</v>
      </c>
      <c r="O2458" s="57">
        <f t="shared" si="229"/>
        <v>9</v>
      </c>
      <c r="P2458" s="57">
        <f t="shared" si="230"/>
        <v>22</v>
      </c>
      <c r="Q2458" s="48">
        <v>39347</v>
      </c>
      <c r="R2458" s="178">
        <f t="shared" si="231"/>
        <v>39347</v>
      </c>
      <c r="S2458" s="182">
        <v>8.6999999999999993</v>
      </c>
      <c r="T2458" s="180">
        <f t="shared" si="233"/>
        <v>29690.300000000036</v>
      </c>
      <c r="U2458" s="181" t="str">
        <f t="shared" si="232"/>
        <v>0</v>
      </c>
    </row>
    <row r="2459" spans="14:21">
      <c r="N2459" s="57">
        <f t="shared" si="228"/>
        <v>2007</v>
      </c>
      <c r="O2459" s="57">
        <f t="shared" si="229"/>
        <v>9</v>
      </c>
      <c r="P2459" s="57">
        <f t="shared" si="230"/>
        <v>23</v>
      </c>
      <c r="Q2459" s="48">
        <v>39348</v>
      </c>
      <c r="R2459" s="178">
        <f t="shared" si="231"/>
        <v>39348</v>
      </c>
      <c r="S2459" s="182">
        <v>5.4</v>
      </c>
      <c r="T2459" s="180">
        <f t="shared" si="233"/>
        <v>29695.700000000037</v>
      </c>
      <c r="U2459" s="181" t="str">
        <f t="shared" si="232"/>
        <v>0</v>
      </c>
    </row>
    <row r="2460" spans="14:21">
      <c r="N2460" s="57">
        <f t="shared" si="228"/>
        <v>2007</v>
      </c>
      <c r="O2460" s="57">
        <f t="shared" si="229"/>
        <v>9</v>
      </c>
      <c r="P2460" s="57">
        <f t="shared" si="230"/>
        <v>24</v>
      </c>
      <c r="Q2460" s="48">
        <v>39349</v>
      </c>
      <c r="R2460" s="178">
        <f t="shared" si="231"/>
        <v>39349</v>
      </c>
      <c r="S2460" s="182">
        <v>5.6</v>
      </c>
      <c r="T2460" s="180">
        <f t="shared" si="233"/>
        <v>29701.300000000036</v>
      </c>
      <c r="U2460" s="181" t="str">
        <f t="shared" si="232"/>
        <v>0</v>
      </c>
    </row>
    <row r="2461" spans="14:21">
      <c r="N2461" s="57">
        <f t="shared" si="228"/>
        <v>2007</v>
      </c>
      <c r="O2461" s="57">
        <f t="shared" si="229"/>
        <v>9</v>
      </c>
      <c r="P2461" s="57">
        <f t="shared" si="230"/>
        <v>25</v>
      </c>
      <c r="Q2461" s="48">
        <v>39350</v>
      </c>
      <c r="R2461" s="178">
        <f t="shared" si="231"/>
        <v>39350</v>
      </c>
      <c r="S2461" s="182">
        <v>9.9</v>
      </c>
      <c r="T2461" s="180">
        <f t="shared" si="233"/>
        <v>29711.200000000037</v>
      </c>
      <c r="U2461" s="181" t="str">
        <f t="shared" si="232"/>
        <v>0</v>
      </c>
    </row>
    <row r="2462" spans="14:21">
      <c r="N2462" s="57">
        <f t="shared" si="228"/>
        <v>2007</v>
      </c>
      <c r="O2462" s="57">
        <f t="shared" si="229"/>
        <v>9</v>
      </c>
      <c r="P2462" s="57">
        <f t="shared" si="230"/>
        <v>26</v>
      </c>
      <c r="Q2462" s="48">
        <v>39351</v>
      </c>
      <c r="R2462" s="178">
        <f t="shared" si="231"/>
        <v>39351</v>
      </c>
      <c r="S2462" s="182">
        <v>12.8</v>
      </c>
      <c r="T2462" s="180">
        <f t="shared" si="233"/>
        <v>29724.000000000036</v>
      </c>
      <c r="U2462" s="181" t="str">
        <f t="shared" si="232"/>
        <v>0</v>
      </c>
    </row>
    <row r="2463" spans="14:21">
      <c r="N2463" s="57">
        <f t="shared" si="228"/>
        <v>2007</v>
      </c>
      <c r="O2463" s="57">
        <f t="shared" si="229"/>
        <v>9</v>
      </c>
      <c r="P2463" s="57">
        <f t="shared" si="230"/>
        <v>27</v>
      </c>
      <c r="Q2463" s="48">
        <v>39352</v>
      </c>
      <c r="R2463" s="178">
        <f t="shared" si="231"/>
        <v>39352</v>
      </c>
      <c r="S2463" s="182">
        <v>8.8000000000000007</v>
      </c>
      <c r="T2463" s="180">
        <f t="shared" si="233"/>
        <v>29732.800000000036</v>
      </c>
      <c r="U2463" s="181" t="str">
        <f t="shared" si="232"/>
        <v>0</v>
      </c>
    </row>
    <row r="2464" spans="14:21">
      <c r="N2464" s="57">
        <f t="shared" si="228"/>
        <v>2007</v>
      </c>
      <c r="O2464" s="57">
        <f t="shared" si="229"/>
        <v>9</v>
      </c>
      <c r="P2464" s="57">
        <f t="shared" si="230"/>
        <v>28</v>
      </c>
      <c r="Q2464" s="48">
        <v>39353</v>
      </c>
      <c r="R2464" s="178">
        <f t="shared" si="231"/>
        <v>39353</v>
      </c>
      <c r="S2464" s="182">
        <v>9.1</v>
      </c>
      <c r="T2464" s="180">
        <f t="shared" si="233"/>
        <v>29741.900000000034</v>
      </c>
      <c r="U2464" s="181" t="str">
        <f t="shared" si="232"/>
        <v>0</v>
      </c>
    </row>
    <row r="2465" spans="14:21">
      <c r="N2465" s="57">
        <f t="shared" si="228"/>
        <v>2007</v>
      </c>
      <c r="O2465" s="57">
        <f t="shared" si="229"/>
        <v>9</v>
      </c>
      <c r="P2465" s="57">
        <f t="shared" si="230"/>
        <v>29</v>
      </c>
      <c r="Q2465" s="48">
        <v>39354</v>
      </c>
      <c r="R2465" s="178">
        <f t="shared" si="231"/>
        <v>39354</v>
      </c>
      <c r="S2465" s="182">
        <v>9.1999999999999993</v>
      </c>
      <c r="T2465" s="180">
        <f t="shared" si="233"/>
        <v>29751.100000000035</v>
      </c>
      <c r="U2465" s="181" t="str">
        <f t="shared" si="232"/>
        <v>0</v>
      </c>
    </row>
    <row r="2466" spans="14:21">
      <c r="N2466" s="57">
        <f t="shared" si="228"/>
        <v>2007</v>
      </c>
      <c r="O2466" s="57">
        <f t="shared" si="229"/>
        <v>9</v>
      </c>
      <c r="P2466" s="57">
        <f t="shared" si="230"/>
        <v>30</v>
      </c>
      <c r="Q2466" s="48">
        <v>39355</v>
      </c>
      <c r="R2466" s="178">
        <f t="shared" si="231"/>
        <v>39355</v>
      </c>
      <c r="S2466" s="182">
        <v>9.3000000000000007</v>
      </c>
      <c r="T2466" s="180">
        <f t="shared" si="233"/>
        <v>29760.400000000034</v>
      </c>
      <c r="U2466" s="181" t="str">
        <f t="shared" si="232"/>
        <v>0</v>
      </c>
    </row>
    <row r="2467" spans="14:21">
      <c r="N2467" s="57">
        <f t="shared" si="228"/>
        <v>2007</v>
      </c>
      <c r="O2467" s="57">
        <f t="shared" si="229"/>
        <v>10</v>
      </c>
      <c r="P2467" s="57">
        <f t="shared" si="230"/>
        <v>1</v>
      </c>
      <c r="Q2467" s="48">
        <v>39356</v>
      </c>
      <c r="R2467" s="178">
        <f t="shared" si="231"/>
        <v>39356</v>
      </c>
      <c r="S2467" s="182">
        <v>11</v>
      </c>
      <c r="T2467" s="180">
        <f t="shared" si="233"/>
        <v>29771.400000000034</v>
      </c>
      <c r="U2467" s="181" t="str">
        <f t="shared" si="232"/>
        <v>0</v>
      </c>
    </row>
    <row r="2468" spans="14:21">
      <c r="N2468" s="57">
        <f t="shared" si="228"/>
        <v>2007</v>
      </c>
      <c r="O2468" s="57">
        <f t="shared" si="229"/>
        <v>10</v>
      </c>
      <c r="P2468" s="57">
        <f t="shared" si="230"/>
        <v>2</v>
      </c>
      <c r="Q2468" s="48">
        <v>39357</v>
      </c>
      <c r="R2468" s="178">
        <f t="shared" si="231"/>
        <v>39357</v>
      </c>
      <c r="S2468" s="182">
        <v>13.2</v>
      </c>
      <c r="T2468" s="180">
        <f t="shared" si="233"/>
        <v>29784.600000000035</v>
      </c>
      <c r="U2468" s="181" t="str">
        <f t="shared" si="232"/>
        <v>0</v>
      </c>
    </row>
    <row r="2469" spans="14:21">
      <c r="N2469" s="57">
        <f t="shared" si="228"/>
        <v>2007</v>
      </c>
      <c r="O2469" s="57">
        <f t="shared" si="229"/>
        <v>10</v>
      </c>
      <c r="P2469" s="57">
        <f t="shared" si="230"/>
        <v>3</v>
      </c>
      <c r="Q2469" s="48">
        <v>39358</v>
      </c>
      <c r="R2469" s="178">
        <f t="shared" si="231"/>
        <v>39358</v>
      </c>
      <c r="S2469" s="182">
        <v>10.5</v>
      </c>
      <c r="T2469" s="180">
        <f t="shared" si="233"/>
        <v>29795.100000000035</v>
      </c>
      <c r="U2469" s="181" t="str">
        <f t="shared" si="232"/>
        <v>0</v>
      </c>
    </row>
    <row r="2470" spans="14:21">
      <c r="N2470" s="57">
        <f t="shared" si="228"/>
        <v>2007</v>
      </c>
      <c r="O2470" s="57">
        <f t="shared" si="229"/>
        <v>10</v>
      </c>
      <c r="P2470" s="57">
        <f t="shared" si="230"/>
        <v>4</v>
      </c>
      <c r="Q2470" s="48">
        <v>39359</v>
      </c>
      <c r="R2470" s="178">
        <f t="shared" si="231"/>
        <v>39359</v>
      </c>
      <c r="S2470" s="182">
        <v>10.8</v>
      </c>
      <c r="T2470" s="180">
        <f t="shared" si="233"/>
        <v>29805.900000000034</v>
      </c>
      <c r="U2470" s="181" t="str">
        <f t="shared" si="232"/>
        <v>0</v>
      </c>
    </row>
    <row r="2471" spans="14:21">
      <c r="N2471" s="57">
        <f t="shared" si="228"/>
        <v>2007</v>
      </c>
      <c r="O2471" s="57">
        <f t="shared" si="229"/>
        <v>10</v>
      </c>
      <c r="P2471" s="57">
        <f t="shared" si="230"/>
        <v>5</v>
      </c>
      <c r="Q2471" s="48">
        <v>39360</v>
      </c>
      <c r="R2471" s="178">
        <f t="shared" si="231"/>
        <v>39360</v>
      </c>
      <c r="S2471" s="182">
        <v>12.3</v>
      </c>
      <c r="T2471" s="180">
        <f t="shared" si="233"/>
        <v>29818.200000000033</v>
      </c>
      <c r="U2471" s="181" t="str">
        <f t="shared" si="232"/>
        <v>0</v>
      </c>
    </row>
    <row r="2472" spans="14:21">
      <c r="N2472" s="57">
        <f t="shared" si="228"/>
        <v>2007</v>
      </c>
      <c r="O2472" s="57">
        <f t="shared" si="229"/>
        <v>10</v>
      </c>
      <c r="P2472" s="57">
        <f t="shared" si="230"/>
        <v>6</v>
      </c>
      <c r="Q2472" s="48">
        <v>39361</v>
      </c>
      <c r="R2472" s="178">
        <f t="shared" si="231"/>
        <v>39361</v>
      </c>
      <c r="S2472" s="182">
        <v>13.9</v>
      </c>
      <c r="T2472" s="180">
        <f t="shared" si="233"/>
        <v>29832.100000000035</v>
      </c>
      <c r="U2472" s="181" t="str">
        <f t="shared" si="232"/>
        <v>0</v>
      </c>
    </row>
    <row r="2473" spans="14:21">
      <c r="N2473" s="57">
        <f t="shared" si="228"/>
        <v>2007</v>
      </c>
      <c r="O2473" s="57">
        <f t="shared" si="229"/>
        <v>10</v>
      </c>
      <c r="P2473" s="57">
        <f t="shared" si="230"/>
        <v>7</v>
      </c>
      <c r="Q2473" s="48">
        <v>39362</v>
      </c>
      <c r="R2473" s="178">
        <f t="shared" si="231"/>
        <v>39362</v>
      </c>
      <c r="S2473" s="182">
        <v>12.7</v>
      </c>
      <c r="T2473" s="180">
        <f t="shared" si="233"/>
        <v>29844.800000000036</v>
      </c>
      <c r="U2473" s="181" t="str">
        <f t="shared" si="232"/>
        <v>0</v>
      </c>
    </row>
    <row r="2474" spans="14:21">
      <c r="N2474" s="57">
        <f t="shared" si="228"/>
        <v>2007</v>
      </c>
      <c r="O2474" s="57">
        <f t="shared" si="229"/>
        <v>10</v>
      </c>
      <c r="P2474" s="57">
        <f t="shared" si="230"/>
        <v>8</v>
      </c>
      <c r="Q2474" s="48">
        <v>39363</v>
      </c>
      <c r="R2474" s="178">
        <f t="shared" si="231"/>
        <v>39363</v>
      </c>
      <c r="S2474" s="182">
        <v>12.2</v>
      </c>
      <c r="T2474" s="180">
        <f t="shared" si="233"/>
        <v>29857.000000000036</v>
      </c>
      <c r="U2474" s="181" t="str">
        <f t="shared" si="232"/>
        <v>0</v>
      </c>
    </row>
    <row r="2475" spans="14:21">
      <c r="N2475" s="57">
        <f t="shared" si="228"/>
        <v>2007</v>
      </c>
      <c r="O2475" s="57">
        <f t="shared" si="229"/>
        <v>10</v>
      </c>
      <c r="P2475" s="57">
        <f t="shared" si="230"/>
        <v>9</v>
      </c>
      <c r="Q2475" s="48">
        <v>39364</v>
      </c>
      <c r="R2475" s="178">
        <f t="shared" si="231"/>
        <v>39364</v>
      </c>
      <c r="S2475" s="182">
        <v>12.1</v>
      </c>
      <c r="T2475" s="180">
        <f t="shared" si="233"/>
        <v>29869.100000000035</v>
      </c>
      <c r="U2475" s="181" t="str">
        <f t="shared" si="232"/>
        <v>0</v>
      </c>
    </row>
    <row r="2476" spans="14:21">
      <c r="N2476" s="57">
        <f t="shared" si="228"/>
        <v>2007</v>
      </c>
      <c r="O2476" s="57">
        <f t="shared" si="229"/>
        <v>10</v>
      </c>
      <c r="P2476" s="57">
        <f t="shared" si="230"/>
        <v>10</v>
      </c>
      <c r="Q2476" s="48">
        <v>39365</v>
      </c>
      <c r="R2476" s="178">
        <f t="shared" si="231"/>
        <v>39365</v>
      </c>
      <c r="S2476" s="182">
        <v>12.5</v>
      </c>
      <c r="T2476" s="180">
        <f t="shared" si="233"/>
        <v>29881.600000000035</v>
      </c>
      <c r="U2476" s="181" t="str">
        <f t="shared" si="232"/>
        <v>0</v>
      </c>
    </row>
    <row r="2477" spans="14:21">
      <c r="N2477" s="57">
        <f t="shared" si="228"/>
        <v>2007</v>
      </c>
      <c r="O2477" s="57">
        <f t="shared" si="229"/>
        <v>10</v>
      </c>
      <c r="P2477" s="57">
        <f t="shared" si="230"/>
        <v>11</v>
      </c>
      <c r="Q2477" s="48">
        <v>39366</v>
      </c>
      <c r="R2477" s="178">
        <f t="shared" si="231"/>
        <v>39366</v>
      </c>
      <c r="S2477" s="182">
        <v>10.9</v>
      </c>
      <c r="T2477" s="180">
        <f t="shared" si="233"/>
        <v>29892.500000000036</v>
      </c>
      <c r="U2477" s="181" t="str">
        <f t="shared" si="232"/>
        <v>0</v>
      </c>
    </row>
    <row r="2478" spans="14:21">
      <c r="N2478" s="57">
        <f t="shared" si="228"/>
        <v>2007</v>
      </c>
      <c r="O2478" s="57">
        <f t="shared" si="229"/>
        <v>10</v>
      </c>
      <c r="P2478" s="57">
        <f t="shared" si="230"/>
        <v>12</v>
      </c>
      <c r="Q2478" s="48">
        <v>39367</v>
      </c>
      <c r="R2478" s="178">
        <f t="shared" si="231"/>
        <v>39367</v>
      </c>
      <c r="S2478" s="182">
        <v>10.9</v>
      </c>
      <c r="T2478" s="180">
        <f t="shared" si="233"/>
        <v>29903.400000000038</v>
      </c>
      <c r="U2478" s="181" t="str">
        <f t="shared" si="232"/>
        <v>0</v>
      </c>
    </row>
    <row r="2479" spans="14:21">
      <c r="N2479" s="57">
        <f t="shared" si="228"/>
        <v>2007</v>
      </c>
      <c r="O2479" s="57">
        <f t="shared" si="229"/>
        <v>10</v>
      </c>
      <c r="P2479" s="57">
        <f t="shared" si="230"/>
        <v>13</v>
      </c>
      <c r="Q2479" s="48">
        <v>39368</v>
      </c>
      <c r="R2479" s="178">
        <f t="shared" si="231"/>
        <v>39368</v>
      </c>
      <c r="S2479" s="182">
        <v>13.5</v>
      </c>
      <c r="T2479" s="180">
        <f t="shared" si="233"/>
        <v>29916.900000000038</v>
      </c>
      <c r="U2479" s="181" t="str">
        <f t="shared" si="232"/>
        <v>0</v>
      </c>
    </row>
    <row r="2480" spans="14:21">
      <c r="N2480" s="57">
        <f t="shared" si="228"/>
        <v>2007</v>
      </c>
      <c r="O2480" s="57">
        <f t="shared" si="229"/>
        <v>10</v>
      </c>
      <c r="P2480" s="57">
        <f t="shared" si="230"/>
        <v>14</v>
      </c>
      <c r="Q2480" s="48">
        <v>39369</v>
      </c>
      <c r="R2480" s="178">
        <f t="shared" si="231"/>
        <v>39369</v>
      </c>
      <c r="S2480" s="182">
        <v>11.8</v>
      </c>
      <c r="T2480" s="180">
        <f t="shared" si="233"/>
        <v>29928.700000000037</v>
      </c>
      <c r="U2480" s="181" t="str">
        <f t="shared" si="232"/>
        <v>0</v>
      </c>
    </row>
    <row r="2481" spans="14:21">
      <c r="N2481" s="57">
        <f t="shared" si="228"/>
        <v>2007</v>
      </c>
      <c r="O2481" s="57">
        <f t="shared" si="229"/>
        <v>10</v>
      </c>
      <c r="P2481" s="57">
        <f t="shared" si="230"/>
        <v>15</v>
      </c>
      <c r="Q2481" s="48">
        <v>39370</v>
      </c>
      <c r="R2481" s="178">
        <f t="shared" si="231"/>
        <v>39370</v>
      </c>
      <c r="S2481" s="182">
        <v>10</v>
      </c>
      <c r="T2481" s="180">
        <f t="shared" si="233"/>
        <v>29938.700000000037</v>
      </c>
      <c r="U2481" s="181" t="str">
        <f t="shared" si="232"/>
        <v>0</v>
      </c>
    </row>
    <row r="2482" spans="14:21">
      <c r="N2482" s="57">
        <f t="shared" si="228"/>
        <v>2007</v>
      </c>
      <c r="O2482" s="57">
        <f t="shared" si="229"/>
        <v>10</v>
      </c>
      <c r="P2482" s="57">
        <f t="shared" si="230"/>
        <v>16</v>
      </c>
      <c r="Q2482" s="48">
        <v>39371</v>
      </c>
      <c r="R2482" s="178">
        <f t="shared" si="231"/>
        <v>39371</v>
      </c>
      <c r="S2482" s="182">
        <v>8.6</v>
      </c>
      <c r="T2482" s="180">
        <f t="shared" si="233"/>
        <v>29947.300000000036</v>
      </c>
      <c r="U2482" s="181" t="str">
        <f t="shared" si="232"/>
        <v>0</v>
      </c>
    </row>
    <row r="2483" spans="14:21">
      <c r="N2483" s="57">
        <f t="shared" si="228"/>
        <v>2007</v>
      </c>
      <c r="O2483" s="57">
        <f t="shared" si="229"/>
        <v>10</v>
      </c>
      <c r="P2483" s="57">
        <f t="shared" si="230"/>
        <v>17</v>
      </c>
      <c r="Q2483" s="48">
        <v>39372</v>
      </c>
      <c r="R2483" s="178">
        <f t="shared" si="231"/>
        <v>39372</v>
      </c>
      <c r="S2483" s="182">
        <v>12.6</v>
      </c>
      <c r="T2483" s="180">
        <f t="shared" si="233"/>
        <v>29959.900000000034</v>
      </c>
      <c r="U2483" s="181" t="str">
        <f t="shared" si="232"/>
        <v>0</v>
      </c>
    </row>
    <row r="2484" spans="14:21">
      <c r="N2484" s="57">
        <f t="shared" si="228"/>
        <v>2007</v>
      </c>
      <c r="O2484" s="57">
        <f t="shared" si="229"/>
        <v>10</v>
      </c>
      <c r="P2484" s="57">
        <f t="shared" si="230"/>
        <v>18</v>
      </c>
      <c r="Q2484" s="48">
        <v>39373</v>
      </c>
      <c r="R2484" s="178">
        <f t="shared" si="231"/>
        <v>39373</v>
      </c>
      <c r="S2484" s="182">
        <v>16</v>
      </c>
      <c r="T2484" s="180">
        <f t="shared" si="233"/>
        <v>29975.900000000034</v>
      </c>
      <c r="U2484" s="181" t="str">
        <f t="shared" si="232"/>
        <v>0</v>
      </c>
    </row>
    <row r="2485" spans="14:21">
      <c r="N2485" s="57">
        <f t="shared" si="228"/>
        <v>2007</v>
      </c>
      <c r="O2485" s="57">
        <f t="shared" si="229"/>
        <v>10</v>
      </c>
      <c r="P2485" s="57">
        <f t="shared" si="230"/>
        <v>19</v>
      </c>
      <c r="Q2485" s="48">
        <v>39374</v>
      </c>
      <c r="R2485" s="178">
        <f t="shared" si="231"/>
        <v>39374</v>
      </c>
      <c r="S2485" s="182">
        <v>15.1</v>
      </c>
      <c r="T2485" s="180">
        <f t="shared" si="233"/>
        <v>29991.000000000033</v>
      </c>
      <c r="U2485" s="181" t="str">
        <f t="shared" si="232"/>
        <v>0</v>
      </c>
    </row>
    <row r="2486" spans="14:21">
      <c r="N2486" s="57">
        <f t="shared" si="228"/>
        <v>2007</v>
      </c>
      <c r="O2486" s="57">
        <f t="shared" si="229"/>
        <v>10</v>
      </c>
      <c r="P2486" s="57">
        <f t="shared" si="230"/>
        <v>20</v>
      </c>
      <c r="Q2486" s="48">
        <v>39375</v>
      </c>
      <c r="R2486" s="178">
        <f t="shared" si="231"/>
        <v>39375</v>
      </c>
      <c r="S2486" s="182">
        <v>16.3</v>
      </c>
      <c r="T2486" s="180">
        <f t="shared" si="233"/>
        <v>30007.300000000032</v>
      </c>
      <c r="U2486" s="181" t="str">
        <f t="shared" si="232"/>
        <v>0</v>
      </c>
    </row>
    <row r="2487" spans="14:21">
      <c r="N2487" s="57">
        <f t="shared" si="228"/>
        <v>2007</v>
      </c>
      <c r="O2487" s="57">
        <f t="shared" si="229"/>
        <v>10</v>
      </c>
      <c r="P2487" s="57">
        <f t="shared" si="230"/>
        <v>21</v>
      </c>
      <c r="Q2487" s="48">
        <v>39376</v>
      </c>
      <c r="R2487" s="178">
        <f t="shared" si="231"/>
        <v>39376</v>
      </c>
      <c r="S2487" s="182">
        <v>15.6</v>
      </c>
      <c r="T2487" s="180">
        <f t="shared" si="233"/>
        <v>30022.900000000031</v>
      </c>
      <c r="U2487" s="181" t="str">
        <f t="shared" si="232"/>
        <v>0</v>
      </c>
    </row>
    <row r="2488" spans="14:21">
      <c r="N2488" s="57">
        <f t="shared" si="228"/>
        <v>2007</v>
      </c>
      <c r="O2488" s="57">
        <f t="shared" si="229"/>
        <v>10</v>
      </c>
      <c r="P2488" s="57">
        <f t="shared" si="230"/>
        <v>22</v>
      </c>
      <c r="Q2488" s="48">
        <v>39377</v>
      </c>
      <c r="R2488" s="178">
        <f t="shared" si="231"/>
        <v>39377</v>
      </c>
      <c r="S2488" s="182">
        <v>17.3</v>
      </c>
      <c r="T2488" s="180">
        <f t="shared" si="233"/>
        <v>30040.20000000003</v>
      </c>
      <c r="U2488" s="181" t="str">
        <f t="shared" si="232"/>
        <v>0</v>
      </c>
    </row>
    <row r="2489" spans="14:21">
      <c r="N2489" s="57">
        <f t="shared" si="228"/>
        <v>2007</v>
      </c>
      <c r="O2489" s="57">
        <f t="shared" si="229"/>
        <v>10</v>
      </c>
      <c r="P2489" s="57">
        <f t="shared" si="230"/>
        <v>23</v>
      </c>
      <c r="Q2489" s="48">
        <v>39378</v>
      </c>
      <c r="R2489" s="178">
        <f t="shared" si="231"/>
        <v>39378</v>
      </c>
      <c r="S2489" s="182">
        <v>13.5</v>
      </c>
      <c r="T2489" s="180">
        <f t="shared" si="233"/>
        <v>30053.70000000003</v>
      </c>
      <c r="U2489" s="181" t="str">
        <f t="shared" si="232"/>
        <v>0</v>
      </c>
    </row>
    <row r="2490" spans="14:21">
      <c r="N2490" s="57">
        <f t="shared" si="228"/>
        <v>2007</v>
      </c>
      <c r="O2490" s="57">
        <f t="shared" si="229"/>
        <v>10</v>
      </c>
      <c r="P2490" s="57">
        <f t="shared" si="230"/>
        <v>24</v>
      </c>
      <c r="Q2490" s="48">
        <v>39379</v>
      </c>
      <c r="R2490" s="178">
        <f t="shared" si="231"/>
        <v>39379</v>
      </c>
      <c r="S2490" s="182">
        <v>12.8</v>
      </c>
      <c r="T2490" s="180">
        <f t="shared" si="233"/>
        <v>30066.500000000029</v>
      </c>
      <c r="U2490" s="181" t="str">
        <f t="shared" si="232"/>
        <v>0</v>
      </c>
    </row>
    <row r="2491" spans="14:21">
      <c r="N2491" s="57">
        <f t="shared" si="228"/>
        <v>2007</v>
      </c>
      <c r="O2491" s="57">
        <f t="shared" si="229"/>
        <v>10</v>
      </c>
      <c r="P2491" s="57">
        <f t="shared" si="230"/>
        <v>25</v>
      </c>
      <c r="Q2491" s="48">
        <v>39380</v>
      </c>
      <c r="R2491" s="178">
        <f t="shared" si="231"/>
        <v>39380</v>
      </c>
      <c r="S2491" s="182">
        <v>12.1</v>
      </c>
      <c r="T2491" s="180">
        <f t="shared" si="233"/>
        <v>30078.600000000028</v>
      </c>
      <c r="U2491" s="181" t="str">
        <f t="shared" si="232"/>
        <v>0</v>
      </c>
    </row>
    <row r="2492" spans="14:21">
      <c r="N2492" s="57">
        <f t="shared" si="228"/>
        <v>2007</v>
      </c>
      <c r="O2492" s="57">
        <f t="shared" si="229"/>
        <v>10</v>
      </c>
      <c r="P2492" s="57">
        <f t="shared" si="230"/>
        <v>26</v>
      </c>
      <c r="Q2492" s="48">
        <v>39381</v>
      </c>
      <c r="R2492" s="178">
        <f t="shared" si="231"/>
        <v>39381</v>
      </c>
      <c r="S2492" s="182">
        <v>13.3</v>
      </c>
      <c r="T2492" s="180">
        <f t="shared" si="233"/>
        <v>30091.900000000027</v>
      </c>
      <c r="U2492" s="181" t="str">
        <f t="shared" si="232"/>
        <v>0</v>
      </c>
    </row>
    <row r="2493" spans="14:21">
      <c r="N2493" s="57">
        <f t="shared" si="228"/>
        <v>2007</v>
      </c>
      <c r="O2493" s="57">
        <f t="shared" si="229"/>
        <v>10</v>
      </c>
      <c r="P2493" s="57">
        <f t="shared" si="230"/>
        <v>27</v>
      </c>
      <c r="Q2493" s="48">
        <v>39382</v>
      </c>
      <c r="R2493" s="178">
        <f t="shared" si="231"/>
        <v>39382</v>
      </c>
      <c r="S2493" s="182">
        <v>14.9</v>
      </c>
      <c r="T2493" s="180">
        <f t="shared" si="233"/>
        <v>30106.800000000028</v>
      </c>
      <c r="U2493" s="181" t="str">
        <f t="shared" si="232"/>
        <v>0</v>
      </c>
    </row>
    <row r="2494" spans="14:21">
      <c r="N2494" s="57">
        <f t="shared" si="228"/>
        <v>2007</v>
      </c>
      <c r="O2494" s="57">
        <f t="shared" si="229"/>
        <v>10</v>
      </c>
      <c r="P2494" s="57">
        <f t="shared" si="230"/>
        <v>28</v>
      </c>
      <c r="Q2494" s="48">
        <v>39383</v>
      </c>
      <c r="R2494" s="178">
        <f t="shared" si="231"/>
        <v>39383</v>
      </c>
      <c r="S2494" s="182">
        <v>13.3</v>
      </c>
      <c r="T2494" s="180">
        <f t="shared" si="233"/>
        <v>30120.100000000028</v>
      </c>
      <c r="U2494" s="181" t="str">
        <f t="shared" si="232"/>
        <v>0</v>
      </c>
    </row>
    <row r="2495" spans="14:21">
      <c r="N2495" s="57">
        <f t="shared" si="228"/>
        <v>2007</v>
      </c>
      <c r="O2495" s="57">
        <f t="shared" si="229"/>
        <v>10</v>
      </c>
      <c r="P2495" s="57">
        <f t="shared" si="230"/>
        <v>29</v>
      </c>
      <c r="Q2495" s="48">
        <v>39384</v>
      </c>
      <c r="R2495" s="178">
        <f t="shared" si="231"/>
        <v>39384</v>
      </c>
      <c r="S2495" s="182">
        <v>13.4</v>
      </c>
      <c r="T2495" s="180">
        <f t="shared" si="233"/>
        <v>30133.500000000029</v>
      </c>
      <c r="U2495" s="181" t="str">
        <f t="shared" si="232"/>
        <v>0</v>
      </c>
    </row>
    <row r="2496" spans="14:21">
      <c r="N2496" s="57">
        <f t="shared" si="228"/>
        <v>2007</v>
      </c>
      <c r="O2496" s="57">
        <f t="shared" si="229"/>
        <v>10</v>
      </c>
      <c r="P2496" s="57">
        <f t="shared" si="230"/>
        <v>30</v>
      </c>
      <c r="Q2496" s="48">
        <v>39385</v>
      </c>
      <c r="R2496" s="178">
        <f t="shared" si="231"/>
        <v>39385</v>
      </c>
      <c r="S2496" s="182">
        <v>14.3</v>
      </c>
      <c r="T2496" s="180">
        <f t="shared" si="233"/>
        <v>30147.800000000028</v>
      </c>
      <c r="U2496" s="181" t="str">
        <f t="shared" si="232"/>
        <v>0</v>
      </c>
    </row>
    <row r="2497" spans="14:21">
      <c r="N2497" s="57">
        <f t="shared" si="228"/>
        <v>2007</v>
      </c>
      <c r="O2497" s="57">
        <f t="shared" si="229"/>
        <v>10</v>
      </c>
      <c r="P2497" s="57">
        <f t="shared" si="230"/>
        <v>31</v>
      </c>
      <c r="Q2497" s="48">
        <v>39386</v>
      </c>
      <c r="R2497" s="178">
        <f t="shared" si="231"/>
        <v>39386</v>
      </c>
      <c r="S2497" s="182">
        <v>12.7</v>
      </c>
      <c r="T2497" s="180">
        <f t="shared" si="233"/>
        <v>30160.500000000029</v>
      </c>
      <c r="U2497" s="181" t="str">
        <f t="shared" si="232"/>
        <v>0</v>
      </c>
    </row>
    <row r="2498" spans="14:21">
      <c r="N2498" s="57">
        <f t="shared" si="228"/>
        <v>2007</v>
      </c>
      <c r="O2498" s="57">
        <f t="shared" si="229"/>
        <v>11</v>
      </c>
      <c r="P2498" s="57">
        <f t="shared" si="230"/>
        <v>1</v>
      </c>
      <c r="Q2498" s="48">
        <v>39387</v>
      </c>
      <c r="R2498" s="178">
        <f t="shared" si="231"/>
        <v>39387</v>
      </c>
      <c r="S2498" s="182">
        <v>9.5</v>
      </c>
      <c r="T2498" s="180">
        <f t="shared" si="233"/>
        <v>30170.000000000029</v>
      </c>
      <c r="U2498" s="181" t="str">
        <f t="shared" si="232"/>
        <v>0</v>
      </c>
    </row>
    <row r="2499" spans="14:21">
      <c r="N2499" s="57">
        <f t="shared" ref="N2499:N2562" si="234">IF(Q2499="","",YEAR(Q2499))</f>
        <v>2007</v>
      </c>
      <c r="O2499" s="57">
        <f t="shared" ref="O2499:O2562" si="235">IF(Q2499="","",MONTH(Q2499))</f>
        <v>11</v>
      </c>
      <c r="P2499" s="57">
        <f t="shared" ref="P2499:P2562" si="236">DAY(Q2499)</f>
        <v>2</v>
      </c>
      <c r="Q2499" s="48">
        <v>39388</v>
      </c>
      <c r="R2499" s="178">
        <f t="shared" ref="R2499:R2562" si="237">Q2499</f>
        <v>39388</v>
      </c>
      <c r="S2499" s="182">
        <v>13.5</v>
      </c>
      <c r="T2499" s="180">
        <f t="shared" si="233"/>
        <v>30183.500000000029</v>
      </c>
      <c r="U2499" s="181" t="str">
        <f t="shared" ref="U2499:U2562" si="238">IF(AND(R2499&gt;=$E$7,R2499&lt;=$E$9),S2499,"0")</f>
        <v>0</v>
      </c>
    </row>
    <row r="2500" spans="14:21">
      <c r="N2500" s="57">
        <f t="shared" si="234"/>
        <v>2007</v>
      </c>
      <c r="O2500" s="57">
        <f t="shared" si="235"/>
        <v>11</v>
      </c>
      <c r="P2500" s="57">
        <f t="shared" si="236"/>
        <v>3</v>
      </c>
      <c r="Q2500" s="48">
        <v>39389</v>
      </c>
      <c r="R2500" s="178">
        <f t="shared" si="237"/>
        <v>39389</v>
      </c>
      <c r="S2500" s="182">
        <v>11.6</v>
      </c>
      <c r="T2500" s="180">
        <f t="shared" si="233"/>
        <v>30195.100000000028</v>
      </c>
      <c r="U2500" s="181" t="str">
        <f t="shared" si="238"/>
        <v>0</v>
      </c>
    </row>
    <row r="2501" spans="14:21">
      <c r="N2501" s="57">
        <f t="shared" si="234"/>
        <v>2007</v>
      </c>
      <c r="O2501" s="57">
        <f t="shared" si="235"/>
        <v>11</v>
      </c>
      <c r="P2501" s="57">
        <f t="shared" si="236"/>
        <v>4</v>
      </c>
      <c r="Q2501" s="48">
        <v>39390</v>
      </c>
      <c r="R2501" s="178">
        <f t="shared" si="237"/>
        <v>39390</v>
      </c>
      <c r="S2501" s="182">
        <v>16.100000000000001</v>
      </c>
      <c r="T2501" s="180">
        <f t="shared" ref="T2501:T2564" si="239">T2500+S2501</f>
        <v>30211.200000000026</v>
      </c>
      <c r="U2501" s="181" t="str">
        <f t="shared" si="238"/>
        <v>0</v>
      </c>
    </row>
    <row r="2502" spans="14:21">
      <c r="N2502" s="57">
        <f t="shared" si="234"/>
        <v>2007</v>
      </c>
      <c r="O2502" s="57">
        <f t="shared" si="235"/>
        <v>11</v>
      </c>
      <c r="P2502" s="57">
        <f t="shared" si="236"/>
        <v>5</v>
      </c>
      <c r="Q2502" s="48">
        <v>39391</v>
      </c>
      <c r="R2502" s="178">
        <f t="shared" si="237"/>
        <v>39391</v>
      </c>
      <c r="S2502" s="182">
        <v>15.7</v>
      </c>
      <c r="T2502" s="180">
        <f t="shared" si="239"/>
        <v>30226.900000000027</v>
      </c>
      <c r="U2502" s="181" t="str">
        <f t="shared" si="238"/>
        <v>0</v>
      </c>
    </row>
    <row r="2503" spans="14:21">
      <c r="N2503" s="57">
        <f t="shared" si="234"/>
        <v>2007</v>
      </c>
      <c r="O2503" s="57">
        <f t="shared" si="235"/>
        <v>11</v>
      </c>
      <c r="P2503" s="57">
        <f t="shared" si="236"/>
        <v>6</v>
      </c>
      <c r="Q2503" s="48">
        <v>39392</v>
      </c>
      <c r="R2503" s="178">
        <f t="shared" si="237"/>
        <v>39392</v>
      </c>
      <c r="S2503" s="182">
        <v>16.100000000000001</v>
      </c>
      <c r="T2503" s="180">
        <f t="shared" si="239"/>
        <v>30243.000000000025</v>
      </c>
      <c r="U2503" s="181" t="str">
        <f t="shared" si="238"/>
        <v>0</v>
      </c>
    </row>
    <row r="2504" spans="14:21">
      <c r="N2504" s="57">
        <f t="shared" si="234"/>
        <v>2007</v>
      </c>
      <c r="O2504" s="57">
        <f t="shared" si="235"/>
        <v>11</v>
      </c>
      <c r="P2504" s="57">
        <f t="shared" si="236"/>
        <v>7</v>
      </c>
      <c r="Q2504" s="48">
        <v>39393</v>
      </c>
      <c r="R2504" s="178">
        <f t="shared" si="237"/>
        <v>39393</v>
      </c>
      <c r="S2504" s="182">
        <v>13.8</v>
      </c>
      <c r="T2504" s="180">
        <f t="shared" si="239"/>
        <v>30256.800000000025</v>
      </c>
      <c r="U2504" s="181" t="str">
        <f t="shared" si="238"/>
        <v>0</v>
      </c>
    </row>
    <row r="2505" spans="14:21">
      <c r="N2505" s="57">
        <f t="shared" si="234"/>
        <v>2007</v>
      </c>
      <c r="O2505" s="57">
        <f t="shared" si="235"/>
        <v>11</v>
      </c>
      <c r="P2505" s="57">
        <f t="shared" si="236"/>
        <v>8</v>
      </c>
      <c r="Q2505" s="48">
        <v>39394</v>
      </c>
      <c r="R2505" s="178">
        <f t="shared" si="237"/>
        <v>39394</v>
      </c>
      <c r="S2505" s="182">
        <v>13.9</v>
      </c>
      <c r="T2505" s="180">
        <f t="shared" si="239"/>
        <v>30270.700000000026</v>
      </c>
      <c r="U2505" s="181" t="str">
        <f t="shared" si="238"/>
        <v>0</v>
      </c>
    </row>
    <row r="2506" spans="14:21">
      <c r="N2506" s="57">
        <f t="shared" si="234"/>
        <v>2007</v>
      </c>
      <c r="O2506" s="57">
        <f t="shared" si="235"/>
        <v>11</v>
      </c>
      <c r="P2506" s="57">
        <f t="shared" si="236"/>
        <v>9</v>
      </c>
      <c r="Q2506" s="48">
        <v>39395</v>
      </c>
      <c r="R2506" s="178">
        <f t="shared" si="237"/>
        <v>39395</v>
      </c>
      <c r="S2506" s="182">
        <v>16.899999999999999</v>
      </c>
      <c r="T2506" s="180">
        <f t="shared" si="239"/>
        <v>30287.600000000028</v>
      </c>
      <c r="U2506" s="181" t="str">
        <f t="shared" si="238"/>
        <v>0</v>
      </c>
    </row>
    <row r="2507" spans="14:21">
      <c r="N2507" s="57">
        <f t="shared" si="234"/>
        <v>2007</v>
      </c>
      <c r="O2507" s="57">
        <f t="shared" si="235"/>
        <v>11</v>
      </c>
      <c r="P2507" s="57">
        <f t="shared" si="236"/>
        <v>10</v>
      </c>
      <c r="Q2507" s="48">
        <v>39396</v>
      </c>
      <c r="R2507" s="178">
        <f t="shared" si="237"/>
        <v>39396</v>
      </c>
      <c r="S2507" s="182">
        <v>18.3</v>
      </c>
      <c r="T2507" s="180">
        <f t="shared" si="239"/>
        <v>30305.900000000027</v>
      </c>
      <c r="U2507" s="181" t="str">
        <f t="shared" si="238"/>
        <v>0</v>
      </c>
    </row>
    <row r="2508" spans="14:21">
      <c r="N2508" s="57">
        <f t="shared" si="234"/>
        <v>2007</v>
      </c>
      <c r="O2508" s="57">
        <f t="shared" si="235"/>
        <v>11</v>
      </c>
      <c r="P2508" s="57">
        <f t="shared" si="236"/>
        <v>11</v>
      </c>
      <c r="Q2508" s="48">
        <v>39397</v>
      </c>
      <c r="R2508" s="178">
        <f t="shared" si="237"/>
        <v>39397</v>
      </c>
      <c r="S2508" s="182">
        <v>19.7</v>
      </c>
      <c r="T2508" s="180">
        <f t="shared" si="239"/>
        <v>30325.600000000028</v>
      </c>
      <c r="U2508" s="181" t="str">
        <f t="shared" si="238"/>
        <v>0</v>
      </c>
    </row>
    <row r="2509" spans="14:21">
      <c r="N2509" s="57">
        <f t="shared" si="234"/>
        <v>2007</v>
      </c>
      <c r="O2509" s="57">
        <f t="shared" si="235"/>
        <v>11</v>
      </c>
      <c r="P2509" s="57">
        <f t="shared" si="236"/>
        <v>12</v>
      </c>
      <c r="Q2509" s="48">
        <v>39398</v>
      </c>
      <c r="R2509" s="178">
        <f t="shared" si="237"/>
        <v>39398</v>
      </c>
      <c r="S2509" s="182">
        <v>19</v>
      </c>
      <c r="T2509" s="180">
        <f t="shared" si="239"/>
        <v>30344.600000000028</v>
      </c>
      <c r="U2509" s="181" t="str">
        <f t="shared" si="238"/>
        <v>0</v>
      </c>
    </row>
    <row r="2510" spans="14:21">
      <c r="N2510" s="57">
        <f t="shared" si="234"/>
        <v>2007</v>
      </c>
      <c r="O2510" s="57">
        <f t="shared" si="235"/>
        <v>11</v>
      </c>
      <c r="P2510" s="57">
        <f t="shared" si="236"/>
        <v>13</v>
      </c>
      <c r="Q2510" s="48">
        <v>39399</v>
      </c>
      <c r="R2510" s="178">
        <f t="shared" si="237"/>
        <v>39399</v>
      </c>
      <c r="S2510" s="182">
        <v>19.600000000000001</v>
      </c>
      <c r="T2510" s="180">
        <f t="shared" si="239"/>
        <v>30364.200000000026</v>
      </c>
      <c r="U2510" s="181" t="str">
        <f t="shared" si="238"/>
        <v>0</v>
      </c>
    </row>
    <row r="2511" spans="14:21">
      <c r="N2511" s="57">
        <f t="shared" si="234"/>
        <v>2007</v>
      </c>
      <c r="O2511" s="57">
        <f t="shared" si="235"/>
        <v>11</v>
      </c>
      <c r="P2511" s="57">
        <f t="shared" si="236"/>
        <v>14</v>
      </c>
      <c r="Q2511" s="48">
        <v>39400</v>
      </c>
      <c r="R2511" s="178">
        <f t="shared" si="237"/>
        <v>39400</v>
      </c>
      <c r="S2511" s="182">
        <v>19.399999999999999</v>
      </c>
      <c r="T2511" s="180">
        <f t="shared" si="239"/>
        <v>30383.600000000028</v>
      </c>
      <c r="U2511" s="181" t="str">
        <f t="shared" si="238"/>
        <v>0</v>
      </c>
    </row>
    <row r="2512" spans="14:21">
      <c r="N2512" s="57">
        <f t="shared" si="234"/>
        <v>2007</v>
      </c>
      <c r="O2512" s="57">
        <f t="shared" si="235"/>
        <v>11</v>
      </c>
      <c r="P2512" s="57">
        <f t="shared" si="236"/>
        <v>15</v>
      </c>
      <c r="Q2512" s="48">
        <v>39401</v>
      </c>
      <c r="R2512" s="178">
        <f t="shared" si="237"/>
        <v>39401</v>
      </c>
      <c r="S2512" s="182">
        <v>19.899999999999999</v>
      </c>
      <c r="T2512" s="180">
        <f t="shared" si="239"/>
        <v>30403.500000000029</v>
      </c>
      <c r="U2512" s="181" t="str">
        <f t="shared" si="238"/>
        <v>0</v>
      </c>
    </row>
    <row r="2513" spans="14:21">
      <c r="N2513" s="57">
        <f t="shared" si="234"/>
        <v>2007</v>
      </c>
      <c r="O2513" s="57">
        <f t="shared" si="235"/>
        <v>11</v>
      </c>
      <c r="P2513" s="57">
        <f t="shared" si="236"/>
        <v>16</v>
      </c>
      <c r="Q2513" s="48">
        <v>39402</v>
      </c>
      <c r="R2513" s="178">
        <f t="shared" si="237"/>
        <v>39402</v>
      </c>
      <c r="S2513" s="182">
        <v>15.7</v>
      </c>
      <c r="T2513" s="180">
        <f t="shared" si="239"/>
        <v>30419.20000000003</v>
      </c>
      <c r="U2513" s="181" t="str">
        <f t="shared" si="238"/>
        <v>0</v>
      </c>
    </row>
    <row r="2514" spans="14:21">
      <c r="N2514" s="57">
        <f t="shared" si="234"/>
        <v>2007</v>
      </c>
      <c r="O2514" s="57">
        <f t="shared" si="235"/>
        <v>11</v>
      </c>
      <c r="P2514" s="57">
        <f t="shared" si="236"/>
        <v>17</v>
      </c>
      <c r="Q2514" s="48">
        <v>39403</v>
      </c>
      <c r="R2514" s="178">
        <f t="shared" si="237"/>
        <v>39403</v>
      </c>
      <c r="S2514" s="182">
        <v>15.1</v>
      </c>
      <c r="T2514" s="180">
        <f t="shared" si="239"/>
        <v>30434.300000000028</v>
      </c>
      <c r="U2514" s="181" t="str">
        <f t="shared" si="238"/>
        <v>0</v>
      </c>
    </row>
    <row r="2515" spans="14:21">
      <c r="N2515" s="57">
        <f t="shared" si="234"/>
        <v>2007</v>
      </c>
      <c r="O2515" s="57">
        <f t="shared" si="235"/>
        <v>11</v>
      </c>
      <c r="P2515" s="57">
        <f t="shared" si="236"/>
        <v>18</v>
      </c>
      <c r="Q2515" s="48">
        <v>39404</v>
      </c>
      <c r="R2515" s="178">
        <f t="shared" si="237"/>
        <v>39404</v>
      </c>
      <c r="S2515" s="182">
        <v>16.2</v>
      </c>
      <c r="T2515" s="180">
        <f t="shared" si="239"/>
        <v>30450.500000000029</v>
      </c>
      <c r="U2515" s="181" t="str">
        <f t="shared" si="238"/>
        <v>0</v>
      </c>
    </row>
    <row r="2516" spans="14:21">
      <c r="N2516" s="57">
        <f t="shared" si="234"/>
        <v>2007</v>
      </c>
      <c r="O2516" s="57">
        <f t="shared" si="235"/>
        <v>11</v>
      </c>
      <c r="P2516" s="57">
        <f t="shared" si="236"/>
        <v>19</v>
      </c>
      <c r="Q2516" s="48">
        <v>39405</v>
      </c>
      <c r="R2516" s="178">
        <f t="shared" si="237"/>
        <v>39405</v>
      </c>
      <c r="S2516" s="182">
        <v>19.399999999999999</v>
      </c>
      <c r="T2516" s="180">
        <f t="shared" si="239"/>
        <v>30469.900000000031</v>
      </c>
      <c r="U2516" s="181" t="str">
        <f t="shared" si="238"/>
        <v>0</v>
      </c>
    </row>
    <row r="2517" spans="14:21">
      <c r="N2517" s="57">
        <f t="shared" si="234"/>
        <v>2007</v>
      </c>
      <c r="O2517" s="57">
        <f t="shared" si="235"/>
        <v>11</v>
      </c>
      <c r="P2517" s="57">
        <f t="shared" si="236"/>
        <v>20</v>
      </c>
      <c r="Q2517" s="48">
        <v>39406</v>
      </c>
      <c r="R2517" s="178">
        <f t="shared" si="237"/>
        <v>39406</v>
      </c>
      <c r="S2517" s="182">
        <v>18.8</v>
      </c>
      <c r="T2517" s="180">
        <f t="shared" si="239"/>
        <v>30488.70000000003</v>
      </c>
      <c r="U2517" s="181" t="str">
        <f t="shared" si="238"/>
        <v>0</v>
      </c>
    </row>
    <row r="2518" spans="14:21">
      <c r="N2518" s="57">
        <f t="shared" si="234"/>
        <v>2007</v>
      </c>
      <c r="O2518" s="57">
        <f t="shared" si="235"/>
        <v>11</v>
      </c>
      <c r="P2518" s="57">
        <f t="shared" si="236"/>
        <v>21</v>
      </c>
      <c r="Q2518" s="48">
        <v>39407</v>
      </c>
      <c r="R2518" s="178">
        <f t="shared" si="237"/>
        <v>39407</v>
      </c>
      <c r="S2518" s="182">
        <v>17.600000000000001</v>
      </c>
      <c r="T2518" s="180">
        <f t="shared" si="239"/>
        <v>30506.300000000028</v>
      </c>
      <c r="U2518" s="181" t="str">
        <f t="shared" si="238"/>
        <v>0</v>
      </c>
    </row>
    <row r="2519" spans="14:21">
      <c r="N2519" s="57">
        <f t="shared" si="234"/>
        <v>2007</v>
      </c>
      <c r="O2519" s="57">
        <f t="shared" si="235"/>
        <v>11</v>
      </c>
      <c r="P2519" s="57">
        <f t="shared" si="236"/>
        <v>22</v>
      </c>
      <c r="Q2519" s="48">
        <v>39408</v>
      </c>
      <c r="R2519" s="178">
        <f t="shared" si="237"/>
        <v>39408</v>
      </c>
      <c r="S2519" s="182">
        <v>15.1</v>
      </c>
      <c r="T2519" s="180">
        <f t="shared" si="239"/>
        <v>30521.400000000027</v>
      </c>
      <c r="U2519" s="181" t="str">
        <f t="shared" si="238"/>
        <v>0</v>
      </c>
    </row>
    <row r="2520" spans="14:21">
      <c r="N2520" s="57">
        <f t="shared" si="234"/>
        <v>2007</v>
      </c>
      <c r="O2520" s="57">
        <f t="shared" si="235"/>
        <v>11</v>
      </c>
      <c r="P2520" s="57">
        <f t="shared" si="236"/>
        <v>23</v>
      </c>
      <c r="Q2520" s="48">
        <v>39409</v>
      </c>
      <c r="R2520" s="178">
        <f t="shared" si="237"/>
        <v>39409</v>
      </c>
      <c r="S2520" s="182">
        <v>16.5</v>
      </c>
      <c r="T2520" s="180">
        <f t="shared" si="239"/>
        <v>30537.900000000027</v>
      </c>
      <c r="U2520" s="181" t="str">
        <f t="shared" si="238"/>
        <v>0</v>
      </c>
    </row>
    <row r="2521" spans="14:21">
      <c r="N2521" s="57">
        <f t="shared" si="234"/>
        <v>2007</v>
      </c>
      <c r="O2521" s="57">
        <f t="shared" si="235"/>
        <v>11</v>
      </c>
      <c r="P2521" s="57">
        <f t="shared" si="236"/>
        <v>24</v>
      </c>
      <c r="Q2521" s="48">
        <v>39410</v>
      </c>
      <c r="R2521" s="178">
        <f t="shared" si="237"/>
        <v>39410</v>
      </c>
      <c r="S2521" s="182">
        <v>19.899999999999999</v>
      </c>
      <c r="T2521" s="180">
        <f t="shared" si="239"/>
        <v>30557.800000000028</v>
      </c>
      <c r="U2521" s="181" t="str">
        <f t="shared" si="238"/>
        <v>0</v>
      </c>
    </row>
    <row r="2522" spans="14:21">
      <c r="N2522" s="57">
        <f t="shared" si="234"/>
        <v>2007</v>
      </c>
      <c r="O2522" s="57">
        <f t="shared" si="235"/>
        <v>11</v>
      </c>
      <c r="P2522" s="57">
        <f t="shared" si="236"/>
        <v>25</v>
      </c>
      <c r="Q2522" s="48">
        <v>39411</v>
      </c>
      <c r="R2522" s="178">
        <f t="shared" si="237"/>
        <v>39411</v>
      </c>
      <c r="S2522" s="182">
        <v>18.2</v>
      </c>
      <c r="T2522" s="180">
        <f t="shared" si="239"/>
        <v>30576.000000000029</v>
      </c>
      <c r="U2522" s="181" t="str">
        <f t="shared" si="238"/>
        <v>0</v>
      </c>
    </row>
    <row r="2523" spans="14:21">
      <c r="N2523" s="57">
        <f t="shared" si="234"/>
        <v>2007</v>
      </c>
      <c r="O2523" s="57">
        <f t="shared" si="235"/>
        <v>11</v>
      </c>
      <c r="P2523" s="57">
        <f t="shared" si="236"/>
        <v>26</v>
      </c>
      <c r="Q2523" s="48">
        <v>39412</v>
      </c>
      <c r="R2523" s="178">
        <f t="shared" si="237"/>
        <v>39412</v>
      </c>
      <c r="S2523" s="182">
        <v>21</v>
      </c>
      <c r="T2523" s="180">
        <f t="shared" si="239"/>
        <v>30597.000000000029</v>
      </c>
      <c r="U2523" s="181" t="str">
        <f t="shared" si="238"/>
        <v>0</v>
      </c>
    </row>
    <row r="2524" spans="14:21">
      <c r="N2524" s="57">
        <f t="shared" si="234"/>
        <v>2007</v>
      </c>
      <c r="O2524" s="57">
        <f t="shared" si="235"/>
        <v>11</v>
      </c>
      <c r="P2524" s="57">
        <f t="shared" si="236"/>
        <v>27</v>
      </c>
      <c r="Q2524" s="48">
        <v>39413</v>
      </c>
      <c r="R2524" s="178">
        <f t="shared" si="237"/>
        <v>39413</v>
      </c>
      <c r="S2524" s="182">
        <v>23.1</v>
      </c>
      <c r="T2524" s="180">
        <f t="shared" si="239"/>
        <v>30620.100000000028</v>
      </c>
      <c r="U2524" s="181" t="str">
        <f t="shared" si="238"/>
        <v>0</v>
      </c>
    </row>
    <row r="2525" spans="14:21">
      <c r="N2525" s="57">
        <f t="shared" si="234"/>
        <v>2007</v>
      </c>
      <c r="O2525" s="57">
        <f t="shared" si="235"/>
        <v>11</v>
      </c>
      <c r="P2525" s="57">
        <f t="shared" si="236"/>
        <v>28</v>
      </c>
      <c r="Q2525" s="48">
        <v>39414</v>
      </c>
      <c r="R2525" s="178">
        <f t="shared" si="237"/>
        <v>39414</v>
      </c>
      <c r="S2525" s="182">
        <v>17.7</v>
      </c>
      <c r="T2525" s="180">
        <f t="shared" si="239"/>
        <v>30637.800000000028</v>
      </c>
      <c r="U2525" s="181" t="str">
        <f t="shared" si="238"/>
        <v>0</v>
      </c>
    </row>
    <row r="2526" spans="14:21">
      <c r="N2526" s="57">
        <f t="shared" si="234"/>
        <v>2007</v>
      </c>
      <c r="O2526" s="57">
        <f t="shared" si="235"/>
        <v>11</v>
      </c>
      <c r="P2526" s="57">
        <f t="shared" si="236"/>
        <v>29</v>
      </c>
      <c r="Q2526" s="48">
        <v>39415</v>
      </c>
      <c r="R2526" s="178">
        <f t="shared" si="237"/>
        <v>39415</v>
      </c>
      <c r="S2526" s="182">
        <v>16.7</v>
      </c>
      <c r="T2526" s="180">
        <f t="shared" si="239"/>
        <v>30654.500000000029</v>
      </c>
      <c r="U2526" s="181" t="str">
        <f t="shared" si="238"/>
        <v>0</v>
      </c>
    </row>
    <row r="2527" spans="14:21">
      <c r="N2527" s="57">
        <f t="shared" si="234"/>
        <v>2007</v>
      </c>
      <c r="O2527" s="57">
        <f t="shared" si="235"/>
        <v>11</v>
      </c>
      <c r="P2527" s="57">
        <f t="shared" si="236"/>
        <v>30</v>
      </c>
      <c r="Q2527" s="48">
        <v>39416</v>
      </c>
      <c r="R2527" s="178">
        <f t="shared" si="237"/>
        <v>39416</v>
      </c>
      <c r="S2527" s="182">
        <v>15.7</v>
      </c>
      <c r="T2527" s="180">
        <f t="shared" si="239"/>
        <v>30670.20000000003</v>
      </c>
      <c r="U2527" s="181" t="str">
        <f t="shared" si="238"/>
        <v>0</v>
      </c>
    </row>
    <row r="2528" spans="14:21">
      <c r="N2528" s="57">
        <f t="shared" si="234"/>
        <v>2007</v>
      </c>
      <c r="O2528" s="57">
        <f t="shared" si="235"/>
        <v>12</v>
      </c>
      <c r="P2528" s="57">
        <f t="shared" si="236"/>
        <v>1</v>
      </c>
      <c r="Q2528" s="48">
        <v>39417</v>
      </c>
      <c r="R2528" s="178">
        <f t="shared" si="237"/>
        <v>39417</v>
      </c>
      <c r="S2528" s="182">
        <v>14.5</v>
      </c>
      <c r="T2528" s="180">
        <f t="shared" si="239"/>
        <v>30684.70000000003</v>
      </c>
      <c r="U2528" s="181" t="str">
        <f t="shared" si="238"/>
        <v>0</v>
      </c>
    </row>
    <row r="2529" spans="14:21">
      <c r="N2529" s="57">
        <f t="shared" si="234"/>
        <v>2007</v>
      </c>
      <c r="O2529" s="57">
        <f t="shared" si="235"/>
        <v>12</v>
      </c>
      <c r="P2529" s="57">
        <f t="shared" si="236"/>
        <v>2</v>
      </c>
      <c r="Q2529" s="48">
        <v>39418</v>
      </c>
      <c r="R2529" s="178">
        <f t="shared" si="237"/>
        <v>39418</v>
      </c>
      <c r="S2529" s="182">
        <v>14.3</v>
      </c>
      <c r="T2529" s="180">
        <f t="shared" si="239"/>
        <v>30699.000000000029</v>
      </c>
      <c r="U2529" s="181" t="str">
        <f t="shared" si="238"/>
        <v>0</v>
      </c>
    </row>
    <row r="2530" spans="14:21">
      <c r="N2530" s="57">
        <f t="shared" si="234"/>
        <v>2007</v>
      </c>
      <c r="O2530" s="57">
        <f t="shared" si="235"/>
        <v>12</v>
      </c>
      <c r="P2530" s="57">
        <f t="shared" si="236"/>
        <v>3</v>
      </c>
      <c r="Q2530" s="48">
        <v>39419</v>
      </c>
      <c r="R2530" s="178">
        <f t="shared" si="237"/>
        <v>39419</v>
      </c>
      <c r="S2530" s="182">
        <v>17.100000000000001</v>
      </c>
      <c r="T2530" s="180">
        <f t="shared" si="239"/>
        <v>30716.100000000028</v>
      </c>
      <c r="U2530" s="181" t="str">
        <f t="shared" si="238"/>
        <v>0</v>
      </c>
    </row>
    <row r="2531" spans="14:21">
      <c r="N2531" s="57">
        <f t="shared" si="234"/>
        <v>2007</v>
      </c>
      <c r="O2531" s="57">
        <f t="shared" si="235"/>
        <v>12</v>
      </c>
      <c r="P2531" s="57">
        <f t="shared" si="236"/>
        <v>4</v>
      </c>
      <c r="Q2531" s="48">
        <v>39420</v>
      </c>
      <c r="R2531" s="178">
        <f t="shared" si="237"/>
        <v>39420</v>
      </c>
      <c r="S2531" s="182">
        <v>16.399999999999999</v>
      </c>
      <c r="T2531" s="180">
        <f t="shared" si="239"/>
        <v>30732.500000000029</v>
      </c>
      <c r="U2531" s="181" t="str">
        <f t="shared" si="238"/>
        <v>0</v>
      </c>
    </row>
    <row r="2532" spans="14:21">
      <c r="N2532" s="57">
        <f t="shared" si="234"/>
        <v>2007</v>
      </c>
      <c r="O2532" s="57">
        <f t="shared" si="235"/>
        <v>12</v>
      </c>
      <c r="P2532" s="57">
        <f t="shared" si="236"/>
        <v>5</v>
      </c>
      <c r="Q2532" s="48">
        <v>39421</v>
      </c>
      <c r="R2532" s="178">
        <f t="shared" si="237"/>
        <v>39421</v>
      </c>
      <c r="S2532" s="182">
        <v>11.8</v>
      </c>
      <c r="T2532" s="180">
        <f t="shared" si="239"/>
        <v>30744.300000000028</v>
      </c>
      <c r="U2532" s="181" t="str">
        <f t="shared" si="238"/>
        <v>0</v>
      </c>
    </row>
    <row r="2533" spans="14:21">
      <c r="N2533" s="57">
        <f t="shared" si="234"/>
        <v>2007</v>
      </c>
      <c r="O2533" s="57">
        <f t="shared" si="235"/>
        <v>12</v>
      </c>
      <c r="P2533" s="57">
        <f t="shared" si="236"/>
        <v>6</v>
      </c>
      <c r="Q2533" s="48">
        <v>39422</v>
      </c>
      <c r="R2533" s="178">
        <f t="shared" si="237"/>
        <v>39422</v>
      </c>
      <c r="S2533" s="182">
        <v>13.2</v>
      </c>
      <c r="T2533" s="180">
        <f t="shared" si="239"/>
        <v>30757.500000000029</v>
      </c>
      <c r="U2533" s="181" t="str">
        <f t="shared" si="238"/>
        <v>0</v>
      </c>
    </row>
    <row r="2534" spans="14:21">
      <c r="N2534" s="57">
        <f t="shared" si="234"/>
        <v>2007</v>
      </c>
      <c r="O2534" s="57">
        <f t="shared" si="235"/>
        <v>12</v>
      </c>
      <c r="P2534" s="57">
        <f t="shared" si="236"/>
        <v>7</v>
      </c>
      <c r="Q2534" s="48">
        <v>39423</v>
      </c>
      <c r="R2534" s="178">
        <f t="shared" si="237"/>
        <v>39423</v>
      </c>
      <c r="S2534" s="182">
        <v>14.1</v>
      </c>
      <c r="T2534" s="180">
        <f t="shared" si="239"/>
        <v>30771.600000000028</v>
      </c>
      <c r="U2534" s="181" t="str">
        <f t="shared" si="238"/>
        <v>0</v>
      </c>
    </row>
    <row r="2535" spans="14:21">
      <c r="N2535" s="57">
        <f t="shared" si="234"/>
        <v>2007</v>
      </c>
      <c r="O2535" s="57">
        <f t="shared" si="235"/>
        <v>12</v>
      </c>
      <c r="P2535" s="57">
        <f t="shared" si="236"/>
        <v>8</v>
      </c>
      <c r="Q2535" s="48">
        <v>39424</v>
      </c>
      <c r="R2535" s="178">
        <f t="shared" si="237"/>
        <v>39424</v>
      </c>
      <c r="S2535" s="182">
        <v>17.100000000000001</v>
      </c>
      <c r="T2535" s="180">
        <f t="shared" si="239"/>
        <v>30788.700000000026</v>
      </c>
      <c r="U2535" s="181" t="str">
        <f t="shared" si="238"/>
        <v>0</v>
      </c>
    </row>
    <row r="2536" spans="14:21">
      <c r="N2536" s="57">
        <f t="shared" si="234"/>
        <v>2007</v>
      </c>
      <c r="O2536" s="57">
        <f t="shared" si="235"/>
        <v>12</v>
      </c>
      <c r="P2536" s="57">
        <f t="shared" si="236"/>
        <v>9</v>
      </c>
      <c r="Q2536" s="48">
        <v>39425</v>
      </c>
      <c r="R2536" s="178">
        <f t="shared" si="237"/>
        <v>39425</v>
      </c>
      <c r="S2536" s="182">
        <v>17.100000000000001</v>
      </c>
      <c r="T2536" s="180">
        <f t="shared" si="239"/>
        <v>30805.800000000025</v>
      </c>
      <c r="U2536" s="181" t="str">
        <f t="shared" si="238"/>
        <v>0</v>
      </c>
    </row>
    <row r="2537" spans="14:21">
      <c r="N2537" s="57">
        <f t="shared" si="234"/>
        <v>2007</v>
      </c>
      <c r="O2537" s="57">
        <f t="shared" si="235"/>
        <v>12</v>
      </c>
      <c r="P2537" s="57">
        <f t="shared" si="236"/>
        <v>10</v>
      </c>
      <c r="Q2537" s="48">
        <v>39426</v>
      </c>
      <c r="R2537" s="178">
        <f t="shared" si="237"/>
        <v>39426</v>
      </c>
      <c r="S2537" s="182">
        <v>18.399999999999999</v>
      </c>
      <c r="T2537" s="180">
        <f t="shared" si="239"/>
        <v>30824.200000000026</v>
      </c>
      <c r="U2537" s="181" t="str">
        <f t="shared" si="238"/>
        <v>0</v>
      </c>
    </row>
    <row r="2538" spans="14:21">
      <c r="N2538" s="57">
        <f t="shared" si="234"/>
        <v>2007</v>
      </c>
      <c r="O2538" s="57">
        <f t="shared" si="235"/>
        <v>12</v>
      </c>
      <c r="P2538" s="57">
        <f t="shared" si="236"/>
        <v>11</v>
      </c>
      <c r="Q2538" s="48">
        <v>39427</v>
      </c>
      <c r="R2538" s="178">
        <f t="shared" si="237"/>
        <v>39427</v>
      </c>
      <c r="S2538" s="182">
        <v>16.8</v>
      </c>
      <c r="T2538" s="180">
        <f t="shared" si="239"/>
        <v>30841.000000000025</v>
      </c>
      <c r="U2538" s="181" t="str">
        <f t="shared" si="238"/>
        <v>0</v>
      </c>
    </row>
    <row r="2539" spans="14:21">
      <c r="N2539" s="57">
        <f t="shared" si="234"/>
        <v>2007</v>
      </c>
      <c r="O2539" s="57">
        <f t="shared" si="235"/>
        <v>12</v>
      </c>
      <c r="P2539" s="57">
        <f t="shared" si="236"/>
        <v>12</v>
      </c>
      <c r="Q2539" s="48">
        <v>39428</v>
      </c>
      <c r="R2539" s="178">
        <f t="shared" si="237"/>
        <v>39428</v>
      </c>
      <c r="S2539" s="182">
        <v>18.5</v>
      </c>
      <c r="T2539" s="180">
        <f t="shared" si="239"/>
        <v>30859.500000000025</v>
      </c>
      <c r="U2539" s="181" t="str">
        <f t="shared" si="238"/>
        <v>0</v>
      </c>
    </row>
    <row r="2540" spans="14:21">
      <c r="N2540" s="57">
        <f t="shared" si="234"/>
        <v>2007</v>
      </c>
      <c r="O2540" s="57">
        <f t="shared" si="235"/>
        <v>12</v>
      </c>
      <c r="P2540" s="57">
        <f t="shared" si="236"/>
        <v>13</v>
      </c>
      <c r="Q2540" s="48">
        <v>39429</v>
      </c>
      <c r="R2540" s="178">
        <f t="shared" si="237"/>
        <v>39429</v>
      </c>
      <c r="S2540" s="182">
        <v>18.8</v>
      </c>
      <c r="T2540" s="180">
        <f t="shared" si="239"/>
        <v>30878.300000000025</v>
      </c>
      <c r="U2540" s="181" t="str">
        <f t="shared" si="238"/>
        <v>0</v>
      </c>
    </row>
    <row r="2541" spans="14:21">
      <c r="N2541" s="57">
        <f t="shared" si="234"/>
        <v>2007</v>
      </c>
      <c r="O2541" s="57">
        <f t="shared" si="235"/>
        <v>12</v>
      </c>
      <c r="P2541" s="57">
        <f t="shared" si="236"/>
        <v>14</v>
      </c>
      <c r="Q2541" s="48">
        <v>39430</v>
      </c>
      <c r="R2541" s="178">
        <f t="shared" si="237"/>
        <v>39430</v>
      </c>
      <c r="S2541" s="182">
        <v>19.600000000000001</v>
      </c>
      <c r="T2541" s="180">
        <f t="shared" si="239"/>
        <v>30897.900000000023</v>
      </c>
      <c r="U2541" s="181" t="str">
        <f t="shared" si="238"/>
        <v>0</v>
      </c>
    </row>
    <row r="2542" spans="14:21">
      <c r="N2542" s="57">
        <f t="shared" si="234"/>
        <v>2007</v>
      </c>
      <c r="O2542" s="57">
        <f t="shared" si="235"/>
        <v>12</v>
      </c>
      <c r="P2542" s="57">
        <f t="shared" si="236"/>
        <v>15</v>
      </c>
      <c r="Q2542" s="48">
        <v>39431</v>
      </c>
      <c r="R2542" s="178">
        <f t="shared" si="237"/>
        <v>39431</v>
      </c>
      <c r="S2542" s="182">
        <v>18.7</v>
      </c>
      <c r="T2542" s="180">
        <f t="shared" si="239"/>
        <v>30916.600000000024</v>
      </c>
      <c r="U2542" s="181" t="str">
        <f t="shared" si="238"/>
        <v>0</v>
      </c>
    </row>
    <row r="2543" spans="14:21">
      <c r="N2543" s="57">
        <f t="shared" si="234"/>
        <v>2007</v>
      </c>
      <c r="O2543" s="57">
        <f t="shared" si="235"/>
        <v>12</v>
      </c>
      <c r="P2543" s="57">
        <f t="shared" si="236"/>
        <v>16</v>
      </c>
      <c r="Q2543" s="48">
        <v>39432</v>
      </c>
      <c r="R2543" s="178">
        <f t="shared" si="237"/>
        <v>39432</v>
      </c>
      <c r="S2543" s="182">
        <v>20.8</v>
      </c>
      <c r="T2543" s="180">
        <f t="shared" si="239"/>
        <v>30937.400000000023</v>
      </c>
      <c r="U2543" s="181" t="str">
        <f t="shared" si="238"/>
        <v>0</v>
      </c>
    </row>
    <row r="2544" spans="14:21">
      <c r="N2544" s="57">
        <f t="shared" si="234"/>
        <v>2007</v>
      </c>
      <c r="O2544" s="57">
        <f t="shared" si="235"/>
        <v>12</v>
      </c>
      <c r="P2544" s="57">
        <f t="shared" si="236"/>
        <v>17</v>
      </c>
      <c r="Q2544" s="48">
        <v>39433</v>
      </c>
      <c r="R2544" s="178">
        <f t="shared" si="237"/>
        <v>39433</v>
      </c>
      <c r="S2544" s="182">
        <v>19.399999999999999</v>
      </c>
      <c r="T2544" s="180">
        <f t="shared" si="239"/>
        <v>30956.800000000025</v>
      </c>
      <c r="U2544" s="181" t="str">
        <f t="shared" si="238"/>
        <v>0</v>
      </c>
    </row>
    <row r="2545" spans="14:21">
      <c r="N2545" s="57">
        <f t="shared" si="234"/>
        <v>2007</v>
      </c>
      <c r="O2545" s="57">
        <f t="shared" si="235"/>
        <v>12</v>
      </c>
      <c r="P2545" s="57">
        <f t="shared" si="236"/>
        <v>18</v>
      </c>
      <c r="Q2545" s="48">
        <v>39434</v>
      </c>
      <c r="R2545" s="178">
        <f t="shared" si="237"/>
        <v>39434</v>
      </c>
      <c r="S2545" s="182">
        <v>20.2</v>
      </c>
      <c r="T2545" s="180">
        <f t="shared" si="239"/>
        <v>30977.000000000025</v>
      </c>
      <c r="U2545" s="181" t="str">
        <f t="shared" si="238"/>
        <v>0</v>
      </c>
    </row>
    <row r="2546" spans="14:21">
      <c r="N2546" s="57">
        <f t="shared" si="234"/>
        <v>2007</v>
      </c>
      <c r="O2546" s="57">
        <f t="shared" si="235"/>
        <v>12</v>
      </c>
      <c r="P2546" s="57">
        <f t="shared" si="236"/>
        <v>19</v>
      </c>
      <c r="Q2546" s="48">
        <v>39435</v>
      </c>
      <c r="R2546" s="178">
        <f t="shared" si="237"/>
        <v>39435</v>
      </c>
      <c r="S2546" s="182">
        <v>22.8</v>
      </c>
      <c r="T2546" s="180">
        <f t="shared" si="239"/>
        <v>30999.800000000025</v>
      </c>
      <c r="U2546" s="181" t="str">
        <f t="shared" si="238"/>
        <v>0</v>
      </c>
    </row>
    <row r="2547" spans="14:21">
      <c r="N2547" s="57">
        <f t="shared" si="234"/>
        <v>2007</v>
      </c>
      <c r="O2547" s="57">
        <f t="shared" si="235"/>
        <v>12</v>
      </c>
      <c r="P2547" s="57">
        <f t="shared" si="236"/>
        <v>20</v>
      </c>
      <c r="Q2547" s="48">
        <v>39436</v>
      </c>
      <c r="R2547" s="178">
        <f t="shared" si="237"/>
        <v>39436</v>
      </c>
      <c r="S2547" s="182">
        <v>19.600000000000001</v>
      </c>
      <c r="T2547" s="180">
        <f t="shared" si="239"/>
        <v>31019.400000000023</v>
      </c>
      <c r="U2547" s="181" t="str">
        <f t="shared" si="238"/>
        <v>0</v>
      </c>
    </row>
    <row r="2548" spans="14:21">
      <c r="N2548" s="57">
        <f t="shared" si="234"/>
        <v>2007</v>
      </c>
      <c r="O2548" s="57">
        <f t="shared" si="235"/>
        <v>12</v>
      </c>
      <c r="P2548" s="57">
        <f t="shared" si="236"/>
        <v>21</v>
      </c>
      <c r="Q2548" s="48">
        <v>39437</v>
      </c>
      <c r="R2548" s="178">
        <f t="shared" si="237"/>
        <v>39437</v>
      </c>
      <c r="S2548" s="182">
        <v>24.3</v>
      </c>
      <c r="T2548" s="180">
        <f t="shared" si="239"/>
        <v>31043.700000000023</v>
      </c>
      <c r="U2548" s="181" t="str">
        <f t="shared" si="238"/>
        <v>0</v>
      </c>
    </row>
    <row r="2549" spans="14:21">
      <c r="N2549" s="57">
        <f t="shared" si="234"/>
        <v>2007</v>
      </c>
      <c r="O2549" s="57">
        <f t="shared" si="235"/>
        <v>12</v>
      </c>
      <c r="P2549" s="57">
        <f t="shared" si="236"/>
        <v>22</v>
      </c>
      <c r="Q2549" s="48">
        <v>39438</v>
      </c>
      <c r="R2549" s="178">
        <f t="shared" si="237"/>
        <v>39438</v>
      </c>
      <c r="S2549" s="182">
        <v>26.9</v>
      </c>
      <c r="T2549" s="180">
        <f t="shared" si="239"/>
        <v>31070.600000000024</v>
      </c>
      <c r="U2549" s="181" t="str">
        <f t="shared" si="238"/>
        <v>0</v>
      </c>
    </row>
    <row r="2550" spans="14:21">
      <c r="N2550" s="57">
        <f t="shared" si="234"/>
        <v>2007</v>
      </c>
      <c r="O2550" s="57">
        <f t="shared" si="235"/>
        <v>12</v>
      </c>
      <c r="P2550" s="57">
        <f t="shared" si="236"/>
        <v>23</v>
      </c>
      <c r="Q2550" s="48">
        <v>39439</v>
      </c>
      <c r="R2550" s="178">
        <f t="shared" si="237"/>
        <v>39439</v>
      </c>
      <c r="S2550" s="182">
        <v>22.9</v>
      </c>
      <c r="T2550" s="180">
        <f t="shared" si="239"/>
        <v>31093.500000000025</v>
      </c>
      <c r="U2550" s="181" t="str">
        <f t="shared" si="238"/>
        <v>0</v>
      </c>
    </row>
    <row r="2551" spans="14:21">
      <c r="N2551" s="57">
        <f t="shared" si="234"/>
        <v>2007</v>
      </c>
      <c r="O2551" s="57">
        <f t="shared" si="235"/>
        <v>12</v>
      </c>
      <c r="P2551" s="57">
        <f t="shared" si="236"/>
        <v>24</v>
      </c>
      <c r="Q2551" s="48">
        <v>39440</v>
      </c>
      <c r="R2551" s="178">
        <f t="shared" si="237"/>
        <v>39440</v>
      </c>
      <c r="S2551" s="182">
        <v>22.3</v>
      </c>
      <c r="T2551" s="180">
        <f t="shared" si="239"/>
        <v>31115.800000000025</v>
      </c>
      <c r="U2551" s="181" t="str">
        <f t="shared" si="238"/>
        <v>0</v>
      </c>
    </row>
    <row r="2552" spans="14:21">
      <c r="N2552" s="57">
        <f t="shared" si="234"/>
        <v>2007</v>
      </c>
      <c r="O2552" s="57">
        <f t="shared" si="235"/>
        <v>12</v>
      </c>
      <c r="P2552" s="57">
        <f t="shared" si="236"/>
        <v>25</v>
      </c>
      <c r="Q2552" s="48">
        <v>39441</v>
      </c>
      <c r="R2552" s="178">
        <f t="shared" si="237"/>
        <v>39441</v>
      </c>
      <c r="S2552" s="182">
        <v>19.8</v>
      </c>
      <c r="T2552" s="180">
        <f t="shared" si="239"/>
        <v>31135.600000000024</v>
      </c>
      <c r="U2552" s="181" t="str">
        <f t="shared" si="238"/>
        <v>0</v>
      </c>
    </row>
    <row r="2553" spans="14:21">
      <c r="N2553" s="57">
        <f t="shared" si="234"/>
        <v>2007</v>
      </c>
      <c r="O2553" s="57">
        <f t="shared" si="235"/>
        <v>12</v>
      </c>
      <c r="P2553" s="57">
        <f t="shared" si="236"/>
        <v>26</v>
      </c>
      <c r="Q2553" s="48">
        <v>39442</v>
      </c>
      <c r="R2553" s="178">
        <f t="shared" si="237"/>
        <v>39442</v>
      </c>
      <c r="S2553" s="182">
        <v>19</v>
      </c>
      <c r="T2553" s="180">
        <f t="shared" si="239"/>
        <v>31154.600000000024</v>
      </c>
      <c r="U2553" s="181" t="str">
        <f t="shared" si="238"/>
        <v>0</v>
      </c>
    </row>
    <row r="2554" spans="14:21">
      <c r="N2554" s="57">
        <f t="shared" si="234"/>
        <v>2007</v>
      </c>
      <c r="O2554" s="57">
        <f t="shared" si="235"/>
        <v>12</v>
      </c>
      <c r="P2554" s="57">
        <f t="shared" si="236"/>
        <v>27</v>
      </c>
      <c r="Q2554" s="48">
        <v>39443</v>
      </c>
      <c r="R2554" s="178">
        <f t="shared" si="237"/>
        <v>39443</v>
      </c>
      <c r="S2554" s="182">
        <v>17.5</v>
      </c>
      <c r="T2554" s="180">
        <f t="shared" si="239"/>
        <v>31172.100000000024</v>
      </c>
      <c r="U2554" s="181" t="str">
        <f t="shared" si="238"/>
        <v>0</v>
      </c>
    </row>
    <row r="2555" spans="14:21">
      <c r="N2555" s="57">
        <f t="shared" si="234"/>
        <v>2007</v>
      </c>
      <c r="O2555" s="57">
        <f t="shared" si="235"/>
        <v>12</v>
      </c>
      <c r="P2555" s="57">
        <f t="shared" si="236"/>
        <v>28</v>
      </c>
      <c r="Q2555" s="48">
        <v>39444</v>
      </c>
      <c r="R2555" s="178">
        <f t="shared" si="237"/>
        <v>39444</v>
      </c>
      <c r="S2555" s="182">
        <v>14.6</v>
      </c>
      <c r="T2555" s="180">
        <f t="shared" si="239"/>
        <v>31186.700000000023</v>
      </c>
      <c r="U2555" s="181" t="str">
        <f t="shared" si="238"/>
        <v>0</v>
      </c>
    </row>
    <row r="2556" spans="14:21">
      <c r="N2556" s="57">
        <f t="shared" si="234"/>
        <v>2007</v>
      </c>
      <c r="O2556" s="57">
        <f t="shared" si="235"/>
        <v>12</v>
      </c>
      <c r="P2556" s="57">
        <f t="shared" si="236"/>
        <v>29</v>
      </c>
      <c r="Q2556" s="48">
        <v>39445</v>
      </c>
      <c r="R2556" s="178">
        <f t="shared" si="237"/>
        <v>39445</v>
      </c>
      <c r="S2556" s="182">
        <v>16.8</v>
      </c>
      <c r="T2556" s="180">
        <f t="shared" si="239"/>
        <v>31203.500000000022</v>
      </c>
      <c r="U2556" s="181" t="str">
        <f t="shared" si="238"/>
        <v>0</v>
      </c>
    </row>
    <row r="2557" spans="14:21">
      <c r="N2557" s="57">
        <f t="shared" si="234"/>
        <v>2007</v>
      </c>
      <c r="O2557" s="57">
        <f t="shared" si="235"/>
        <v>12</v>
      </c>
      <c r="P2557" s="57">
        <f t="shared" si="236"/>
        <v>30</v>
      </c>
      <c r="Q2557" s="48">
        <v>39446</v>
      </c>
      <c r="R2557" s="178">
        <f t="shared" si="237"/>
        <v>39446</v>
      </c>
      <c r="S2557" s="182">
        <v>18</v>
      </c>
      <c r="T2557" s="180">
        <f t="shared" si="239"/>
        <v>31221.500000000022</v>
      </c>
      <c r="U2557" s="181" t="str">
        <f t="shared" si="238"/>
        <v>0</v>
      </c>
    </row>
    <row r="2558" spans="14:21">
      <c r="N2558" s="57">
        <f t="shared" si="234"/>
        <v>2007</v>
      </c>
      <c r="O2558" s="57">
        <f t="shared" si="235"/>
        <v>12</v>
      </c>
      <c r="P2558" s="57">
        <f t="shared" si="236"/>
        <v>31</v>
      </c>
      <c r="Q2558" s="48">
        <v>39447</v>
      </c>
      <c r="R2558" s="178">
        <f t="shared" si="237"/>
        <v>39447</v>
      </c>
      <c r="S2558" s="182">
        <v>20.399999999999999</v>
      </c>
      <c r="T2558" s="180">
        <f t="shared" si="239"/>
        <v>31241.900000000023</v>
      </c>
      <c r="U2558" s="181" t="str">
        <f t="shared" si="238"/>
        <v>0</v>
      </c>
    </row>
    <row r="2559" spans="14:21">
      <c r="N2559" s="57">
        <f t="shared" si="234"/>
        <v>2008</v>
      </c>
      <c r="O2559" s="57">
        <f t="shared" si="235"/>
        <v>1</v>
      </c>
      <c r="P2559" s="57">
        <f t="shared" si="236"/>
        <v>1</v>
      </c>
      <c r="Q2559" s="48">
        <v>39448</v>
      </c>
      <c r="R2559" s="178">
        <f t="shared" si="237"/>
        <v>39448</v>
      </c>
      <c r="S2559" s="182">
        <v>20.3</v>
      </c>
      <c r="T2559" s="180">
        <f t="shared" si="239"/>
        <v>31262.200000000023</v>
      </c>
      <c r="U2559" s="181" t="str">
        <f t="shared" si="238"/>
        <v>0</v>
      </c>
    </row>
    <row r="2560" spans="14:21">
      <c r="N2560" s="57">
        <f t="shared" si="234"/>
        <v>2008</v>
      </c>
      <c r="O2560" s="57">
        <f t="shared" si="235"/>
        <v>1</v>
      </c>
      <c r="P2560" s="57">
        <f t="shared" si="236"/>
        <v>2</v>
      </c>
      <c r="Q2560" s="48">
        <v>39449</v>
      </c>
      <c r="R2560" s="178">
        <f t="shared" si="237"/>
        <v>39449</v>
      </c>
      <c r="S2560" s="182">
        <v>21.1</v>
      </c>
      <c r="T2560" s="180">
        <f t="shared" si="239"/>
        <v>31283.300000000021</v>
      </c>
      <c r="U2560" s="181" t="str">
        <f t="shared" si="238"/>
        <v>0</v>
      </c>
    </row>
    <row r="2561" spans="14:21">
      <c r="N2561" s="57">
        <f t="shared" si="234"/>
        <v>2008</v>
      </c>
      <c r="O2561" s="57">
        <f t="shared" si="235"/>
        <v>1</v>
      </c>
      <c r="P2561" s="57">
        <f t="shared" si="236"/>
        <v>3</v>
      </c>
      <c r="Q2561" s="48">
        <v>39450</v>
      </c>
      <c r="R2561" s="178">
        <f t="shared" si="237"/>
        <v>39450</v>
      </c>
      <c r="S2561" s="182">
        <v>24.9</v>
      </c>
      <c r="T2561" s="180">
        <f t="shared" si="239"/>
        <v>31308.200000000023</v>
      </c>
      <c r="U2561" s="181" t="str">
        <f t="shared" si="238"/>
        <v>0</v>
      </c>
    </row>
    <row r="2562" spans="14:21">
      <c r="N2562" s="57">
        <f t="shared" si="234"/>
        <v>2008</v>
      </c>
      <c r="O2562" s="57">
        <f t="shared" si="235"/>
        <v>1</v>
      </c>
      <c r="P2562" s="57">
        <f t="shared" si="236"/>
        <v>4</v>
      </c>
      <c r="Q2562" s="48">
        <v>39451</v>
      </c>
      <c r="R2562" s="178">
        <f t="shared" si="237"/>
        <v>39451</v>
      </c>
      <c r="S2562" s="182">
        <v>25.9</v>
      </c>
      <c r="T2562" s="180">
        <f t="shared" si="239"/>
        <v>31334.100000000024</v>
      </c>
      <c r="U2562" s="181" t="str">
        <f t="shared" si="238"/>
        <v>0</v>
      </c>
    </row>
    <row r="2563" spans="14:21">
      <c r="N2563" s="57">
        <f t="shared" ref="N2563:N2626" si="240">IF(Q2563="","",YEAR(Q2563))</f>
        <v>2008</v>
      </c>
      <c r="O2563" s="57">
        <f t="shared" ref="O2563:O2626" si="241">IF(Q2563="","",MONTH(Q2563))</f>
        <v>1</v>
      </c>
      <c r="P2563" s="57">
        <f t="shared" ref="P2563:P2626" si="242">DAY(Q2563)</f>
        <v>5</v>
      </c>
      <c r="Q2563" s="48">
        <v>39452</v>
      </c>
      <c r="R2563" s="178">
        <f t="shared" ref="R2563:R2626" si="243">Q2563</f>
        <v>39452</v>
      </c>
      <c r="S2563" s="182">
        <v>20.399999999999999</v>
      </c>
      <c r="T2563" s="180">
        <f t="shared" si="239"/>
        <v>31354.500000000025</v>
      </c>
      <c r="U2563" s="181" t="str">
        <f t="shared" ref="U2563:U2626" si="244">IF(AND(R2563&gt;=$E$7,R2563&lt;=$E$9),S2563,"0")</f>
        <v>0</v>
      </c>
    </row>
    <row r="2564" spans="14:21">
      <c r="N2564" s="57">
        <f t="shared" si="240"/>
        <v>2008</v>
      </c>
      <c r="O2564" s="57">
        <f t="shared" si="241"/>
        <v>1</v>
      </c>
      <c r="P2564" s="57">
        <f t="shared" si="242"/>
        <v>6</v>
      </c>
      <c r="Q2564" s="48">
        <v>39453</v>
      </c>
      <c r="R2564" s="178">
        <f t="shared" si="243"/>
        <v>39453</v>
      </c>
      <c r="S2564" s="182">
        <v>18.2</v>
      </c>
      <c r="T2564" s="180">
        <f t="shared" si="239"/>
        <v>31372.700000000026</v>
      </c>
      <c r="U2564" s="181" t="str">
        <f t="shared" si="244"/>
        <v>0</v>
      </c>
    </row>
    <row r="2565" spans="14:21">
      <c r="N2565" s="57">
        <f t="shared" si="240"/>
        <v>2008</v>
      </c>
      <c r="O2565" s="57">
        <f t="shared" si="241"/>
        <v>1</v>
      </c>
      <c r="P2565" s="57">
        <f t="shared" si="242"/>
        <v>7</v>
      </c>
      <c r="Q2565" s="48">
        <v>39454</v>
      </c>
      <c r="R2565" s="178">
        <f t="shared" si="243"/>
        <v>39454</v>
      </c>
      <c r="S2565" s="182">
        <v>17.399999999999999</v>
      </c>
      <c r="T2565" s="180">
        <f t="shared" ref="T2565:T2628" si="245">T2564+S2565</f>
        <v>31390.100000000028</v>
      </c>
      <c r="U2565" s="181" t="str">
        <f t="shared" si="244"/>
        <v>0</v>
      </c>
    </row>
    <row r="2566" spans="14:21">
      <c r="N2566" s="57">
        <f t="shared" si="240"/>
        <v>2008</v>
      </c>
      <c r="O2566" s="57">
        <f t="shared" si="241"/>
        <v>1</v>
      </c>
      <c r="P2566" s="57">
        <f t="shared" si="242"/>
        <v>8</v>
      </c>
      <c r="Q2566" s="48">
        <v>39455</v>
      </c>
      <c r="R2566" s="178">
        <f t="shared" si="243"/>
        <v>39455</v>
      </c>
      <c r="S2566" s="182">
        <v>16.2</v>
      </c>
      <c r="T2566" s="180">
        <f t="shared" si="245"/>
        <v>31406.300000000028</v>
      </c>
      <c r="U2566" s="181" t="str">
        <f t="shared" si="244"/>
        <v>0</v>
      </c>
    </row>
    <row r="2567" spans="14:21">
      <c r="N2567" s="57">
        <f t="shared" si="240"/>
        <v>2008</v>
      </c>
      <c r="O2567" s="57">
        <f t="shared" si="241"/>
        <v>1</v>
      </c>
      <c r="P2567" s="57">
        <f t="shared" si="242"/>
        <v>9</v>
      </c>
      <c r="Q2567" s="48">
        <v>39456</v>
      </c>
      <c r="R2567" s="178">
        <f t="shared" si="243"/>
        <v>39456</v>
      </c>
      <c r="S2567" s="182">
        <v>17.3</v>
      </c>
      <c r="T2567" s="180">
        <f t="shared" si="245"/>
        <v>31423.600000000028</v>
      </c>
      <c r="U2567" s="181" t="str">
        <f t="shared" si="244"/>
        <v>0</v>
      </c>
    </row>
    <row r="2568" spans="14:21">
      <c r="N2568" s="57">
        <f t="shared" si="240"/>
        <v>2008</v>
      </c>
      <c r="O2568" s="57">
        <f t="shared" si="241"/>
        <v>1</v>
      </c>
      <c r="P2568" s="57">
        <f t="shared" si="242"/>
        <v>10</v>
      </c>
      <c r="Q2568" s="48">
        <v>39457</v>
      </c>
      <c r="R2568" s="178">
        <f t="shared" si="243"/>
        <v>39457</v>
      </c>
      <c r="S2568" s="182">
        <v>15.2</v>
      </c>
      <c r="T2568" s="180">
        <f t="shared" si="245"/>
        <v>31438.800000000028</v>
      </c>
      <c r="U2568" s="181" t="str">
        <f t="shared" si="244"/>
        <v>0</v>
      </c>
    </row>
    <row r="2569" spans="14:21">
      <c r="N2569" s="57">
        <f t="shared" si="240"/>
        <v>2008</v>
      </c>
      <c r="O2569" s="57">
        <f t="shared" si="241"/>
        <v>1</v>
      </c>
      <c r="P2569" s="57">
        <f t="shared" si="242"/>
        <v>11</v>
      </c>
      <c r="Q2569" s="48">
        <v>39458</v>
      </c>
      <c r="R2569" s="178">
        <f t="shared" si="243"/>
        <v>39458</v>
      </c>
      <c r="S2569" s="182">
        <v>13.3</v>
      </c>
      <c r="T2569" s="180">
        <f t="shared" si="245"/>
        <v>31452.100000000028</v>
      </c>
      <c r="U2569" s="181" t="str">
        <f t="shared" si="244"/>
        <v>0</v>
      </c>
    </row>
    <row r="2570" spans="14:21">
      <c r="N2570" s="57">
        <f t="shared" si="240"/>
        <v>2008</v>
      </c>
      <c r="O2570" s="57">
        <f t="shared" si="241"/>
        <v>1</v>
      </c>
      <c r="P2570" s="57">
        <f t="shared" si="242"/>
        <v>12</v>
      </c>
      <c r="Q2570" s="48">
        <v>39459</v>
      </c>
      <c r="R2570" s="178">
        <f t="shared" si="243"/>
        <v>39459</v>
      </c>
      <c r="S2570" s="182">
        <v>15.3</v>
      </c>
      <c r="T2570" s="180">
        <f t="shared" si="245"/>
        <v>31467.400000000027</v>
      </c>
      <c r="U2570" s="181" t="str">
        <f t="shared" si="244"/>
        <v>0</v>
      </c>
    </row>
    <row r="2571" spans="14:21">
      <c r="N2571" s="57">
        <f t="shared" si="240"/>
        <v>2008</v>
      </c>
      <c r="O2571" s="57">
        <f t="shared" si="241"/>
        <v>1</v>
      </c>
      <c r="P2571" s="57">
        <f t="shared" si="242"/>
        <v>13</v>
      </c>
      <c r="Q2571" s="48">
        <v>39460</v>
      </c>
      <c r="R2571" s="178">
        <f t="shared" si="243"/>
        <v>39460</v>
      </c>
      <c r="S2571" s="182">
        <v>17.8</v>
      </c>
      <c r="T2571" s="180">
        <f t="shared" si="245"/>
        <v>31485.200000000026</v>
      </c>
      <c r="U2571" s="181" t="str">
        <f t="shared" si="244"/>
        <v>0</v>
      </c>
    </row>
    <row r="2572" spans="14:21">
      <c r="N2572" s="57">
        <f t="shared" si="240"/>
        <v>2008</v>
      </c>
      <c r="O2572" s="57">
        <f t="shared" si="241"/>
        <v>1</v>
      </c>
      <c r="P2572" s="57">
        <f t="shared" si="242"/>
        <v>14</v>
      </c>
      <c r="Q2572" s="48">
        <v>39461</v>
      </c>
      <c r="R2572" s="178">
        <f t="shared" si="243"/>
        <v>39461</v>
      </c>
      <c r="S2572" s="182">
        <v>18</v>
      </c>
      <c r="T2572" s="180">
        <f t="shared" si="245"/>
        <v>31503.200000000026</v>
      </c>
      <c r="U2572" s="181" t="str">
        <f t="shared" si="244"/>
        <v>0</v>
      </c>
    </row>
    <row r="2573" spans="14:21">
      <c r="N2573" s="57">
        <f t="shared" si="240"/>
        <v>2008</v>
      </c>
      <c r="O2573" s="57">
        <f t="shared" si="241"/>
        <v>1</v>
      </c>
      <c r="P2573" s="57">
        <f t="shared" si="242"/>
        <v>15</v>
      </c>
      <c r="Q2573" s="48">
        <v>39462</v>
      </c>
      <c r="R2573" s="178">
        <f t="shared" si="243"/>
        <v>39462</v>
      </c>
      <c r="S2573" s="182">
        <v>14.6</v>
      </c>
      <c r="T2573" s="180">
        <f t="shared" si="245"/>
        <v>31517.800000000025</v>
      </c>
      <c r="U2573" s="181" t="str">
        <f t="shared" si="244"/>
        <v>0</v>
      </c>
    </row>
    <row r="2574" spans="14:21">
      <c r="N2574" s="57">
        <f t="shared" si="240"/>
        <v>2008</v>
      </c>
      <c r="O2574" s="57">
        <f t="shared" si="241"/>
        <v>1</v>
      </c>
      <c r="P2574" s="57">
        <f t="shared" si="242"/>
        <v>16</v>
      </c>
      <c r="Q2574" s="48">
        <v>39463</v>
      </c>
      <c r="R2574" s="178">
        <f t="shared" si="243"/>
        <v>39463</v>
      </c>
      <c r="S2574" s="182">
        <v>14.2</v>
      </c>
      <c r="T2574" s="180">
        <f t="shared" si="245"/>
        <v>31532.000000000025</v>
      </c>
      <c r="U2574" s="181" t="str">
        <f t="shared" si="244"/>
        <v>0</v>
      </c>
    </row>
    <row r="2575" spans="14:21">
      <c r="N2575" s="57">
        <f t="shared" si="240"/>
        <v>2008</v>
      </c>
      <c r="O2575" s="57">
        <f t="shared" si="241"/>
        <v>1</v>
      </c>
      <c r="P2575" s="57">
        <f t="shared" si="242"/>
        <v>17</v>
      </c>
      <c r="Q2575" s="48">
        <v>39464</v>
      </c>
      <c r="R2575" s="178">
        <f t="shared" si="243"/>
        <v>39464</v>
      </c>
      <c r="S2575" s="182">
        <v>16.2</v>
      </c>
      <c r="T2575" s="180">
        <f t="shared" si="245"/>
        <v>31548.200000000026</v>
      </c>
      <c r="U2575" s="181" t="str">
        <f t="shared" si="244"/>
        <v>0</v>
      </c>
    </row>
    <row r="2576" spans="14:21">
      <c r="N2576" s="57">
        <f t="shared" si="240"/>
        <v>2008</v>
      </c>
      <c r="O2576" s="57">
        <f t="shared" si="241"/>
        <v>1</v>
      </c>
      <c r="P2576" s="57">
        <f t="shared" si="242"/>
        <v>18</v>
      </c>
      <c r="Q2576" s="48">
        <v>39465</v>
      </c>
      <c r="R2576" s="178">
        <f t="shared" si="243"/>
        <v>39465</v>
      </c>
      <c r="S2576" s="182">
        <v>14.9</v>
      </c>
      <c r="T2576" s="180">
        <f t="shared" si="245"/>
        <v>31563.100000000028</v>
      </c>
      <c r="U2576" s="181" t="str">
        <f t="shared" si="244"/>
        <v>0</v>
      </c>
    </row>
    <row r="2577" spans="14:21">
      <c r="N2577" s="57">
        <f t="shared" si="240"/>
        <v>2008</v>
      </c>
      <c r="O2577" s="57">
        <f t="shared" si="241"/>
        <v>1</v>
      </c>
      <c r="P2577" s="57">
        <f t="shared" si="242"/>
        <v>19</v>
      </c>
      <c r="Q2577" s="48">
        <v>39466</v>
      </c>
      <c r="R2577" s="178">
        <f t="shared" si="243"/>
        <v>39466</v>
      </c>
      <c r="S2577" s="182">
        <v>15.2</v>
      </c>
      <c r="T2577" s="180">
        <f t="shared" si="245"/>
        <v>31578.300000000028</v>
      </c>
      <c r="U2577" s="181" t="str">
        <f t="shared" si="244"/>
        <v>0</v>
      </c>
    </row>
    <row r="2578" spans="14:21">
      <c r="N2578" s="57">
        <f t="shared" si="240"/>
        <v>2008</v>
      </c>
      <c r="O2578" s="57">
        <f t="shared" si="241"/>
        <v>1</v>
      </c>
      <c r="P2578" s="57">
        <f t="shared" si="242"/>
        <v>20</v>
      </c>
      <c r="Q2578" s="48">
        <v>39467</v>
      </c>
      <c r="R2578" s="178">
        <f t="shared" si="243"/>
        <v>39467</v>
      </c>
      <c r="S2578" s="182">
        <v>16.2</v>
      </c>
      <c r="T2578" s="180">
        <f t="shared" si="245"/>
        <v>31594.500000000029</v>
      </c>
      <c r="U2578" s="181" t="str">
        <f t="shared" si="244"/>
        <v>0</v>
      </c>
    </row>
    <row r="2579" spans="14:21">
      <c r="N2579" s="57">
        <f t="shared" si="240"/>
        <v>2008</v>
      </c>
      <c r="O2579" s="57">
        <f t="shared" si="241"/>
        <v>1</v>
      </c>
      <c r="P2579" s="57">
        <f t="shared" si="242"/>
        <v>21</v>
      </c>
      <c r="Q2579" s="48">
        <v>39468</v>
      </c>
      <c r="R2579" s="178">
        <f t="shared" si="243"/>
        <v>39468</v>
      </c>
      <c r="S2579" s="182">
        <v>18.600000000000001</v>
      </c>
      <c r="T2579" s="180">
        <f t="shared" si="245"/>
        <v>31613.100000000028</v>
      </c>
      <c r="U2579" s="181" t="str">
        <f t="shared" si="244"/>
        <v>0</v>
      </c>
    </row>
    <row r="2580" spans="14:21">
      <c r="N2580" s="57">
        <f t="shared" si="240"/>
        <v>2008</v>
      </c>
      <c r="O2580" s="57">
        <f t="shared" si="241"/>
        <v>1</v>
      </c>
      <c r="P2580" s="57">
        <f t="shared" si="242"/>
        <v>22</v>
      </c>
      <c r="Q2580" s="48">
        <v>39469</v>
      </c>
      <c r="R2580" s="178">
        <f t="shared" si="243"/>
        <v>39469</v>
      </c>
      <c r="S2580" s="182">
        <v>20.3</v>
      </c>
      <c r="T2580" s="180">
        <f t="shared" si="245"/>
        <v>31633.400000000027</v>
      </c>
      <c r="U2580" s="181" t="str">
        <f t="shared" si="244"/>
        <v>0</v>
      </c>
    </row>
    <row r="2581" spans="14:21">
      <c r="N2581" s="57">
        <f t="shared" si="240"/>
        <v>2008</v>
      </c>
      <c r="O2581" s="57">
        <f t="shared" si="241"/>
        <v>1</v>
      </c>
      <c r="P2581" s="57">
        <f t="shared" si="242"/>
        <v>23</v>
      </c>
      <c r="Q2581" s="48">
        <v>39470</v>
      </c>
      <c r="R2581" s="178">
        <f t="shared" si="243"/>
        <v>39470</v>
      </c>
      <c r="S2581" s="182">
        <v>17</v>
      </c>
      <c r="T2581" s="180">
        <f t="shared" si="245"/>
        <v>31650.400000000027</v>
      </c>
      <c r="U2581" s="181" t="str">
        <f t="shared" si="244"/>
        <v>0</v>
      </c>
    </row>
    <row r="2582" spans="14:21">
      <c r="N2582" s="57">
        <f t="shared" si="240"/>
        <v>2008</v>
      </c>
      <c r="O2582" s="57">
        <f t="shared" si="241"/>
        <v>1</v>
      </c>
      <c r="P2582" s="57">
        <f t="shared" si="242"/>
        <v>24</v>
      </c>
      <c r="Q2582" s="48">
        <v>39471</v>
      </c>
      <c r="R2582" s="178">
        <f t="shared" si="243"/>
        <v>39471</v>
      </c>
      <c r="S2582" s="182">
        <v>15.1</v>
      </c>
      <c r="T2582" s="180">
        <f t="shared" si="245"/>
        <v>31665.500000000025</v>
      </c>
      <c r="U2582" s="181" t="str">
        <f t="shared" si="244"/>
        <v>0</v>
      </c>
    </row>
    <row r="2583" spans="14:21">
      <c r="N2583" s="57">
        <f t="shared" si="240"/>
        <v>2008</v>
      </c>
      <c r="O2583" s="57">
        <f t="shared" si="241"/>
        <v>1</v>
      </c>
      <c r="P2583" s="57">
        <f t="shared" si="242"/>
        <v>25</v>
      </c>
      <c r="Q2583" s="48">
        <v>39472</v>
      </c>
      <c r="R2583" s="178">
        <f t="shared" si="243"/>
        <v>39472</v>
      </c>
      <c r="S2583" s="182">
        <v>14.6</v>
      </c>
      <c r="T2583" s="180">
        <f t="shared" si="245"/>
        <v>31680.100000000024</v>
      </c>
      <c r="U2583" s="181" t="str">
        <f t="shared" si="244"/>
        <v>0</v>
      </c>
    </row>
    <row r="2584" spans="14:21">
      <c r="N2584" s="57">
        <f t="shared" si="240"/>
        <v>2008</v>
      </c>
      <c r="O2584" s="57">
        <f t="shared" si="241"/>
        <v>1</v>
      </c>
      <c r="P2584" s="57">
        <f t="shared" si="242"/>
        <v>26</v>
      </c>
      <c r="Q2584" s="48">
        <v>39473</v>
      </c>
      <c r="R2584" s="178">
        <f t="shared" si="243"/>
        <v>39473</v>
      </c>
      <c r="S2584" s="182">
        <v>14.6</v>
      </c>
      <c r="T2584" s="180">
        <f t="shared" si="245"/>
        <v>31694.700000000023</v>
      </c>
      <c r="U2584" s="181" t="str">
        <f t="shared" si="244"/>
        <v>0</v>
      </c>
    </row>
    <row r="2585" spans="14:21">
      <c r="N2585" s="57">
        <f t="shared" si="240"/>
        <v>2008</v>
      </c>
      <c r="O2585" s="57">
        <f t="shared" si="241"/>
        <v>1</v>
      </c>
      <c r="P2585" s="57">
        <f t="shared" si="242"/>
        <v>27</v>
      </c>
      <c r="Q2585" s="48">
        <v>39474</v>
      </c>
      <c r="R2585" s="178">
        <f t="shared" si="243"/>
        <v>39474</v>
      </c>
      <c r="S2585" s="182">
        <v>16.600000000000001</v>
      </c>
      <c r="T2585" s="180">
        <f t="shared" si="245"/>
        <v>31711.300000000021</v>
      </c>
      <c r="U2585" s="181" t="str">
        <f t="shared" si="244"/>
        <v>0</v>
      </c>
    </row>
    <row r="2586" spans="14:21">
      <c r="N2586" s="57">
        <f t="shared" si="240"/>
        <v>2008</v>
      </c>
      <c r="O2586" s="57">
        <f t="shared" si="241"/>
        <v>1</v>
      </c>
      <c r="P2586" s="57">
        <f t="shared" si="242"/>
        <v>28</v>
      </c>
      <c r="Q2586" s="48">
        <v>39475</v>
      </c>
      <c r="R2586" s="178">
        <f t="shared" si="243"/>
        <v>39475</v>
      </c>
      <c r="S2586" s="182">
        <v>14.9</v>
      </c>
      <c r="T2586" s="180">
        <f t="shared" si="245"/>
        <v>31726.200000000023</v>
      </c>
      <c r="U2586" s="181" t="str">
        <f t="shared" si="244"/>
        <v>0</v>
      </c>
    </row>
    <row r="2587" spans="14:21">
      <c r="N2587" s="57">
        <f t="shared" si="240"/>
        <v>2008</v>
      </c>
      <c r="O2587" s="57">
        <f t="shared" si="241"/>
        <v>1</v>
      </c>
      <c r="P2587" s="57">
        <f t="shared" si="242"/>
        <v>29</v>
      </c>
      <c r="Q2587" s="48">
        <v>39476</v>
      </c>
      <c r="R2587" s="178">
        <f t="shared" si="243"/>
        <v>39476</v>
      </c>
      <c r="S2587" s="182">
        <v>16.2</v>
      </c>
      <c r="T2587" s="180">
        <f t="shared" si="245"/>
        <v>31742.400000000023</v>
      </c>
      <c r="U2587" s="181" t="str">
        <f t="shared" si="244"/>
        <v>0</v>
      </c>
    </row>
    <row r="2588" spans="14:21">
      <c r="N2588" s="57">
        <f t="shared" si="240"/>
        <v>2008</v>
      </c>
      <c r="O2588" s="57">
        <f t="shared" si="241"/>
        <v>1</v>
      </c>
      <c r="P2588" s="57">
        <f t="shared" si="242"/>
        <v>30</v>
      </c>
      <c r="Q2588" s="48">
        <v>39477</v>
      </c>
      <c r="R2588" s="178">
        <f t="shared" si="243"/>
        <v>39477</v>
      </c>
      <c r="S2588" s="182">
        <v>18</v>
      </c>
      <c r="T2588" s="180">
        <f t="shared" si="245"/>
        <v>31760.400000000023</v>
      </c>
      <c r="U2588" s="181" t="str">
        <f t="shared" si="244"/>
        <v>0</v>
      </c>
    </row>
    <row r="2589" spans="14:21">
      <c r="N2589" s="57">
        <f t="shared" si="240"/>
        <v>2008</v>
      </c>
      <c r="O2589" s="57">
        <f t="shared" si="241"/>
        <v>1</v>
      </c>
      <c r="P2589" s="57">
        <f t="shared" si="242"/>
        <v>31</v>
      </c>
      <c r="Q2589" s="48">
        <v>39478</v>
      </c>
      <c r="R2589" s="178">
        <f t="shared" si="243"/>
        <v>39478</v>
      </c>
      <c r="S2589" s="182">
        <v>19.5</v>
      </c>
      <c r="T2589" s="180">
        <f t="shared" si="245"/>
        <v>31779.900000000023</v>
      </c>
      <c r="U2589" s="181" t="str">
        <f t="shared" si="244"/>
        <v>0</v>
      </c>
    </row>
    <row r="2590" spans="14:21">
      <c r="N2590" s="57">
        <f t="shared" si="240"/>
        <v>2008</v>
      </c>
      <c r="O2590" s="57">
        <f t="shared" si="241"/>
        <v>2</v>
      </c>
      <c r="P2590" s="57">
        <f t="shared" si="242"/>
        <v>1</v>
      </c>
      <c r="Q2590" s="48">
        <v>39479</v>
      </c>
      <c r="R2590" s="178">
        <f t="shared" si="243"/>
        <v>39479</v>
      </c>
      <c r="S2590" s="182">
        <v>16.8</v>
      </c>
      <c r="T2590" s="180">
        <f t="shared" si="245"/>
        <v>31796.700000000023</v>
      </c>
      <c r="U2590" s="181" t="str">
        <f t="shared" si="244"/>
        <v>0</v>
      </c>
    </row>
    <row r="2591" spans="14:21">
      <c r="N2591" s="57">
        <f t="shared" si="240"/>
        <v>2008</v>
      </c>
      <c r="O2591" s="57">
        <f t="shared" si="241"/>
        <v>2</v>
      </c>
      <c r="P2591" s="57">
        <f t="shared" si="242"/>
        <v>2</v>
      </c>
      <c r="Q2591" s="48">
        <v>39480</v>
      </c>
      <c r="R2591" s="178">
        <f t="shared" si="243"/>
        <v>39480</v>
      </c>
      <c r="S2591" s="182">
        <v>20.9</v>
      </c>
      <c r="T2591" s="180">
        <f t="shared" si="245"/>
        <v>31817.600000000024</v>
      </c>
      <c r="U2591" s="181" t="str">
        <f t="shared" si="244"/>
        <v>0</v>
      </c>
    </row>
    <row r="2592" spans="14:21">
      <c r="N2592" s="57">
        <f t="shared" si="240"/>
        <v>2008</v>
      </c>
      <c r="O2592" s="57">
        <f t="shared" si="241"/>
        <v>2</v>
      </c>
      <c r="P2592" s="57">
        <f t="shared" si="242"/>
        <v>3</v>
      </c>
      <c r="Q2592" s="48">
        <v>39481</v>
      </c>
      <c r="R2592" s="178">
        <f t="shared" si="243"/>
        <v>39481</v>
      </c>
      <c r="S2592" s="182">
        <v>19.5</v>
      </c>
      <c r="T2592" s="180">
        <f t="shared" si="245"/>
        <v>31837.100000000024</v>
      </c>
      <c r="U2592" s="181" t="str">
        <f t="shared" si="244"/>
        <v>0</v>
      </c>
    </row>
    <row r="2593" spans="14:21">
      <c r="N2593" s="57">
        <f t="shared" si="240"/>
        <v>2008</v>
      </c>
      <c r="O2593" s="57">
        <f t="shared" si="241"/>
        <v>2</v>
      </c>
      <c r="P2593" s="57">
        <f t="shared" si="242"/>
        <v>4</v>
      </c>
      <c r="Q2593" s="48">
        <v>39482</v>
      </c>
      <c r="R2593" s="178">
        <f t="shared" si="243"/>
        <v>39482</v>
      </c>
      <c r="S2593" s="182">
        <v>17.399999999999999</v>
      </c>
      <c r="T2593" s="180">
        <f t="shared" si="245"/>
        <v>31854.500000000025</v>
      </c>
      <c r="U2593" s="181" t="str">
        <f t="shared" si="244"/>
        <v>0</v>
      </c>
    </row>
    <row r="2594" spans="14:21">
      <c r="N2594" s="57">
        <f t="shared" si="240"/>
        <v>2008</v>
      </c>
      <c r="O2594" s="57">
        <f t="shared" si="241"/>
        <v>2</v>
      </c>
      <c r="P2594" s="57">
        <f t="shared" si="242"/>
        <v>5</v>
      </c>
      <c r="Q2594" s="48">
        <v>39483</v>
      </c>
      <c r="R2594" s="178">
        <f t="shared" si="243"/>
        <v>39483</v>
      </c>
      <c r="S2594" s="182">
        <v>16.399999999999999</v>
      </c>
      <c r="T2594" s="180">
        <f t="shared" si="245"/>
        <v>31870.900000000027</v>
      </c>
      <c r="U2594" s="181" t="str">
        <f t="shared" si="244"/>
        <v>0</v>
      </c>
    </row>
    <row r="2595" spans="14:21">
      <c r="N2595" s="57">
        <f t="shared" si="240"/>
        <v>2008</v>
      </c>
      <c r="O2595" s="57">
        <f t="shared" si="241"/>
        <v>2</v>
      </c>
      <c r="P2595" s="57">
        <f t="shared" si="242"/>
        <v>6</v>
      </c>
      <c r="Q2595" s="48">
        <v>39484</v>
      </c>
      <c r="R2595" s="178">
        <f t="shared" si="243"/>
        <v>39484</v>
      </c>
      <c r="S2595" s="182">
        <v>15.7</v>
      </c>
      <c r="T2595" s="180">
        <f t="shared" si="245"/>
        <v>31886.600000000028</v>
      </c>
      <c r="U2595" s="181" t="str">
        <f t="shared" si="244"/>
        <v>0</v>
      </c>
    </row>
    <row r="2596" spans="14:21">
      <c r="N2596" s="57">
        <f t="shared" si="240"/>
        <v>2008</v>
      </c>
      <c r="O2596" s="57">
        <f t="shared" si="241"/>
        <v>2</v>
      </c>
      <c r="P2596" s="57">
        <f t="shared" si="242"/>
        <v>7</v>
      </c>
      <c r="Q2596" s="48">
        <v>39485</v>
      </c>
      <c r="R2596" s="178">
        <f t="shared" si="243"/>
        <v>39485</v>
      </c>
      <c r="S2596" s="182">
        <v>15.8</v>
      </c>
      <c r="T2596" s="180">
        <f t="shared" si="245"/>
        <v>31902.400000000027</v>
      </c>
      <c r="U2596" s="181" t="str">
        <f t="shared" si="244"/>
        <v>0</v>
      </c>
    </row>
    <row r="2597" spans="14:21">
      <c r="N2597" s="57">
        <f t="shared" si="240"/>
        <v>2008</v>
      </c>
      <c r="O2597" s="57">
        <f t="shared" si="241"/>
        <v>2</v>
      </c>
      <c r="P2597" s="57">
        <f t="shared" si="242"/>
        <v>8</v>
      </c>
      <c r="Q2597" s="48">
        <v>39486</v>
      </c>
      <c r="R2597" s="178">
        <f t="shared" si="243"/>
        <v>39486</v>
      </c>
      <c r="S2597" s="182">
        <v>14.1</v>
      </c>
      <c r="T2597" s="180">
        <f t="shared" si="245"/>
        <v>31916.500000000025</v>
      </c>
      <c r="U2597" s="181" t="str">
        <f t="shared" si="244"/>
        <v>0</v>
      </c>
    </row>
    <row r="2598" spans="14:21">
      <c r="N2598" s="57">
        <f t="shared" si="240"/>
        <v>2008</v>
      </c>
      <c r="O2598" s="57">
        <f t="shared" si="241"/>
        <v>2</v>
      </c>
      <c r="P2598" s="57">
        <f t="shared" si="242"/>
        <v>9</v>
      </c>
      <c r="Q2598" s="48">
        <v>39487</v>
      </c>
      <c r="R2598" s="178">
        <f t="shared" si="243"/>
        <v>39487</v>
      </c>
      <c r="S2598" s="182">
        <v>13.8</v>
      </c>
      <c r="T2598" s="180">
        <f t="shared" si="245"/>
        <v>31930.300000000025</v>
      </c>
      <c r="U2598" s="181" t="str">
        <f t="shared" si="244"/>
        <v>0</v>
      </c>
    </row>
    <row r="2599" spans="14:21">
      <c r="N2599" s="57">
        <f t="shared" si="240"/>
        <v>2008</v>
      </c>
      <c r="O2599" s="57">
        <f t="shared" si="241"/>
        <v>2</v>
      </c>
      <c r="P2599" s="57">
        <f t="shared" si="242"/>
        <v>10</v>
      </c>
      <c r="Q2599" s="48">
        <v>39488</v>
      </c>
      <c r="R2599" s="178">
        <f t="shared" si="243"/>
        <v>39488</v>
      </c>
      <c r="S2599" s="182">
        <v>15.9</v>
      </c>
      <c r="T2599" s="180">
        <f t="shared" si="245"/>
        <v>31946.200000000026</v>
      </c>
      <c r="U2599" s="181" t="str">
        <f t="shared" si="244"/>
        <v>0</v>
      </c>
    </row>
    <row r="2600" spans="14:21">
      <c r="N2600" s="57">
        <f t="shared" si="240"/>
        <v>2008</v>
      </c>
      <c r="O2600" s="57">
        <f t="shared" si="241"/>
        <v>2</v>
      </c>
      <c r="P2600" s="57">
        <f t="shared" si="242"/>
        <v>11</v>
      </c>
      <c r="Q2600" s="48">
        <v>39489</v>
      </c>
      <c r="R2600" s="178">
        <f t="shared" si="243"/>
        <v>39489</v>
      </c>
      <c r="S2600" s="182">
        <v>19.399999999999999</v>
      </c>
      <c r="T2600" s="180">
        <f t="shared" si="245"/>
        <v>31965.600000000028</v>
      </c>
      <c r="U2600" s="181" t="str">
        <f t="shared" si="244"/>
        <v>0</v>
      </c>
    </row>
    <row r="2601" spans="14:21">
      <c r="N2601" s="57">
        <f t="shared" si="240"/>
        <v>2008</v>
      </c>
      <c r="O2601" s="57">
        <f t="shared" si="241"/>
        <v>2</v>
      </c>
      <c r="P2601" s="57">
        <f t="shared" si="242"/>
        <v>12</v>
      </c>
      <c r="Q2601" s="48">
        <v>39490</v>
      </c>
      <c r="R2601" s="178">
        <f t="shared" si="243"/>
        <v>39490</v>
      </c>
      <c r="S2601" s="182">
        <v>18.2</v>
      </c>
      <c r="T2601" s="180">
        <f t="shared" si="245"/>
        <v>31983.800000000028</v>
      </c>
      <c r="U2601" s="181" t="str">
        <f t="shared" si="244"/>
        <v>0</v>
      </c>
    </row>
    <row r="2602" spans="14:21">
      <c r="N2602" s="57">
        <f t="shared" si="240"/>
        <v>2008</v>
      </c>
      <c r="O2602" s="57">
        <f t="shared" si="241"/>
        <v>2</v>
      </c>
      <c r="P2602" s="57">
        <f t="shared" si="242"/>
        <v>13</v>
      </c>
      <c r="Q2602" s="48">
        <v>39491</v>
      </c>
      <c r="R2602" s="178">
        <f t="shared" si="243"/>
        <v>39491</v>
      </c>
      <c r="S2602" s="182">
        <v>19</v>
      </c>
      <c r="T2602" s="180">
        <f t="shared" si="245"/>
        <v>32002.800000000028</v>
      </c>
      <c r="U2602" s="181" t="str">
        <f t="shared" si="244"/>
        <v>0</v>
      </c>
    </row>
    <row r="2603" spans="14:21">
      <c r="N2603" s="57">
        <f t="shared" si="240"/>
        <v>2008</v>
      </c>
      <c r="O2603" s="57">
        <f t="shared" si="241"/>
        <v>2</v>
      </c>
      <c r="P2603" s="57">
        <f t="shared" si="242"/>
        <v>14</v>
      </c>
      <c r="Q2603" s="48">
        <v>39492</v>
      </c>
      <c r="R2603" s="178">
        <f t="shared" si="243"/>
        <v>39492</v>
      </c>
      <c r="S2603" s="182">
        <v>20.2</v>
      </c>
      <c r="T2603" s="180">
        <f t="shared" si="245"/>
        <v>32023.000000000029</v>
      </c>
      <c r="U2603" s="181" t="str">
        <f t="shared" si="244"/>
        <v>0</v>
      </c>
    </row>
    <row r="2604" spans="14:21">
      <c r="N2604" s="57">
        <f t="shared" si="240"/>
        <v>2008</v>
      </c>
      <c r="O2604" s="57">
        <f t="shared" si="241"/>
        <v>2</v>
      </c>
      <c r="P2604" s="57">
        <f t="shared" si="242"/>
        <v>15</v>
      </c>
      <c r="Q2604" s="48">
        <v>39493</v>
      </c>
      <c r="R2604" s="178">
        <f t="shared" si="243"/>
        <v>39493</v>
      </c>
      <c r="S2604" s="182">
        <v>21.1</v>
      </c>
      <c r="T2604" s="180">
        <f t="shared" si="245"/>
        <v>32044.100000000028</v>
      </c>
      <c r="U2604" s="181" t="str">
        <f t="shared" si="244"/>
        <v>0</v>
      </c>
    </row>
    <row r="2605" spans="14:21">
      <c r="N2605" s="57">
        <f t="shared" si="240"/>
        <v>2008</v>
      </c>
      <c r="O2605" s="57">
        <f t="shared" si="241"/>
        <v>2</v>
      </c>
      <c r="P2605" s="57">
        <f t="shared" si="242"/>
        <v>16</v>
      </c>
      <c r="Q2605" s="48">
        <v>39494</v>
      </c>
      <c r="R2605" s="178">
        <f t="shared" si="243"/>
        <v>39494</v>
      </c>
      <c r="S2605" s="182">
        <v>22.9</v>
      </c>
      <c r="T2605" s="180">
        <f t="shared" si="245"/>
        <v>32067.000000000029</v>
      </c>
      <c r="U2605" s="181" t="str">
        <f t="shared" si="244"/>
        <v>0</v>
      </c>
    </row>
    <row r="2606" spans="14:21">
      <c r="N2606" s="57">
        <f t="shared" si="240"/>
        <v>2008</v>
      </c>
      <c r="O2606" s="57">
        <f t="shared" si="241"/>
        <v>2</v>
      </c>
      <c r="P2606" s="57">
        <f t="shared" si="242"/>
        <v>17</v>
      </c>
      <c r="Q2606" s="48">
        <v>39495</v>
      </c>
      <c r="R2606" s="178">
        <f t="shared" si="243"/>
        <v>39495</v>
      </c>
      <c r="S2606" s="182">
        <v>19.2</v>
      </c>
      <c r="T2606" s="180">
        <f t="shared" si="245"/>
        <v>32086.20000000003</v>
      </c>
      <c r="U2606" s="181" t="str">
        <f t="shared" si="244"/>
        <v>0</v>
      </c>
    </row>
    <row r="2607" spans="14:21">
      <c r="N2607" s="57">
        <f t="shared" si="240"/>
        <v>2008</v>
      </c>
      <c r="O2607" s="57">
        <f t="shared" si="241"/>
        <v>2</v>
      </c>
      <c r="P2607" s="57">
        <f t="shared" si="242"/>
        <v>18</v>
      </c>
      <c r="Q2607" s="48">
        <v>39496</v>
      </c>
      <c r="R2607" s="178">
        <f t="shared" si="243"/>
        <v>39496</v>
      </c>
      <c r="S2607" s="182">
        <v>15.5</v>
      </c>
      <c r="T2607" s="180">
        <f t="shared" si="245"/>
        <v>32101.70000000003</v>
      </c>
      <c r="U2607" s="181" t="str">
        <f t="shared" si="244"/>
        <v>0</v>
      </c>
    </row>
    <row r="2608" spans="14:21">
      <c r="N2608" s="57">
        <f t="shared" si="240"/>
        <v>2008</v>
      </c>
      <c r="O2608" s="57">
        <f t="shared" si="241"/>
        <v>2</v>
      </c>
      <c r="P2608" s="57">
        <f t="shared" si="242"/>
        <v>19</v>
      </c>
      <c r="Q2608" s="48">
        <v>39497</v>
      </c>
      <c r="R2608" s="178">
        <f t="shared" si="243"/>
        <v>39497</v>
      </c>
      <c r="S2608" s="182">
        <v>15.9</v>
      </c>
      <c r="T2608" s="180">
        <f t="shared" si="245"/>
        <v>32117.600000000031</v>
      </c>
      <c r="U2608" s="181" t="str">
        <f t="shared" si="244"/>
        <v>0</v>
      </c>
    </row>
    <row r="2609" spans="14:21">
      <c r="N2609" s="57">
        <f t="shared" si="240"/>
        <v>2008</v>
      </c>
      <c r="O2609" s="57">
        <f t="shared" si="241"/>
        <v>2</v>
      </c>
      <c r="P2609" s="57">
        <f t="shared" si="242"/>
        <v>20</v>
      </c>
      <c r="Q2609" s="48">
        <v>39498</v>
      </c>
      <c r="R2609" s="178">
        <f t="shared" si="243"/>
        <v>39498</v>
      </c>
      <c r="S2609" s="182">
        <v>19.399999999999999</v>
      </c>
      <c r="T2609" s="180">
        <f t="shared" si="245"/>
        <v>32137.000000000033</v>
      </c>
      <c r="U2609" s="181" t="str">
        <f t="shared" si="244"/>
        <v>0</v>
      </c>
    </row>
    <row r="2610" spans="14:21">
      <c r="N2610" s="57">
        <f t="shared" si="240"/>
        <v>2008</v>
      </c>
      <c r="O2610" s="57">
        <f t="shared" si="241"/>
        <v>2</v>
      </c>
      <c r="P2610" s="57">
        <f t="shared" si="242"/>
        <v>21</v>
      </c>
      <c r="Q2610" s="48">
        <v>39499</v>
      </c>
      <c r="R2610" s="178">
        <f t="shared" si="243"/>
        <v>39499</v>
      </c>
      <c r="S2610" s="182">
        <v>16</v>
      </c>
      <c r="T2610" s="180">
        <f t="shared" si="245"/>
        <v>32153.000000000033</v>
      </c>
      <c r="U2610" s="181" t="str">
        <f t="shared" si="244"/>
        <v>0</v>
      </c>
    </row>
    <row r="2611" spans="14:21">
      <c r="N2611" s="57">
        <f t="shared" si="240"/>
        <v>2008</v>
      </c>
      <c r="O2611" s="57">
        <f t="shared" si="241"/>
        <v>2</v>
      </c>
      <c r="P2611" s="57">
        <f t="shared" si="242"/>
        <v>22</v>
      </c>
      <c r="Q2611" s="48">
        <v>39500</v>
      </c>
      <c r="R2611" s="178">
        <f t="shared" si="243"/>
        <v>39500</v>
      </c>
      <c r="S2611" s="182">
        <v>14.2</v>
      </c>
      <c r="T2611" s="180">
        <f t="shared" si="245"/>
        <v>32167.200000000033</v>
      </c>
      <c r="U2611" s="181" t="str">
        <f t="shared" si="244"/>
        <v>0</v>
      </c>
    </row>
    <row r="2612" spans="14:21">
      <c r="N2612" s="57">
        <f t="shared" si="240"/>
        <v>2008</v>
      </c>
      <c r="O2612" s="57">
        <f t="shared" si="241"/>
        <v>2</v>
      </c>
      <c r="P2612" s="57">
        <f t="shared" si="242"/>
        <v>23</v>
      </c>
      <c r="Q2612" s="48">
        <v>39501</v>
      </c>
      <c r="R2612" s="178">
        <f t="shared" si="243"/>
        <v>39501</v>
      </c>
      <c r="S2612" s="182">
        <v>14.3</v>
      </c>
      <c r="T2612" s="180">
        <f t="shared" si="245"/>
        <v>32181.500000000033</v>
      </c>
      <c r="U2612" s="181" t="str">
        <f t="shared" si="244"/>
        <v>0</v>
      </c>
    </row>
    <row r="2613" spans="14:21">
      <c r="N2613" s="57">
        <f t="shared" si="240"/>
        <v>2008</v>
      </c>
      <c r="O2613" s="57">
        <f t="shared" si="241"/>
        <v>2</v>
      </c>
      <c r="P2613" s="57">
        <f t="shared" si="242"/>
        <v>24</v>
      </c>
      <c r="Q2613" s="48">
        <v>39502</v>
      </c>
      <c r="R2613" s="178">
        <f t="shared" si="243"/>
        <v>39502</v>
      </c>
      <c r="S2613" s="182">
        <v>13.2</v>
      </c>
      <c r="T2613" s="180">
        <f t="shared" si="245"/>
        <v>32194.700000000033</v>
      </c>
      <c r="U2613" s="181" t="str">
        <f t="shared" si="244"/>
        <v>0</v>
      </c>
    </row>
    <row r="2614" spans="14:21">
      <c r="N2614" s="57">
        <f t="shared" si="240"/>
        <v>2008</v>
      </c>
      <c r="O2614" s="57">
        <f t="shared" si="241"/>
        <v>2</v>
      </c>
      <c r="P2614" s="57">
        <f t="shared" si="242"/>
        <v>25</v>
      </c>
      <c r="Q2614" s="48">
        <v>39503</v>
      </c>
      <c r="R2614" s="178">
        <f t="shared" si="243"/>
        <v>39503</v>
      </c>
      <c r="S2614" s="182">
        <v>16.2</v>
      </c>
      <c r="T2614" s="180">
        <f t="shared" si="245"/>
        <v>32210.900000000034</v>
      </c>
      <c r="U2614" s="181" t="str">
        <f t="shared" si="244"/>
        <v>0</v>
      </c>
    </row>
    <row r="2615" spans="14:21">
      <c r="N2615" s="57">
        <f t="shared" si="240"/>
        <v>2008</v>
      </c>
      <c r="O2615" s="57">
        <f t="shared" si="241"/>
        <v>2</v>
      </c>
      <c r="P2615" s="57">
        <f t="shared" si="242"/>
        <v>26</v>
      </c>
      <c r="Q2615" s="48">
        <v>39504</v>
      </c>
      <c r="R2615" s="178">
        <f t="shared" si="243"/>
        <v>39504</v>
      </c>
      <c r="S2615" s="182">
        <v>13.8</v>
      </c>
      <c r="T2615" s="180">
        <f t="shared" si="245"/>
        <v>32224.700000000033</v>
      </c>
      <c r="U2615" s="181" t="str">
        <f t="shared" si="244"/>
        <v>0</v>
      </c>
    </row>
    <row r="2616" spans="14:21">
      <c r="N2616" s="57">
        <f t="shared" si="240"/>
        <v>2008</v>
      </c>
      <c r="O2616" s="57">
        <f t="shared" si="241"/>
        <v>2</v>
      </c>
      <c r="P2616" s="57">
        <f t="shared" si="242"/>
        <v>27</v>
      </c>
      <c r="Q2616" s="48">
        <v>39505</v>
      </c>
      <c r="R2616" s="178">
        <f t="shared" si="243"/>
        <v>39505</v>
      </c>
      <c r="S2616" s="182">
        <v>15.7</v>
      </c>
      <c r="T2616" s="180">
        <f t="shared" si="245"/>
        <v>32240.400000000034</v>
      </c>
      <c r="U2616" s="181" t="str">
        <f t="shared" si="244"/>
        <v>0</v>
      </c>
    </row>
    <row r="2617" spans="14:21">
      <c r="N2617" s="57">
        <f t="shared" si="240"/>
        <v>2008</v>
      </c>
      <c r="O2617" s="57">
        <f t="shared" si="241"/>
        <v>2</v>
      </c>
      <c r="P2617" s="57">
        <f t="shared" si="242"/>
        <v>28</v>
      </c>
      <c r="Q2617" s="48">
        <v>39506</v>
      </c>
      <c r="R2617" s="178">
        <f t="shared" si="243"/>
        <v>39506</v>
      </c>
      <c r="S2617" s="182">
        <v>16.600000000000001</v>
      </c>
      <c r="T2617" s="180">
        <f t="shared" si="245"/>
        <v>32257.000000000033</v>
      </c>
      <c r="U2617" s="181" t="str">
        <f t="shared" si="244"/>
        <v>0</v>
      </c>
    </row>
    <row r="2618" spans="14:21">
      <c r="N2618" s="57">
        <f t="shared" si="240"/>
        <v>2008</v>
      </c>
      <c r="O2618" s="57">
        <f t="shared" si="241"/>
        <v>2</v>
      </c>
      <c r="P2618" s="57">
        <f t="shared" si="242"/>
        <v>29</v>
      </c>
      <c r="Q2618" s="48">
        <v>39507</v>
      </c>
      <c r="R2618" s="178">
        <f t="shared" si="243"/>
        <v>39507</v>
      </c>
      <c r="S2618" s="182">
        <v>16.600000000000001</v>
      </c>
      <c r="T2618" s="180">
        <f t="shared" si="245"/>
        <v>32273.600000000031</v>
      </c>
      <c r="U2618" s="181" t="str">
        <f t="shared" si="244"/>
        <v>0</v>
      </c>
    </row>
    <row r="2619" spans="14:21">
      <c r="N2619" s="57">
        <f t="shared" si="240"/>
        <v>2008</v>
      </c>
      <c r="O2619" s="57">
        <f t="shared" si="241"/>
        <v>3</v>
      </c>
      <c r="P2619" s="57">
        <f t="shared" si="242"/>
        <v>1</v>
      </c>
      <c r="Q2619" s="48">
        <v>39508</v>
      </c>
      <c r="R2619" s="178">
        <f t="shared" si="243"/>
        <v>39508</v>
      </c>
      <c r="S2619" s="182">
        <v>16.399999999999999</v>
      </c>
      <c r="T2619" s="180">
        <f t="shared" si="245"/>
        <v>32290.000000000033</v>
      </c>
      <c r="U2619" s="181" t="str">
        <f t="shared" si="244"/>
        <v>0</v>
      </c>
    </row>
    <row r="2620" spans="14:21">
      <c r="N2620" s="57">
        <f t="shared" si="240"/>
        <v>2008</v>
      </c>
      <c r="O2620" s="57">
        <f t="shared" si="241"/>
        <v>3</v>
      </c>
      <c r="P2620" s="57">
        <f t="shared" si="242"/>
        <v>2</v>
      </c>
      <c r="Q2620" s="48">
        <v>39509</v>
      </c>
      <c r="R2620" s="178">
        <f t="shared" si="243"/>
        <v>39509</v>
      </c>
      <c r="S2620" s="182">
        <v>17.7</v>
      </c>
      <c r="T2620" s="180">
        <f t="shared" si="245"/>
        <v>32307.700000000033</v>
      </c>
      <c r="U2620" s="181" t="str">
        <f t="shared" si="244"/>
        <v>0</v>
      </c>
    </row>
    <row r="2621" spans="14:21">
      <c r="N2621" s="57">
        <f t="shared" si="240"/>
        <v>2008</v>
      </c>
      <c r="O2621" s="57">
        <f t="shared" si="241"/>
        <v>3</v>
      </c>
      <c r="P2621" s="57">
        <f t="shared" si="242"/>
        <v>3</v>
      </c>
      <c r="Q2621" s="48">
        <v>39510</v>
      </c>
      <c r="R2621" s="178">
        <f t="shared" si="243"/>
        <v>39510</v>
      </c>
      <c r="S2621" s="182">
        <v>18.600000000000001</v>
      </c>
      <c r="T2621" s="180">
        <f t="shared" si="245"/>
        <v>32326.300000000032</v>
      </c>
      <c r="U2621" s="181" t="str">
        <f t="shared" si="244"/>
        <v>0</v>
      </c>
    </row>
    <row r="2622" spans="14:21">
      <c r="N2622" s="57">
        <f t="shared" si="240"/>
        <v>2008</v>
      </c>
      <c r="O2622" s="57">
        <f t="shared" si="241"/>
        <v>3</v>
      </c>
      <c r="P2622" s="57">
        <f t="shared" si="242"/>
        <v>4</v>
      </c>
      <c r="Q2622" s="48">
        <v>39511</v>
      </c>
      <c r="R2622" s="178">
        <f t="shared" si="243"/>
        <v>39511</v>
      </c>
      <c r="S2622" s="182">
        <v>20.5</v>
      </c>
      <c r="T2622" s="180">
        <f t="shared" si="245"/>
        <v>32346.800000000032</v>
      </c>
      <c r="U2622" s="181" t="str">
        <f t="shared" si="244"/>
        <v>0</v>
      </c>
    </row>
    <row r="2623" spans="14:21">
      <c r="N2623" s="57">
        <f t="shared" si="240"/>
        <v>2008</v>
      </c>
      <c r="O2623" s="57">
        <f t="shared" si="241"/>
        <v>3</v>
      </c>
      <c r="P2623" s="57">
        <f t="shared" si="242"/>
        <v>5</v>
      </c>
      <c r="Q2623" s="48">
        <v>39512</v>
      </c>
      <c r="R2623" s="178">
        <f t="shared" si="243"/>
        <v>39512</v>
      </c>
      <c r="S2623" s="182">
        <v>19.100000000000001</v>
      </c>
      <c r="T2623" s="180">
        <f t="shared" si="245"/>
        <v>32365.900000000031</v>
      </c>
      <c r="U2623" s="181" t="str">
        <f t="shared" si="244"/>
        <v>0</v>
      </c>
    </row>
    <row r="2624" spans="14:21">
      <c r="N2624" s="57">
        <f t="shared" si="240"/>
        <v>2008</v>
      </c>
      <c r="O2624" s="57">
        <f t="shared" si="241"/>
        <v>3</v>
      </c>
      <c r="P2624" s="57">
        <f t="shared" si="242"/>
        <v>6</v>
      </c>
      <c r="Q2624" s="48">
        <v>39513</v>
      </c>
      <c r="R2624" s="178">
        <f t="shared" si="243"/>
        <v>39513</v>
      </c>
      <c r="S2624" s="182">
        <v>15.3</v>
      </c>
      <c r="T2624" s="180">
        <f t="shared" si="245"/>
        <v>32381.20000000003</v>
      </c>
      <c r="U2624" s="181" t="str">
        <f t="shared" si="244"/>
        <v>0</v>
      </c>
    </row>
    <row r="2625" spans="14:21">
      <c r="N2625" s="57">
        <f t="shared" si="240"/>
        <v>2008</v>
      </c>
      <c r="O2625" s="57">
        <f t="shared" si="241"/>
        <v>3</v>
      </c>
      <c r="P2625" s="57">
        <f t="shared" si="242"/>
        <v>7</v>
      </c>
      <c r="Q2625" s="48">
        <v>39514</v>
      </c>
      <c r="R2625" s="178">
        <f t="shared" si="243"/>
        <v>39514</v>
      </c>
      <c r="S2625" s="182">
        <v>14.5</v>
      </c>
      <c r="T2625" s="180">
        <f t="shared" si="245"/>
        <v>32395.70000000003</v>
      </c>
      <c r="U2625" s="181" t="str">
        <f t="shared" si="244"/>
        <v>0</v>
      </c>
    </row>
    <row r="2626" spans="14:21">
      <c r="N2626" s="57">
        <f t="shared" si="240"/>
        <v>2008</v>
      </c>
      <c r="O2626" s="57">
        <f t="shared" si="241"/>
        <v>3</v>
      </c>
      <c r="P2626" s="57">
        <f t="shared" si="242"/>
        <v>8</v>
      </c>
      <c r="Q2626" s="48">
        <v>39515</v>
      </c>
      <c r="R2626" s="178">
        <f t="shared" si="243"/>
        <v>39515</v>
      </c>
      <c r="S2626" s="182">
        <v>15</v>
      </c>
      <c r="T2626" s="180">
        <f t="shared" si="245"/>
        <v>32410.70000000003</v>
      </c>
      <c r="U2626" s="181" t="str">
        <f t="shared" si="244"/>
        <v>0</v>
      </c>
    </row>
    <row r="2627" spans="14:21">
      <c r="N2627" s="57">
        <f t="shared" ref="N2627:N2690" si="246">IF(Q2627="","",YEAR(Q2627))</f>
        <v>2008</v>
      </c>
      <c r="O2627" s="57">
        <f t="shared" ref="O2627:O2690" si="247">IF(Q2627="","",MONTH(Q2627))</f>
        <v>3</v>
      </c>
      <c r="P2627" s="57">
        <f t="shared" ref="P2627:P2690" si="248">DAY(Q2627)</f>
        <v>9</v>
      </c>
      <c r="Q2627" s="48">
        <v>39516</v>
      </c>
      <c r="R2627" s="178">
        <f t="shared" ref="R2627:R2690" si="249">Q2627</f>
        <v>39516</v>
      </c>
      <c r="S2627" s="182">
        <v>13.9</v>
      </c>
      <c r="T2627" s="180">
        <f t="shared" si="245"/>
        <v>32424.600000000031</v>
      </c>
      <c r="U2627" s="181" t="str">
        <f t="shared" ref="U2627:U2690" si="250">IF(AND(R2627&gt;=$E$7,R2627&lt;=$E$9),S2627,"0")</f>
        <v>0</v>
      </c>
    </row>
    <row r="2628" spans="14:21">
      <c r="N2628" s="57">
        <f t="shared" si="246"/>
        <v>2008</v>
      </c>
      <c r="O2628" s="57">
        <f t="shared" si="247"/>
        <v>3</v>
      </c>
      <c r="P2628" s="57">
        <f t="shared" si="248"/>
        <v>10</v>
      </c>
      <c r="Q2628" s="48">
        <v>39517</v>
      </c>
      <c r="R2628" s="178">
        <f t="shared" si="249"/>
        <v>39517</v>
      </c>
      <c r="S2628" s="182">
        <v>12.8</v>
      </c>
      <c r="T2628" s="180">
        <f t="shared" si="245"/>
        <v>32437.400000000031</v>
      </c>
      <c r="U2628" s="181" t="str">
        <f t="shared" si="250"/>
        <v>0</v>
      </c>
    </row>
    <row r="2629" spans="14:21">
      <c r="N2629" s="57">
        <f t="shared" si="246"/>
        <v>2008</v>
      </c>
      <c r="O2629" s="57">
        <f t="shared" si="247"/>
        <v>3</v>
      </c>
      <c r="P2629" s="57">
        <f t="shared" si="248"/>
        <v>11</v>
      </c>
      <c r="Q2629" s="48">
        <v>39518</v>
      </c>
      <c r="R2629" s="178">
        <f t="shared" si="249"/>
        <v>39518</v>
      </c>
      <c r="S2629" s="182">
        <v>15.1</v>
      </c>
      <c r="T2629" s="180">
        <f t="shared" ref="T2629:T2692" si="251">T2628+S2629</f>
        <v>32452.500000000029</v>
      </c>
      <c r="U2629" s="181" t="str">
        <f t="shared" si="250"/>
        <v>0</v>
      </c>
    </row>
    <row r="2630" spans="14:21">
      <c r="N2630" s="57">
        <f t="shared" si="246"/>
        <v>2008</v>
      </c>
      <c r="O2630" s="57">
        <f t="shared" si="247"/>
        <v>3</v>
      </c>
      <c r="P2630" s="57">
        <f t="shared" si="248"/>
        <v>12</v>
      </c>
      <c r="Q2630" s="48">
        <v>39519</v>
      </c>
      <c r="R2630" s="178">
        <f t="shared" si="249"/>
        <v>39519</v>
      </c>
      <c r="S2630" s="182">
        <v>17</v>
      </c>
      <c r="T2630" s="180">
        <f t="shared" si="251"/>
        <v>32469.500000000029</v>
      </c>
      <c r="U2630" s="181" t="str">
        <f t="shared" si="250"/>
        <v>0</v>
      </c>
    </row>
    <row r="2631" spans="14:21">
      <c r="N2631" s="57">
        <f t="shared" si="246"/>
        <v>2008</v>
      </c>
      <c r="O2631" s="57">
        <f t="shared" si="247"/>
        <v>3</v>
      </c>
      <c r="P2631" s="57">
        <f t="shared" si="248"/>
        <v>13</v>
      </c>
      <c r="Q2631" s="48">
        <v>39520</v>
      </c>
      <c r="R2631" s="178">
        <f t="shared" si="249"/>
        <v>39520</v>
      </c>
      <c r="S2631" s="182">
        <v>16.3</v>
      </c>
      <c r="T2631" s="180">
        <f t="shared" si="251"/>
        <v>32485.800000000028</v>
      </c>
      <c r="U2631" s="181" t="str">
        <f t="shared" si="250"/>
        <v>0</v>
      </c>
    </row>
    <row r="2632" spans="14:21">
      <c r="N2632" s="57">
        <f t="shared" si="246"/>
        <v>2008</v>
      </c>
      <c r="O2632" s="57">
        <f t="shared" si="247"/>
        <v>3</v>
      </c>
      <c r="P2632" s="57">
        <f t="shared" si="248"/>
        <v>14</v>
      </c>
      <c r="Q2632" s="48">
        <v>39521</v>
      </c>
      <c r="R2632" s="178">
        <f t="shared" si="249"/>
        <v>39521</v>
      </c>
      <c r="S2632" s="182">
        <v>17.2</v>
      </c>
      <c r="T2632" s="180">
        <f t="shared" si="251"/>
        <v>32503.000000000029</v>
      </c>
      <c r="U2632" s="181" t="str">
        <f t="shared" si="250"/>
        <v>0</v>
      </c>
    </row>
    <row r="2633" spans="14:21">
      <c r="N2633" s="57">
        <f t="shared" si="246"/>
        <v>2008</v>
      </c>
      <c r="O2633" s="57">
        <f t="shared" si="247"/>
        <v>3</v>
      </c>
      <c r="P2633" s="57">
        <f t="shared" si="248"/>
        <v>15</v>
      </c>
      <c r="Q2633" s="48">
        <v>39522</v>
      </c>
      <c r="R2633" s="178">
        <f t="shared" si="249"/>
        <v>39522</v>
      </c>
      <c r="S2633" s="182">
        <v>16.2</v>
      </c>
      <c r="T2633" s="180">
        <f t="shared" si="251"/>
        <v>32519.20000000003</v>
      </c>
      <c r="U2633" s="181" t="str">
        <f t="shared" si="250"/>
        <v>0</v>
      </c>
    </row>
    <row r="2634" spans="14:21">
      <c r="N2634" s="57">
        <f t="shared" si="246"/>
        <v>2008</v>
      </c>
      <c r="O2634" s="57">
        <f t="shared" si="247"/>
        <v>3</v>
      </c>
      <c r="P2634" s="57">
        <f t="shared" si="248"/>
        <v>16</v>
      </c>
      <c r="Q2634" s="48">
        <v>39523</v>
      </c>
      <c r="R2634" s="178">
        <f t="shared" si="249"/>
        <v>39523</v>
      </c>
      <c r="S2634" s="182">
        <v>17.100000000000001</v>
      </c>
      <c r="T2634" s="180">
        <f t="shared" si="251"/>
        <v>32536.300000000028</v>
      </c>
      <c r="U2634" s="181" t="str">
        <f t="shared" si="250"/>
        <v>0</v>
      </c>
    </row>
    <row r="2635" spans="14:21">
      <c r="N2635" s="57">
        <f t="shared" si="246"/>
        <v>2008</v>
      </c>
      <c r="O2635" s="57">
        <f t="shared" si="247"/>
        <v>3</v>
      </c>
      <c r="P2635" s="57">
        <f t="shared" si="248"/>
        <v>17</v>
      </c>
      <c r="Q2635" s="48">
        <v>39524</v>
      </c>
      <c r="R2635" s="178">
        <f t="shared" si="249"/>
        <v>39524</v>
      </c>
      <c r="S2635" s="182">
        <v>20.2</v>
      </c>
      <c r="T2635" s="180">
        <f t="shared" si="251"/>
        <v>32556.500000000029</v>
      </c>
      <c r="U2635" s="181" t="str">
        <f t="shared" si="250"/>
        <v>0</v>
      </c>
    </row>
    <row r="2636" spans="14:21">
      <c r="N2636" s="57">
        <f t="shared" si="246"/>
        <v>2008</v>
      </c>
      <c r="O2636" s="57">
        <f t="shared" si="247"/>
        <v>3</v>
      </c>
      <c r="P2636" s="57">
        <f t="shared" si="248"/>
        <v>18</v>
      </c>
      <c r="Q2636" s="48">
        <v>39525</v>
      </c>
      <c r="R2636" s="178">
        <f t="shared" si="249"/>
        <v>39525</v>
      </c>
      <c r="S2636" s="182">
        <v>20.100000000000001</v>
      </c>
      <c r="T2636" s="180">
        <f t="shared" si="251"/>
        <v>32576.600000000028</v>
      </c>
      <c r="U2636" s="181" t="str">
        <f t="shared" si="250"/>
        <v>0</v>
      </c>
    </row>
    <row r="2637" spans="14:21">
      <c r="N2637" s="57">
        <f t="shared" si="246"/>
        <v>2008</v>
      </c>
      <c r="O2637" s="57">
        <f t="shared" si="247"/>
        <v>3</v>
      </c>
      <c r="P2637" s="57">
        <f t="shared" si="248"/>
        <v>19</v>
      </c>
      <c r="Q2637" s="48">
        <v>39526</v>
      </c>
      <c r="R2637" s="178">
        <f t="shared" si="249"/>
        <v>39526</v>
      </c>
      <c r="S2637" s="182">
        <v>20.2</v>
      </c>
      <c r="T2637" s="180">
        <f t="shared" si="251"/>
        <v>32596.800000000028</v>
      </c>
      <c r="U2637" s="181" t="str">
        <f t="shared" si="250"/>
        <v>0</v>
      </c>
    </row>
    <row r="2638" spans="14:21">
      <c r="N2638" s="57">
        <f t="shared" si="246"/>
        <v>2008</v>
      </c>
      <c r="O2638" s="57">
        <f t="shared" si="247"/>
        <v>3</v>
      </c>
      <c r="P2638" s="57">
        <f t="shared" si="248"/>
        <v>20</v>
      </c>
      <c r="Q2638" s="48">
        <v>39527</v>
      </c>
      <c r="R2638" s="178">
        <f t="shared" si="249"/>
        <v>39527</v>
      </c>
      <c r="S2638" s="182">
        <v>19.399999999999999</v>
      </c>
      <c r="T2638" s="180">
        <f t="shared" si="251"/>
        <v>32616.20000000003</v>
      </c>
      <c r="U2638" s="181" t="str">
        <f t="shared" si="250"/>
        <v>0</v>
      </c>
    </row>
    <row r="2639" spans="14:21">
      <c r="N2639" s="57">
        <f t="shared" si="246"/>
        <v>2008</v>
      </c>
      <c r="O2639" s="57">
        <f t="shared" si="247"/>
        <v>3</v>
      </c>
      <c r="P2639" s="57">
        <f t="shared" si="248"/>
        <v>21</v>
      </c>
      <c r="Q2639" s="48">
        <v>39528</v>
      </c>
      <c r="R2639" s="178">
        <f t="shared" si="249"/>
        <v>39528</v>
      </c>
      <c r="S2639" s="182">
        <v>18.8</v>
      </c>
      <c r="T2639" s="180">
        <f t="shared" si="251"/>
        <v>32635.000000000029</v>
      </c>
      <c r="U2639" s="181" t="str">
        <f t="shared" si="250"/>
        <v>0</v>
      </c>
    </row>
    <row r="2640" spans="14:21">
      <c r="N2640" s="57">
        <f t="shared" si="246"/>
        <v>2008</v>
      </c>
      <c r="O2640" s="57">
        <f t="shared" si="247"/>
        <v>3</v>
      </c>
      <c r="P2640" s="57">
        <f t="shared" si="248"/>
        <v>22</v>
      </c>
      <c r="Q2640" s="48">
        <v>39529</v>
      </c>
      <c r="R2640" s="178">
        <f t="shared" si="249"/>
        <v>39529</v>
      </c>
      <c r="S2640" s="182">
        <v>22.6</v>
      </c>
      <c r="T2640" s="180">
        <f t="shared" si="251"/>
        <v>32657.600000000028</v>
      </c>
      <c r="U2640" s="181" t="str">
        <f t="shared" si="250"/>
        <v>0</v>
      </c>
    </row>
    <row r="2641" spans="14:21">
      <c r="N2641" s="57">
        <f t="shared" si="246"/>
        <v>2008</v>
      </c>
      <c r="O2641" s="57">
        <f t="shared" si="247"/>
        <v>3</v>
      </c>
      <c r="P2641" s="57">
        <f t="shared" si="248"/>
        <v>23</v>
      </c>
      <c r="Q2641" s="48">
        <v>39530</v>
      </c>
      <c r="R2641" s="178">
        <f t="shared" si="249"/>
        <v>39530</v>
      </c>
      <c r="S2641" s="182">
        <v>21.7</v>
      </c>
      <c r="T2641" s="180">
        <f t="shared" si="251"/>
        <v>32679.300000000028</v>
      </c>
      <c r="U2641" s="181" t="str">
        <f t="shared" si="250"/>
        <v>0</v>
      </c>
    </row>
    <row r="2642" spans="14:21">
      <c r="N2642" s="57">
        <f t="shared" si="246"/>
        <v>2008</v>
      </c>
      <c r="O2642" s="57">
        <f t="shared" si="247"/>
        <v>3</v>
      </c>
      <c r="P2642" s="57">
        <f t="shared" si="248"/>
        <v>24</v>
      </c>
      <c r="Q2642" s="48">
        <v>39531</v>
      </c>
      <c r="R2642" s="178">
        <f t="shared" si="249"/>
        <v>39531</v>
      </c>
      <c r="S2642" s="182">
        <v>22.5</v>
      </c>
      <c r="T2642" s="180">
        <f t="shared" si="251"/>
        <v>32701.800000000028</v>
      </c>
      <c r="U2642" s="181" t="str">
        <f t="shared" si="250"/>
        <v>0</v>
      </c>
    </row>
    <row r="2643" spans="14:21">
      <c r="N2643" s="57">
        <f t="shared" si="246"/>
        <v>2008</v>
      </c>
      <c r="O2643" s="57">
        <f t="shared" si="247"/>
        <v>3</v>
      </c>
      <c r="P2643" s="57">
        <f t="shared" si="248"/>
        <v>25</v>
      </c>
      <c r="Q2643" s="48">
        <v>39532</v>
      </c>
      <c r="R2643" s="178">
        <f t="shared" si="249"/>
        <v>39532</v>
      </c>
      <c r="S2643" s="182">
        <v>20.6</v>
      </c>
      <c r="T2643" s="180">
        <f t="shared" si="251"/>
        <v>32722.400000000027</v>
      </c>
      <c r="U2643" s="181" t="str">
        <f t="shared" si="250"/>
        <v>0</v>
      </c>
    </row>
    <row r="2644" spans="14:21">
      <c r="N2644" s="57">
        <f t="shared" si="246"/>
        <v>2008</v>
      </c>
      <c r="O2644" s="57">
        <f t="shared" si="247"/>
        <v>3</v>
      </c>
      <c r="P2644" s="57">
        <f t="shared" si="248"/>
        <v>26</v>
      </c>
      <c r="Q2644" s="48">
        <v>39533</v>
      </c>
      <c r="R2644" s="178">
        <f t="shared" si="249"/>
        <v>39533</v>
      </c>
      <c r="S2644" s="182">
        <v>20.9</v>
      </c>
      <c r="T2644" s="180">
        <f t="shared" si="251"/>
        <v>32743.300000000028</v>
      </c>
      <c r="U2644" s="181" t="str">
        <f t="shared" si="250"/>
        <v>0</v>
      </c>
    </row>
    <row r="2645" spans="14:21">
      <c r="N2645" s="57">
        <f t="shared" si="246"/>
        <v>2008</v>
      </c>
      <c r="O2645" s="57">
        <f t="shared" si="247"/>
        <v>3</v>
      </c>
      <c r="P2645" s="57">
        <f t="shared" si="248"/>
        <v>27</v>
      </c>
      <c r="Q2645" s="48">
        <v>39534</v>
      </c>
      <c r="R2645" s="178">
        <f t="shared" si="249"/>
        <v>39534</v>
      </c>
      <c r="S2645" s="182">
        <v>19.7</v>
      </c>
      <c r="T2645" s="180">
        <f t="shared" si="251"/>
        <v>32763.000000000029</v>
      </c>
      <c r="U2645" s="181" t="str">
        <f t="shared" si="250"/>
        <v>0</v>
      </c>
    </row>
    <row r="2646" spans="14:21">
      <c r="N2646" s="57">
        <f t="shared" si="246"/>
        <v>2008</v>
      </c>
      <c r="O2646" s="57">
        <f t="shared" si="247"/>
        <v>3</v>
      </c>
      <c r="P2646" s="57">
        <f t="shared" si="248"/>
        <v>28</v>
      </c>
      <c r="Q2646" s="48">
        <v>39535</v>
      </c>
      <c r="R2646" s="178">
        <f t="shared" si="249"/>
        <v>39535</v>
      </c>
      <c r="S2646" s="182">
        <v>15.6</v>
      </c>
      <c r="T2646" s="180">
        <f t="shared" si="251"/>
        <v>32778.600000000028</v>
      </c>
      <c r="U2646" s="181" t="str">
        <f t="shared" si="250"/>
        <v>0</v>
      </c>
    </row>
    <row r="2647" spans="14:21">
      <c r="N2647" s="57">
        <f t="shared" si="246"/>
        <v>2008</v>
      </c>
      <c r="O2647" s="57">
        <f t="shared" si="247"/>
        <v>3</v>
      </c>
      <c r="P2647" s="57">
        <f t="shared" si="248"/>
        <v>29</v>
      </c>
      <c r="Q2647" s="48">
        <v>39536</v>
      </c>
      <c r="R2647" s="178">
        <f t="shared" si="249"/>
        <v>39536</v>
      </c>
      <c r="S2647" s="182">
        <v>15.2</v>
      </c>
      <c r="T2647" s="180">
        <f t="shared" si="251"/>
        <v>32793.800000000025</v>
      </c>
      <c r="U2647" s="181" t="str">
        <f t="shared" si="250"/>
        <v>0</v>
      </c>
    </row>
    <row r="2648" spans="14:21">
      <c r="N2648" s="57">
        <f t="shared" si="246"/>
        <v>2008</v>
      </c>
      <c r="O2648" s="57">
        <f t="shared" si="247"/>
        <v>3</v>
      </c>
      <c r="P2648" s="57">
        <f t="shared" si="248"/>
        <v>30</v>
      </c>
      <c r="Q2648" s="48">
        <v>39537</v>
      </c>
      <c r="R2648" s="178">
        <f t="shared" si="249"/>
        <v>39537</v>
      </c>
      <c r="S2648" s="182">
        <v>12.5</v>
      </c>
      <c r="T2648" s="180">
        <f t="shared" si="251"/>
        <v>32806.300000000025</v>
      </c>
      <c r="U2648" s="181" t="str">
        <f t="shared" si="250"/>
        <v>0</v>
      </c>
    </row>
    <row r="2649" spans="14:21">
      <c r="N2649" s="57">
        <f t="shared" si="246"/>
        <v>2008</v>
      </c>
      <c r="O2649" s="57">
        <f t="shared" si="247"/>
        <v>3</v>
      </c>
      <c r="P2649" s="57">
        <f t="shared" si="248"/>
        <v>31</v>
      </c>
      <c r="Q2649" s="48">
        <v>39538</v>
      </c>
      <c r="R2649" s="178">
        <f t="shared" si="249"/>
        <v>39538</v>
      </c>
      <c r="S2649" s="182">
        <v>13</v>
      </c>
      <c r="T2649" s="180">
        <f t="shared" si="251"/>
        <v>32819.300000000025</v>
      </c>
      <c r="U2649" s="181" t="str">
        <f t="shared" si="250"/>
        <v>0</v>
      </c>
    </row>
    <row r="2650" spans="14:21">
      <c r="N2650" s="57">
        <f t="shared" si="246"/>
        <v>2008</v>
      </c>
      <c r="O2650" s="57">
        <f t="shared" si="247"/>
        <v>4</v>
      </c>
      <c r="P2650" s="57">
        <f t="shared" si="248"/>
        <v>1</v>
      </c>
      <c r="Q2650" s="48">
        <v>39539</v>
      </c>
      <c r="R2650" s="178">
        <f t="shared" si="249"/>
        <v>39539</v>
      </c>
      <c r="S2650" s="182">
        <v>13.1</v>
      </c>
      <c r="T2650" s="180">
        <f t="shared" si="251"/>
        <v>32832.400000000023</v>
      </c>
      <c r="U2650" s="181" t="str">
        <f t="shared" si="250"/>
        <v>0</v>
      </c>
    </row>
    <row r="2651" spans="14:21">
      <c r="N2651" s="57">
        <f t="shared" si="246"/>
        <v>2008</v>
      </c>
      <c r="O2651" s="57">
        <f t="shared" si="247"/>
        <v>4</v>
      </c>
      <c r="P2651" s="57">
        <f t="shared" si="248"/>
        <v>2</v>
      </c>
      <c r="Q2651" s="48">
        <v>39540</v>
      </c>
      <c r="R2651" s="178">
        <f t="shared" si="249"/>
        <v>39540</v>
      </c>
      <c r="S2651" s="182">
        <v>15</v>
      </c>
      <c r="T2651" s="180">
        <f t="shared" si="251"/>
        <v>32847.400000000023</v>
      </c>
      <c r="U2651" s="181" t="str">
        <f t="shared" si="250"/>
        <v>0</v>
      </c>
    </row>
    <row r="2652" spans="14:21">
      <c r="N2652" s="57">
        <f t="shared" si="246"/>
        <v>2008</v>
      </c>
      <c r="O2652" s="57">
        <f t="shared" si="247"/>
        <v>4</v>
      </c>
      <c r="P2652" s="57">
        <f t="shared" si="248"/>
        <v>3</v>
      </c>
      <c r="Q2652" s="48">
        <v>39541</v>
      </c>
      <c r="R2652" s="178">
        <f t="shared" si="249"/>
        <v>39541</v>
      </c>
      <c r="S2652" s="182">
        <v>14.6</v>
      </c>
      <c r="T2652" s="180">
        <f t="shared" si="251"/>
        <v>32862.000000000022</v>
      </c>
      <c r="U2652" s="181" t="str">
        <f t="shared" si="250"/>
        <v>0</v>
      </c>
    </row>
    <row r="2653" spans="14:21">
      <c r="N2653" s="57">
        <f t="shared" si="246"/>
        <v>2008</v>
      </c>
      <c r="O2653" s="57">
        <f t="shared" si="247"/>
        <v>4</v>
      </c>
      <c r="P2653" s="57">
        <f t="shared" si="248"/>
        <v>4</v>
      </c>
      <c r="Q2653" s="48">
        <v>39542</v>
      </c>
      <c r="R2653" s="178">
        <f t="shared" si="249"/>
        <v>39542</v>
      </c>
      <c r="S2653" s="182">
        <v>14.6</v>
      </c>
      <c r="T2653" s="180">
        <f t="shared" si="251"/>
        <v>32876.60000000002</v>
      </c>
      <c r="U2653" s="181" t="str">
        <f t="shared" si="250"/>
        <v>0</v>
      </c>
    </row>
    <row r="2654" spans="14:21">
      <c r="N2654" s="57">
        <f t="shared" si="246"/>
        <v>2008</v>
      </c>
      <c r="O2654" s="57">
        <f t="shared" si="247"/>
        <v>4</v>
      </c>
      <c r="P2654" s="57">
        <f t="shared" si="248"/>
        <v>5</v>
      </c>
      <c r="Q2654" s="48">
        <v>39543</v>
      </c>
      <c r="R2654" s="178">
        <f t="shared" si="249"/>
        <v>39543</v>
      </c>
      <c r="S2654" s="182">
        <v>17</v>
      </c>
      <c r="T2654" s="180">
        <f t="shared" si="251"/>
        <v>32893.60000000002</v>
      </c>
      <c r="U2654" s="181" t="str">
        <f t="shared" si="250"/>
        <v>0</v>
      </c>
    </row>
    <row r="2655" spans="14:21">
      <c r="N2655" s="57">
        <f t="shared" si="246"/>
        <v>2008</v>
      </c>
      <c r="O2655" s="57">
        <f t="shared" si="247"/>
        <v>4</v>
      </c>
      <c r="P2655" s="57">
        <f t="shared" si="248"/>
        <v>6</v>
      </c>
      <c r="Q2655" s="48">
        <v>39544</v>
      </c>
      <c r="R2655" s="178">
        <f t="shared" si="249"/>
        <v>39544</v>
      </c>
      <c r="S2655" s="182">
        <v>18.2</v>
      </c>
      <c r="T2655" s="180">
        <f t="shared" si="251"/>
        <v>32911.800000000017</v>
      </c>
      <c r="U2655" s="181" t="str">
        <f t="shared" si="250"/>
        <v>0</v>
      </c>
    </row>
    <row r="2656" spans="14:21">
      <c r="N2656" s="57">
        <f t="shared" si="246"/>
        <v>2008</v>
      </c>
      <c r="O2656" s="57">
        <f t="shared" si="247"/>
        <v>4</v>
      </c>
      <c r="P2656" s="57">
        <f t="shared" si="248"/>
        <v>7</v>
      </c>
      <c r="Q2656" s="48">
        <v>39545</v>
      </c>
      <c r="R2656" s="178">
        <f t="shared" si="249"/>
        <v>39545</v>
      </c>
      <c r="S2656" s="182">
        <v>19.2</v>
      </c>
      <c r="T2656" s="180">
        <f t="shared" si="251"/>
        <v>32931.000000000015</v>
      </c>
      <c r="U2656" s="181" t="str">
        <f t="shared" si="250"/>
        <v>0</v>
      </c>
    </row>
    <row r="2657" spans="14:21">
      <c r="N2657" s="57">
        <f t="shared" si="246"/>
        <v>2008</v>
      </c>
      <c r="O2657" s="57">
        <f t="shared" si="247"/>
        <v>4</v>
      </c>
      <c r="P2657" s="57">
        <f t="shared" si="248"/>
        <v>8</v>
      </c>
      <c r="Q2657" s="48">
        <v>39546</v>
      </c>
      <c r="R2657" s="178">
        <f t="shared" si="249"/>
        <v>39546</v>
      </c>
      <c r="S2657" s="182">
        <v>18.899999999999999</v>
      </c>
      <c r="T2657" s="180">
        <f t="shared" si="251"/>
        <v>32949.900000000016</v>
      </c>
      <c r="U2657" s="181" t="str">
        <f t="shared" si="250"/>
        <v>0</v>
      </c>
    </row>
    <row r="2658" spans="14:21">
      <c r="N2658" s="57">
        <f t="shared" si="246"/>
        <v>2008</v>
      </c>
      <c r="O2658" s="57">
        <f t="shared" si="247"/>
        <v>4</v>
      </c>
      <c r="P2658" s="57">
        <f t="shared" si="248"/>
        <v>9</v>
      </c>
      <c r="Q2658" s="48">
        <v>39547</v>
      </c>
      <c r="R2658" s="178">
        <f t="shared" si="249"/>
        <v>39547</v>
      </c>
      <c r="S2658" s="182">
        <v>16.2</v>
      </c>
      <c r="T2658" s="180">
        <f t="shared" si="251"/>
        <v>32966.100000000013</v>
      </c>
      <c r="U2658" s="181" t="str">
        <f t="shared" si="250"/>
        <v>0</v>
      </c>
    </row>
    <row r="2659" spans="14:21">
      <c r="N2659" s="57">
        <f t="shared" si="246"/>
        <v>2008</v>
      </c>
      <c r="O2659" s="57">
        <f t="shared" si="247"/>
        <v>4</v>
      </c>
      <c r="P2659" s="57">
        <f t="shared" si="248"/>
        <v>10</v>
      </c>
      <c r="Q2659" s="48">
        <v>39548</v>
      </c>
      <c r="R2659" s="178">
        <f t="shared" si="249"/>
        <v>39548</v>
      </c>
      <c r="S2659" s="182">
        <v>16.399999999999999</v>
      </c>
      <c r="T2659" s="180">
        <f t="shared" si="251"/>
        <v>32982.500000000015</v>
      </c>
      <c r="U2659" s="181" t="str">
        <f t="shared" si="250"/>
        <v>0</v>
      </c>
    </row>
    <row r="2660" spans="14:21">
      <c r="N2660" s="57">
        <f t="shared" si="246"/>
        <v>2008</v>
      </c>
      <c r="O2660" s="57">
        <f t="shared" si="247"/>
        <v>4</v>
      </c>
      <c r="P2660" s="57">
        <f t="shared" si="248"/>
        <v>11</v>
      </c>
      <c r="Q2660" s="48">
        <v>39549</v>
      </c>
      <c r="R2660" s="178">
        <f t="shared" si="249"/>
        <v>39549</v>
      </c>
      <c r="S2660" s="182">
        <v>16.600000000000001</v>
      </c>
      <c r="T2660" s="180">
        <f t="shared" si="251"/>
        <v>32999.100000000013</v>
      </c>
      <c r="U2660" s="181" t="str">
        <f t="shared" si="250"/>
        <v>0</v>
      </c>
    </row>
    <row r="2661" spans="14:21">
      <c r="N2661" s="57">
        <f t="shared" si="246"/>
        <v>2008</v>
      </c>
      <c r="O2661" s="57">
        <f t="shared" si="247"/>
        <v>4</v>
      </c>
      <c r="P2661" s="57">
        <f t="shared" si="248"/>
        <v>12</v>
      </c>
      <c r="Q2661" s="48">
        <v>39550</v>
      </c>
      <c r="R2661" s="178">
        <f t="shared" si="249"/>
        <v>39550</v>
      </c>
      <c r="S2661" s="182">
        <v>15.4</v>
      </c>
      <c r="T2661" s="180">
        <f t="shared" si="251"/>
        <v>33014.500000000015</v>
      </c>
      <c r="U2661" s="181" t="str">
        <f t="shared" si="250"/>
        <v>0</v>
      </c>
    </row>
    <row r="2662" spans="14:21">
      <c r="N2662" s="57">
        <f t="shared" si="246"/>
        <v>2008</v>
      </c>
      <c r="O2662" s="57">
        <f t="shared" si="247"/>
        <v>4</v>
      </c>
      <c r="P2662" s="57">
        <f t="shared" si="248"/>
        <v>13</v>
      </c>
      <c r="Q2662" s="48">
        <v>39551</v>
      </c>
      <c r="R2662" s="178">
        <f t="shared" si="249"/>
        <v>39551</v>
      </c>
      <c r="S2662" s="182">
        <v>13</v>
      </c>
      <c r="T2662" s="180">
        <f t="shared" si="251"/>
        <v>33027.500000000015</v>
      </c>
      <c r="U2662" s="181" t="str">
        <f t="shared" si="250"/>
        <v>0</v>
      </c>
    </row>
    <row r="2663" spans="14:21">
      <c r="N2663" s="57">
        <f t="shared" si="246"/>
        <v>2008</v>
      </c>
      <c r="O2663" s="57">
        <f t="shared" si="247"/>
        <v>4</v>
      </c>
      <c r="P2663" s="57">
        <f t="shared" si="248"/>
        <v>14</v>
      </c>
      <c r="Q2663" s="48">
        <v>39552</v>
      </c>
      <c r="R2663" s="178">
        <f t="shared" si="249"/>
        <v>39552</v>
      </c>
      <c r="S2663" s="182">
        <v>16.8</v>
      </c>
      <c r="T2663" s="180">
        <f t="shared" si="251"/>
        <v>33044.300000000017</v>
      </c>
      <c r="U2663" s="181" t="str">
        <f t="shared" si="250"/>
        <v>0</v>
      </c>
    </row>
    <row r="2664" spans="14:21">
      <c r="N2664" s="57">
        <f t="shared" si="246"/>
        <v>2008</v>
      </c>
      <c r="O2664" s="57">
        <f t="shared" si="247"/>
        <v>4</v>
      </c>
      <c r="P2664" s="57">
        <f t="shared" si="248"/>
        <v>15</v>
      </c>
      <c r="Q2664" s="48">
        <v>39553</v>
      </c>
      <c r="R2664" s="178">
        <f t="shared" si="249"/>
        <v>39553</v>
      </c>
      <c r="S2664" s="182">
        <v>16.600000000000001</v>
      </c>
      <c r="T2664" s="180">
        <f t="shared" si="251"/>
        <v>33060.900000000016</v>
      </c>
      <c r="U2664" s="181" t="str">
        <f t="shared" si="250"/>
        <v>0</v>
      </c>
    </row>
    <row r="2665" spans="14:21">
      <c r="N2665" s="57">
        <f t="shared" si="246"/>
        <v>2008</v>
      </c>
      <c r="O2665" s="57">
        <f t="shared" si="247"/>
        <v>4</v>
      </c>
      <c r="P2665" s="57">
        <f t="shared" si="248"/>
        <v>16</v>
      </c>
      <c r="Q2665" s="48">
        <v>39554</v>
      </c>
      <c r="R2665" s="178">
        <f t="shared" si="249"/>
        <v>39554</v>
      </c>
      <c r="S2665" s="182">
        <v>16.399999999999999</v>
      </c>
      <c r="T2665" s="180">
        <f t="shared" si="251"/>
        <v>33077.300000000017</v>
      </c>
      <c r="U2665" s="181" t="str">
        <f t="shared" si="250"/>
        <v>0</v>
      </c>
    </row>
    <row r="2666" spans="14:21">
      <c r="N2666" s="57">
        <f t="shared" si="246"/>
        <v>2008</v>
      </c>
      <c r="O2666" s="57">
        <f t="shared" si="247"/>
        <v>4</v>
      </c>
      <c r="P2666" s="57">
        <f t="shared" si="248"/>
        <v>17</v>
      </c>
      <c r="Q2666" s="48">
        <v>39555</v>
      </c>
      <c r="R2666" s="178">
        <f t="shared" si="249"/>
        <v>39555</v>
      </c>
      <c r="S2666" s="182">
        <v>15.6</v>
      </c>
      <c r="T2666" s="180">
        <f t="shared" si="251"/>
        <v>33092.900000000016</v>
      </c>
      <c r="U2666" s="181" t="str">
        <f t="shared" si="250"/>
        <v>0</v>
      </c>
    </row>
    <row r="2667" spans="14:21">
      <c r="N2667" s="57">
        <f t="shared" si="246"/>
        <v>2008</v>
      </c>
      <c r="O2667" s="57">
        <f t="shared" si="247"/>
        <v>4</v>
      </c>
      <c r="P2667" s="57">
        <f t="shared" si="248"/>
        <v>18</v>
      </c>
      <c r="Q2667" s="48">
        <v>39556</v>
      </c>
      <c r="R2667" s="178">
        <f t="shared" si="249"/>
        <v>39556</v>
      </c>
      <c r="S2667" s="182">
        <v>15.6</v>
      </c>
      <c r="T2667" s="180">
        <f t="shared" si="251"/>
        <v>33108.500000000015</v>
      </c>
      <c r="U2667" s="181" t="str">
        <f t="shared" si="250"/>
        <v>0</v>
      </c>
    </row>
    <row r="2668" spans="14:21">
      <c r="N2668" s="57">
        <f t="shared" si="246"/>
        <v>2008</v>
      </c>
      <c r="O2668" s="57">
        <f t="shared" si="247"/>
        <v>4</v>
      </c>
      <c r="P2668" s="57">
        <f t="shared" si="248"/>
        <v>19</v>
      </c>
      <c r="Q2668" s="48">
        <v>39557</v>
      </c>
      <c r="R2668" s="178">
        <f t="shared" si="249"/>
        <v>39557</v>
      </c>
      <c r="S2668" s="182">
        <v>15.4</v>
      </c>
      <c r="T2668" s="180">
        <f t="shared" si="251"/>
        <v>33123.900000000016</v>
      </c>
      <c r="U2668" s="181" t="str">
        <f t="shared" si="250"/>
        <v>0</v>
      </c>
    </row>
    <row r="2669" spans="14:21">
      <c r="N2669" s="57">
        <f t="shared" si="246"/>
        <v>2008</v>
      </c>
      <c r="O2669" s="57">
        <f t="shared" si="247"/>
        <v>4</v>
      </c>
      <c r="P2669" s="57">
        <f t="shared" si="248"/>
        <v>20</v>
      </c>
      <c r="Q2669" s="48">
        <v>39558</v>
      </c>
      <c r="R2669" s="178">
        <f t="shared" si="249"/>
        <v>39558</v>
      </c>
      <c r="S2669" s="182">
        <v>14.8</v>
      </c>
      <c r="T2669" s="180">
        <f t="shared" si="251"/>
        <v>33138.700000000019</v>
      </c>
      <c r="U2669" s="181" t="str">
        <f t="shared" si="250"/>
        <v>0</v>
      </c>
    </row>
    <row r="2670" spans="14:21">
      <c r="N2670" s="57">
        <f t="shared" si="246"/>
        <v>2008</v>
      </c>
      <c r="O2670" s="57">
        <f t="shared" si="247"/>
        <v>4</v>
      </c>
      <c r="P2670" s="57">
        <f t="shared" si="248"/>
        <v>21</v>
      </c>
      <c r="Q2670" s="48">
        <v>39559</v>
      </c>
      <c r="R2670" s="178">
        <f t="shared" si="249"/>
        <v>39559</v>
      </c>
      <c r="S2670" s="182">
        <v>13.5</v>
      </c>
      <c r="T2670" s="180">
        <f t="shared" si="251"/>
        <v>33152.200000000019</v>
      </c>
      <c r="U2670" s="181" t="str">
        <f t="shared" si="250"/>
        <v>0</v>
      </c>
    </row>
    <row r="2671" spans="14:21">
      <c r="N2671" s="57">
        <f t="shared" si="246"/>
        <v>2008</v>
      </c>
      <c r="O2671" s="57">
        <f t="shared" si="247"/>
        <v>4</v>
      </c>
      <c r="P2671" s="57">
        <f t="shared" si="248"/>
        <v>22</v>
      </c>
      <c r="Q2671" s="48">
        <v>39560</v>
      </c>
      <c r="R2671" s="178">
        <f t="shared" si="249"/>
        <v>39560</v>
      </c>
      <c r="S2671" s="182">
        <v>14.3</v>
      </c>
      <c r="T2671" s="180">
        <f t="shared" si="251"/>
        <v>33166.500000000022</v>
      </c>
      <c r="U2671" s="181" t="str">
        <f t="shared" si="250"/>
        <v>0</v>
      </c>
    </row>
    <row r="2672" spans="14:21">
      <c r="N2672" s="57">
        <f t="shared" si="246"/>
        <v>2008</v>
      </c>
      <c r="O2672" s="57">
        <f t="shared" si="247"/>
        <v>4</v>
      </c>
      <c r="P2672" s="57">
        <f t="shared" si="248"/>
        <v>23</v>
      </c>
      <c r="Q2672" s="48">
        <v>39561</v>
      </c>
      <c r="R2672" s="178">
        <f t="shared" si="249"/>
        <v>39561</v>
      </c>
      <c r="S2672" s="182">
        <v>13.4</v>
      </c>
      <c r="T2672" s="180">
        <f t="shared" si="251"/>
        <v>33179.900000000023</v>
      </c>
      <c r="U2672" s="181" t="str">
        <f t="shared" si="250"/>
        <v>0</v>
      </c>
    </row>
    <row r="2673" spans="14:21">
      <c r="N2673" s="57">
        <f t="shared" si="246"/>
        <v>2008</v>
      </c>
      <c r="O2673" s="57">
        <f t="shared" si="247"/>
        <v>4</v>
      </c>
      <c r="P2673" s="57">
        <f t="shared" si="248"/>
        <v>24</v>
      </c>
      <c r="Q2673" s="48">
        <v>39562</v>
      </c>
      <c r="R2673" s="178">
        <f t="shared" si="249"/>
        <v>39562</v>
      </c>
      <c r="S2673" s="182">
        <v>10</v>
      </c>
      <c r="T2673" s="180">
        <f t="shared" si="251"/>
        <v>33189.900000000023</v>
      </c>
      <c r="U2673" s="181" t="str">
        <f t="shared" si="250"/>
        <v>0</v>
      </c>
    </row>
    <row r="2674" spans="14:21">
      <c r="N2674" s="57">
        <f t="shared" si="246"/>
        <v>2008</v>
      </c>
      <c r="O2674" s="57">
        <f t="shared" si="247"/>
        <v>4</v>
      </c>
      <c r="P2674" s="57">
        <f t="shared" si="248"/>
        <v>25</v>
      </c>
      <c r="Q2674" s="48">
        <v>39563</v>
      </c>
      <c r="R2674" s="178">
        <f t="shared" si="249"/>
        <v>39563</v>
      </c>
      <c r="S2674" s="182">
        <v>12.4</v>
      </c>
      <c r="T2674" s="180">
        <f t="shared" si="251"/>
        <v>33202.300000000025</v>
      </c>
      <c r="U2674" s="181" t="str">
        <f t="shared" si="250"/>
        <v>0</v>
      </c>
    </row>
    <row r="2675" spans="14:21">
      <c r="N2675" s="57">
        <f t="shared" si="246"/>
        <v>2008</v>
      </c>
      <c r="O2675" s="57">
        <f t="shared" si="247"/>
        <v>4</v>
      </c>
      <c r="P2675" s="57">
        <f t="shared" si="248"/>
        <v>26</v>
      </c>
      <c r="Q2675" s="48">
        <v>39564</v>
      </c>
      <c r="R2675" s="178">
        <f t="shared" si="249"/>
        <v>39564</v>
      </c>
      <c r="S2675" s="182">
        <v>9</v>
      </c>
      <c r="T2675" s="180">
        <f t="shared" si="251"/>
        <v>33211.300000000025</v>
      </c>
      <c r="U2675" s="181" t="str">
        <f t="shared" si="250"/>
        <v>0</v>
      </c>
    </row>
    <row r="2676" spans="14:21">
      <c r="N2676" s="57">
        <f t="shared" si="246"/>
        <v>2008</v>
      </c>
      <c r="O2676" s="57">
        <f t="shared" si="247"/>
        <v>4</v>
      </c>
      <c r="P2676" s="57">
        <f t="shared" si="248"/>
        <v>27</v>
      </c>
      <c r="Q2676" s="48">
        <v>39565</v>
      </c>
      <c r="R2676" s="178">
        <f t="shared" si="249"/>
        <v>39565</v>
      </c>
      <c r="S2676" s="182">
        <v>5.5</v>
      </c>
      <c r="T2676" s="180">
        <f t="shared" si="251"/>
        <v>33216.800000000025</v>
      </c>
      <c r="U2676" s="181" t="str">
        <f t="shared" si="250"/>
        <v>0</v>
      </c>
    </row>
    <row r="2677" spans="14:21">
      <c r="N2677" s="57">
        <f t="shared" si="246"/>
        <v>2008</v>
      </c>
      <c r="O2677" s="57">
        <f t="shared" si="247"/>
        <v>4</v>
      </c>
      <c r="P2677" s="57">
        <f t="shared" si="248"/>
        <v>28</v>
      </c>
      <c r="Q2677" s="48">
        <v>39566</v>
      </c>
      <c r="R2677" s="178">
        <f t="shared" si="249"/>
        <v>39566</v>
      </c>
      <c r="S2677" s="182">
        <v>8.1999999999999993</v>
      </c>
      <c r="T2677" s="180">
        <f t="shared" si="251"/>
        <v>33225.000000000022</v>
      </c>
      <c r="U2677" s="181" t="str">
        <f t="shared" si="250"/>
        <v>0</v>
      </c>
    </row>
    <row r="2678" spans="14:21">
      <c r="N2678" s="57">
        <f t="shared" si="246"/>
        <v>2008</v>
      </c>
      <c r="O2678" s="57">
        <f t="shared" si="247"/>
        <v>4</v>
      </c>
      <c r="P2678" s="57">
        <f t="shared" si="248"/>
        <v>29</v>
      </c>
      <c r="Q2678" s="48">
        <v>39567</v>
      </c>
      <c r="R2678" s="178">
        <f t="shared" si="249"/>
        <v>39567</v>
      </c>
      <c r="S2678" s="182">
        <v>12</v>
      </c>
      <c r="T2678" s="180">
        <f t="shared" si="251"/>
        <v>33237.000000000022</v>
      </c>
      <c r="U2678" s="181" t="str">
        <f t="shared" si="250"/>
        <v>0</v>
      </c>
    </row>
    <row r="2679" spans="14:21">
      <c r="N2679" s="57">
        <f t="shared" si="246"/>
        <v>2008</v>
      </c>
      <c r="O2679" s="57">
        <f t="shared" si="247"/>
        <v>4</v>
      </c>
      <c r="P2679" s="57">
        <f t="shared" si="248"/>
        <v>30</v>
      </c>
      <c r="Q2679" s="48">
        <v>39568</v>
      </c>
      <c r="R2679" s="178">
        <f t="shared" si="249"/>
        <v>39568</v>
      </c>
      <c r="S2679" s="182">
        <v>9.8000000000000007</v>
      </c>
      <c r="T2679" s="180">
        <f t="shared" si="251"/>
        <v>33246.800000000025</v>
      </c>
      <c r="U2679" s="181" t="str">
        <f t="shared" si="250"/>
        <v>0</v>
      </c>
    </row>
    <row r="2680" spans="14:21">
      <c r="N2680" s="57">
        <f t="shared" si="246"/>
        <v>2008</v>
      </c>
      <c r="O2680" s="57">
        <f t="shared" si="247"/>
        <v>5</v>
      </c>
      <c r="P2680" s="57">
        <f t="shared" si="248"/>
        <v>1</v>
      </c>
      <c r="Q2680" s="48">
        <v>39569</v>
      </c>
      <c r="R2680" s="178">
        <f t="shared" si="249"/>
        <v>39569</v>
      </c>
      <c r="S2680" s="182">
        <v>11.4</v>
      </c>
      <c r="T2680" s="180">
        <f t="shared" si="251"/>
        <v>33258.200000000026</v>
      </c>
      <c r="U2680" s="181" t="str">
        <f t="shared" si="250"/>
        <v>0</v>
      </c>
    </row>
    <row r="2681" spans="14:21">
      <c r="N2681" s="57">
        <f t="shared" si="246"/>
        <v>2008</v>
      </c>
      <c r="O2681" s="57">
        <f t="shared" si="247"/>
        <v>5</v>
      </c>
      <c r="P2681" s="57">
        <f t="shared" si="248"/>
        <v>2</v>
      </c>
      <c r="Q2681" s="48">
        <v>39570</v>
      </c>
      <c r="R2681" s="178">
        <f t="shared" si="249"/>
        <v>39570</v>
      </c>
      <c r="S2681" s="182">
        <v>11.4</v>
      </c>
      <c r="T2681" s="180">
        <f t="shared" si="251"/>
        <v>33269.600000000028</v>
      </c>
      <c r="U2681" s="181" t="str">
        <f t="shared" si="250"/>
        <v>0</v>
      </c>
    </row>
    <row r="2682" spans="14:21">
      <c r="N2682" s="57">
        <f t="shared" si="246"/>
        <v>2008</v>
      </c>
      <c r="O2682" s="57">
        <f t="shared" si="247"/>
        <v>5</v>
      </c>
      <c r="P2682" s="57">
        <f t="shared" si="248"/>
        <v>3</v>
      </c>
      <c r="Q2682" s="48">
        <v>39571</v>
      </c>
      <c r="R2682" s="178">
        <f t="shared" si="249"/>
        <v>39571</v>
      </c>
      <c r="S2682" s="182">
        <v>11.4</v>
      </c>
      <c r="T2682" s="180">
        <f t="shared" si="251"/>
        <v>33281.000000000029</v>
      </c>
      <c r="U2682" s="181" t="str">
        <f t="shared" si="250"/>
        <v>0</v>
      </c>
    </row>
    <row r="2683" spans="14:21">
      <c r="N2683" s="57">
        <f t="shared" si="246"/>
        <v>2008</v>
      </c>
      <c r="O2683" s="57">
        <f t="shared" si="247"/>
        <v>5</v>
      </c>
      <c r="P2683" s="57">
        <f t="shared" si="248"/>
        <v>4</v>
      </c>
      <c r="Q2683" s="48">
        <v>39572</v>
      </c>
      <c r="R2683" s="178">
        <f t="shared" si="249"/>
        <v>39572</v>
      </c>
      <c r="S2683" s="182">
        <v>9.4</v>
      </c>
      <c r="T2683" s="180">
        <f t="shared" si="251"/>
        <v>33290.400000000031</v>
      </c>
      <c r="U2683" s="181" t="str">
        <f t="shared" si="250"/>
        <v>0</v>
      </c>
    </row>
    <row r="2684" spans="14:21">
      <c r="N2684" s="57">
        <f t="shared" si="246"/>
        <v>2008</v>
      </c>
      <c r="O2684" s="57">
        <f t="shared" si="247"/>
        <v>5</v>
      </c>
      <c r="P2684" s="57">
        <f t="shared" si="248"/>
        <v>5</v>
      </c>
      <c r="Q2684" s="48">
        <v>39573</v>
      </c>
      <c r="R2684" s="178">
        <f t="shared" si="249"/>
        <v>39573</v>
      </c>
      <c r="S2684" s="182">
        <v>10.8</v>
      </c>
      <c r="T2684" s="180">
        <f t="shared" si="251"/>
        <v>33301.200000000033</v>
      </c>
      <c r="U2684" s="181" t="str">
        <f t="shared" si="250"/>
        <v>0</v>
      </c>
    </row>
    <row r="2685" spans="14:21">
      <c r="N2685" s="57">
        <f t="shared" si="246"/>
        <v>2008</v>
      </c>
      <c r="O2685" s="57">
        <f t="shared" si="247"/>
        <v>5</v>
      </c>
      <c r="P2685" s="57">
        <f t="shared" si="248"/>
        <v>6</v>
      </c>
      <c r="Q2685" s="48">
        <v>39574</v>
      </c>
      <c r="R2685" s="178">
        <f t="shared" si="249"/>
        <v>39574</v>
      </c>
      <c r="S2685" s="182">
        <v>8.6999999999999993</v>
      </c>
      <c r="T2685" s="180">
        <f t="shared" si="251"/>
        <v>33309.900000000031</v>
      </c>
      <c r="U2685" s="181" t="str">
        <f t="shared" si="250"/>
        <v>0</v>
      </c>
    </row>
    <row r="2686" spans="14:21">
      <c r="N2686" s="57">
        <f t="shared" si="246"/>
        <v>2008</v>
      </c>
      <c r="O2686" s="57">
        <f t="shared" si="247"/>
        <v>5</v>
      </c>
      <c r="P2686" s="57">
        <f t="shared" si="248"/>
        <v>7</v>
      </c>
      <c r="Q2686" s="48">
        <v>39575</v>
      </c>
      <c r="R2686" s="178">
        <f t="shared" si="249"/>
        <v>39575</v>
      </c>
      <c r="S2686" s="182">
        <v>7.5</v>
      </c>
      <c r="T2686" s="180">
        <f t="shared" si="251"/>
        <v>33317.400000000031</v>
      </c>
      <c r="U2686" s="181" t="str">
        <f t="shared" si="250"/>
        <v>0</v>
      </c>
    </row>
    <row r="2687" spans="14:21">
      <c r="N2687" s="57">
        <f t="shared" si="246"/>
        <v>2008</v>
      </c>
      <c r="O2687" s="57">
        <f t="shared" si="247"/>
        <v>5</v>
      </c>
      <c r="P2687" s="57">
        <f t="shared" si="248"/>
        <v>8</v>
      </c>
      <c r="Q2687" s="48">
        <v>39576</v>
      </c>
      <c r="R2687" s="178">
        <f t="shared" si="249"/>
        <v>39576</v>
      </c>
      <c r="S2687" s="182">
        <v>5.7</v>
      </c>
      <c r="T2687" s="180">
        <f t="shared" si="251"/>
        <v>33323.100000000028</v>
      </c>
      <c r="U2687" s="181" t="str">
        <f t="shared" si="250"/>
        <v>0</v>
      </c>
    </row>
    <row r="2688" spans="14:21">
      <c r="N2688" s="57">
        <f t="shared" si="246"/>
        <v>2008</v>
      </c>
      <c r="O2688" s="57">
        <f t="shared" si="247"/>
        <v>5</v>
      </c>
      <c r="P2688" s="57">
        <f t="shared" si="248"/>
        <v>9</v>
      </c>
      <c r="Q2688" s="48">
        <v>39577</v>
      </c>
      <c r="R2688" s="178">
        <f t="shared" si="249"/>
        <v>39577</v>
      </c>
      <c r="S2688" s="182">
        <v>5.6</v>
      </c>
      <c r="T2688" s="180">
        <f t="shared" si="251"/>
        <v>33328.700000000026</v>
      </c>
      <c r="U2688" s="181" t="str">
        <f t="shared" si="250"/>
        <v>0</v>
      </c>
    </row>
    <row r="2689" spans="14:21">
      <c r="N2689" s="57">
        <f t="shared" si="246"/>
        <v>2008</v>
      </c>
      <c r="O2689" s="57">
        <f t="shared" si="247"/>
        <v>5</v>
      </c>
      <c r="P2689" s="57">
        <f t="shared" si="248"/>
        <v>10</v>
      </c>
      <c r="Q2689" s="48">
        <v>39578</v>
      </c>
      <c r="R2689" s="178">
        <f t="shared" si="249"/>
        <v>39578</v>
      </c>
      <c r="S2689" s="182">
        <v>4.8</v>
      </c>
      <c r="T2689" s="180">
        <f t="shared" si="251"/>
        <v>33333.500000000029</v>
      </c>
      <c r="U2689" s="181" t="str">
        <f t="shared" si="250"/>
        <v>0</v>
      </c>
    </row>
    <row r="2690" spans="14:21">
      <c r="N2690" s="57">
        <f t="shared" si="246"/>
        <v>2008</v>
      </c>
      <c r="O2690" s="57">
        <f t="shared" si="247"/>
        <v>5</v>
      </c>
      <c r="P2690" s="57">
        <f t="shared" si="248"/>
        <v>11</v>
      </c>
      <c r="Q2690" s="48">
        <v>39579</v>
      </c>
      <c r="R2690" s="178">
        <f t="shared" si="249"/>
        <v>39579</v>
      </c>
      <c r="S2690" s="182">
        <v>5</v>
      </c>
      <c r="T2690" s="180">
        <f t="shared" si="251"/>
        <v>33338.500000000029</v>
      </c>
      <c r="U2690" s="181" t="str">
        <f t="shared" si="250"/>
        <v>0</v>
      </c>
    </row>
    <row r="2691" spans="14:21">
      <c r="N2691" s="57">
        <f t="shared" ref="N2691:N2754" si="252">IF(Q2691="","",YEAR(Q2691))</f>
        <v>2008</v>
      </c>
      <c r="O2691" s="57">
        <f t="shared" ref="O2691:O2754" si="253">IF(Q2691="","",MONTH(Q2691))</f>
        <v>5</v>
      </c>
      <c r="P2691" s="57">
        <f t="shared" ref="P2691:P2754" si="254">DAY(Q2691)</f>
        <v>12</v>
      </c>
      <c r="Q2691" s="48">
        <v>39580</v>
      </c>
      <c r="R2691" s="178">
        <f t="shared" ref="R2691:R2754" si="255">Q2691</f>
        <v>39580</v>
      </c>
      <c r="S2691" s="182">
        <v>4.2</v>
      </c>
      <c r="T2691" s="180">
        <f t="shared" si="251"/>
        <v>33342.700000000026</v>
      </c>
      <c r="U2691" s="181" t="str">
        <f t="shared" ref="U2691:U2754" si="256">IF(AND(R2691&gt;=$E$7,R2691&lt;=$E$9),S2691,"0")</f>
        <v>0</v>
      </c>
    </row>
    <row r="2692" spans="14:21">
      <c r="N2692" s="57">
        <f t="shared" si="252"/>
        <v>2008</v>
      </c>
      <c r="O2692" s="57">
        <f t="shared" si="253"/>
        <v>5</v>
      </c>
      <c r="P2692" s="57">
        <f t="shared" si="254"/>
        <v>13</v>
      </c>
      <c r="Q2692" s="48">
        <v>39581</v>
      </c>
      <c r="R2692" s="178">
        <f t="shared" si="255"/>
        <v>39581</v>
      </c>
      <c r="S2692" s="182">
        <v>11.4</v>
      </c>
      <c r="T2692" s="180">
        <f t="shared" si="251"/>
        <v>33354.100000000028</v>
      </c>
      <c r="U2692" s="181" t="str">
        <f t="shared" si="256"/>
        <v>0</v>
      </c>
    </row>
    <row r="2693" spans="14:21">
      <c r="N2693" s="57">
        <f t="shared" si="252"/>
        <v>2008</v>
      </c>
      <c r="O2693" s="57">
        <f t="shared" si="253"/>
        <v>5</v>
      </c>
      <c r="P2693" s="57">
        <f t="shared" si="254"/>
        <v>14</v>
      </c>
      <c r="Q2693" s="48">
        <v>39582</v>
      </c>
      <c r="R2693" s="178">
        <f t="shared" si="255"/>
        <v>39582</v>
      </c>
      <c r="S2693" s="182">
        <v>11.6</v>
      </c>
      <c r="T2693" s="180">
        <f t="shared" ref="T2693:T2756" si="257">T2692+S2693</f>
        <v>33365.700000000026</v>
      </c>
      <c r="U2693" s="181" t="str">
        <f t="shared" si="256"/>
        <v>0</v>
      </c>
    </row>
    <row r="2694" spans="14:21">
      <c r="N2694" s="57">
        <f t="shared" si="252"/>
        <v>2008</v>
      </c>
      <c r="O2694" s="57">
        <f t="shared" si="253"/>
        <v>5</v>
      </c>
      <c r="P2694" s="57">
        <f t="shared" si="254"/>
        <v>15</v>
      </c>
      <c r="Q2694" s="48">
        <v>39583</v>
      </c>
      <c r="R2694" s="178">
        <f t="shared" si="255"/>
        <v>39583</v>
      </c>
      <c r="S2694" s="182">
        <v>9.5</v>
      </c>
      <c r="T2694" s="180">
        <f t="shared" si="257"/>
        <v>33375.200000000026</v>
      </c>
      <c r="U2694" s="181" t="str">
        <f t="shared" si="256"/>
        <v>0</v>
      </c>
    </row>
    <row r="2695" spans="14:21">
      <c r="N2695" s="57">
        <f t="shared" si="252"/>
        <v>2008</v>
      </c>
      <c r="O2695" s="57">
        <f t="shared" si="253"/>
        <v>5</v>
      </c>
      <c r="P2695" s="57">
        <f t="shared" si="254"/>
        <v>16</v>
      </c>
      <c r="Q2695" s="48">
        <v>39584</v>
      </c>
      <c r="R2695" s="178">
        <f t="shared" si="255"/>
        <v>39584</v>
      </c>
      <c r="S2695" s="182">
        <v>7.8</v>
      </c>
      <c r="T2695" s="180">
        <f t="shared" si="257"/>
        <v>33383.000000000029</v>
      </c>
      <c r="U2695" s="181" t="str">
        <f t="shared" si="256"/>
        <v>0</v>
      </c>
    </row>
    <row r="2696" spans="14:21">
      <c r="N2696" s="57">
        <f t="shared" si="252"/>
        <v>2008</v>
      </c>
      <c r="O2696" s="57">
        <f t="shared" si="253"/>
        <v>5</v>
      </c>
      <c r="P2696" s="57">
        <f t="shared" si="254"/>
        <v>17</v>
      </c>
      <c r="Q2696" s="48">
        <v>39585</v>
      </c>
      <c r="R2696" s="178">
        <f t="shared" si="255"/>
        <v>39585</v>
      </c>
      <c r="S2696" s="182">
        <v>11.7</v>
      </c>
      <c r="T2696" s="180">
        <f t="shared" si="257"/>
        <v>33394.700000000026</v>
      </c>
      <c r="U2696" s="181" t="str">
        <f t="shared" si="256"/>
        <v>0</v>
      </c>
    </row>
    <row r="2697" spans="14:21">
      <c r="N2697" s="57">
        <f t="shared" si="252"/>
        <v>2008</v>
      </c>
      <c r="O2697" s="57">
        <f t="shared" si="253"/>
        <v>5</v>
      </c>
      <c r="P2697" s="57">
        <f t="shared" si="254"/>
        <v>18</v>
      </c>
      <c r="Q2697" s="48">
        <v>39586</v>
      </c>
      <c r="R2697" s="178">
        <f t="shared" si="255"/>
        <v>39586</v>
      </c>
      <c r="S2697" s="182">
        <v>12.1</v>
      </c>
      <c r="T2697" s="180">
        <f t="shared" si="257"/>
        <v>33406.800000000025</v>
      </c>
      <c r="U2697" s="181" t="str">
        <f t="shared" si="256"/>
        <v>0</v>
      </c>
    </row>
    <row r="2698" spans="14:21">
      <c r="N2698" s="57">
        <f t="shared" si="252"/>
        <v>2008</v>
      </c>
      <c r="O2698" s="57">
        <f t="shared" si="253"/>
        <v>5</v>
      </c>
      <c r="P2698" s="57">
        <f t="shared" si="254"/>
        <v>19</v>
      </c>
      <c r="Q2698" s="48">
        <v>39587</v>
      </c>
      <c r="R2698" s="178">
        <f t="shared" si="255"/>
        <v>39587</v>
      </c>
      <c r="S2698" s="182">
        <v>12.6</v>
      </c>
      <c r="T2698" s="180">
        <f t="shared" si="257"/>
        <v>33419.400000000023</v>
      </c>
      <c r="U2698" s="181" t="str">
        <f t="shared" si="256"/>
        <v>0</v>
      </c>
    </row>
    <row r="2699" spans="14:21">
      <c r="N2699" s="57">
        <f t="shared" si="252"/>
        <v>2008</v>
      </c>
      <c r="O2699" s="57">
        <f t="shared" si="253"/>
        <v>5</v>
      </c>
      <c r="P2699" s="57">
        <f t="shared" si="254"/>
        <v>20</v>
      </c>
      <c r="Q2699" s="48">
        <v>39588</v>
      </c>
      <c r="R2699" s="178">
        <f t="shared" si="255"/>
        <v>39588</v>
      </c>
      <c r="S2699" s="182">
        <v>13.2</v>
      </c>
      <c r="T2699" s="180">
        <f t="shared" si="257"/>
        <v>33432.60000000002</v>
      </c>
      <c r="U2699" s="181" t="str">
        <f t="shared" si="256"/>
        <v>0</v>
      </c>
    </row>
    <row r="2700" spans="14:21">
      <c r="N2700" s="57">
        <f t="shared" si="252"/>
        <v>2008</v>
      </c>
      <c r="O2700" s="57">
        <f t="shared" si="253"/>
        <v>5</v>
      </c>
      <c r="P2700" s="57">
        <f t="shared" si="254"/>
        <v>21</v>
      </c>
      <c r="Q2700" s="48">
        <v>39589</v>
      </c>
      <c r="R2700" s="178">
        <f t="shared" si="255"/>
        <v>39589</v>
      </c>
      <c r="S2700" s="182">
        <v>10.1</v>
      </c>
      <c r="T2700" s="180">
        <f t="shared" si="257"/>
        <v>33442.700000000019</v>
      </c>
      <c r="U2700" s="181" t="str">
        <f t="shared" si="256"/>
        <v>0</v>
      </c>
    </row>
    <row r="2701" spans="14:21">
      <c r="N2701" s="57">
        <f t="shared" si="252"/>
        <v>2008</v>
      </c>
      <c r="O2701" s="57">
        <f t="shared" si="253"/>
        <v>5</v>
      </c>
      <c r="P2701" s="57">
        <f t="shared" si="254"/>
        <v>22</v>
      </c>
      <c r="Q2701" s="48">
        <v>39590</v>
      </c>
      <c r="R2701" s="178">
        <f t="shared" si="255"/>
        <v>39590</v>
      </c>
      <c r="S2701" s="182">
        <v>8.8000000000000007</v>
      </c>
      <c r="T2701" s="180">
        <f t="shared" si="257"/>
        <v>33451.500000000022</v>
      </c>
      <c r="U2701" s="181" t="str">
        <f t="shared" si="256"/>
        <v>0</v>
      </c>
    </row>
    <row r="2702" spans="14:21">
      <c r="N2702" s="57">
        <f t="shared" si="252"/>
        <v>2008</v>
      </c>
      <c r="O2702" s="57">
        <f t="shared" si="253"/>
        <v>5</v>
      </c>
      <c r="P2702" s="57">
        <f t="shared" si="254"/>
        <v>23</v>
      </c>
      <c r="Q2702" s="48">
        <v>39591</v>
      </c>
      <c r="R2702" s="178">
        <f t="shared" si="255"/>
        <v>39591</v>
      </c>
      <c r="S2702" s="182">
        <v>7.4</v>
      </c>
      <c r="T2702" s="180">
        <f t="shared" si="257"/>
        <v>33458.900000000023</v>
      </c>
      <c r="U2702" s="181" t="str">
        <f t="shared" si="256"/>
        <v>0</v>
      </c>
    </row>
    <row r="2703" spans="14:21">
      <c r="N2703" s="57">
        <f t="shared" si="252"/>
        <v>2008</v>
      </c>
      <c r="O2703" s="57">
        <f t="shared" si="253"/>
        <v>5</v>
      </c>
      <c r="P2703" s="57">
        <f t="shared" si="254"/>
        <v>24</v>
      </c>
      <c r="Q2703" s="48">
        <v>39592</v>
      </c>
      <c r="R2703" s="178">
        <f t="shared" si="255"/>
        <v>39592</v>
      </c>
      <c r="S2703" s="182">
        <v>7.3</v>
      </c>
      <c r="T2703" s="180">
        <f t="shared" si="257"/>
        <v>33466.200000000026</v>
      </c>
      <c r="U2703" s="181" t="str">
        <f t="shared" si="256"/>
        <v>0</v>
      </c>
    </row>
    <row r="2704" spans="14:21">
      <c r="N2704" s="57">
        <f t="shared" si="252"/>
        <v>2008</v>
      </c>
      <c r="O2704" s="57">
        <f t="shared" si="253"/>
        <v>5</v>
      </c>
      <c r="P2704" s="57">
        <f t="shared" si="254"/>
        <v>25</v>
      </c>
      <c r="Q2704" s="48">
        <v>39593</v>
      </c>
      <c r="R2704" s="178">
        <f t="shared" si="255"/>
        <v>39593</v>
      </c>
      <c r="S2704" s="182">
        <v>9</v>
      </c>
      <c r="T2704" s="180">
        <f t="shared" si="257"/>
        <v>33475.200000000026</v>
      </c>
      <c r="U2704" s="181" t="str">
        <f t="shared" si="256"/>
        <v>0</v>
      </c>
    </row>
    <row r="2705" spans="14:21">
      <c r="N2705" s="57">
        <f t="shared" si="252"/>
        <v>2008</v>
      </c>
      <c r="O2705" s="57">
        <f t="shared" si="253"/>
        <v>5</v>
      </c>
      <c r="P2705" s="57">
        <f t="shared" si="254"/>
        <v>26</v>
      </c>
      <c r="Q2705" s="48">
        <v>39594</v>
      </c>
      <c r="R2705" s="178">
        <f t="shared" si="255"/>
        <v>39594</v>
      </c>
      <c r="S2705" s="182">
        <v>11</v>
      </c>
      <c r="T2705" s="180">
        <f t="shared" si="257"/>
        <v>33486.200000000026</v>
      </c>
      <c r="U2705" s="181" t="str">
        <f t="shared" si="256"/>
        <v>0</v>
      </c>
    </row>
    <row r="2706" spans="14:21">
      <c r="N2706" s="57">
        <f t="shared" si="252"/>
        <v>2008</v>
      </c>
      <c r="O2706" s="57">
        <f t="shared" si="253"/>
        <v>5</v>
      </c>
      <c r="P2706" s="57">
        <f t="shared" si="254"/>
        <v>27</v>
      </c>
      <c r="Q2706" s="48">
        <v>39595</v>
      </c>
      <c r="R2706" s="178">
        <f t="shared" si="255"/>
        <v>39595</v>
      </c>
      <c r="S2706" s="182">
        <v>8</v>
      </c>
      <c r="T2706" s="180">
        <f t="shared" si="257"/>
        <v>33494.200000000026</v>
      </c>
      <c r="U2706" s="181" t="str">
        <f t="shared" si="256"/>
        <v>0</v>
      </c>
    </row>
    <row r="2707" spans="14:21">
      <c r="N2707" s="57">
        <f t="shared" si="252"/>
        <v>2008</v>
      </c>
      <c r="O2707" s="57">
        <f t="shared" si="253"/>
        <v>5</v>
      </c>
      <c r="P2707" s="57">
        <f t="shared" si="254"/>
        <v>28</v>
      </c>
      <c r="Q2707" s="48">
        <v>39596</v>
      </c>
      <c r="R2707" s="178">
        <f t="shared" si="255"/>
        <v>39596</v>
      </c>
      <c r="S2707" s="182">
        <v>6.2</v>
      </c>
      <c r="T2707" s="180">
        <f t="shared" si="257"/>
        <v>33500.400000000023</v>
      </c>
      <c r="U2707" s="181" t="str">
        <f t="shared" si="256"/>
        <v>0</v>
      </c>
    </row>
    <row r="2708" spans="14:21">
      <c r="N2708" s="57">
        <f t="shared" si="252"/>
        <v>2008</v>
      </c>
      <c r="O2708" s="57">
        <f t="shared" si="253"/>
        <v>5</v>
      </c>
      <c r="P2708" s="57">
        <f t="shared" si="254"/>
        <v>29</v>
      </c>
      <c r="Q2708" s="48">
        <v>39597</v>
      </c>
      <c r="R2708" s="178">
        <f t="shared" si="255"/>
        <v>39597</v>
      </c>
      <c r="S2708" s="182">
        <v>6.7</v>
      </c>
      <c r="T2708" s="180">
        <f t="shared" si="257"/>
        <v>33507.10000000002</v>
      </c>
      <c r="U2708" s="181" t="str">
        <f t="shared" si="256"/>
        <v>0</v>
      </c>
    </row>
    <row r="2709" spans="14:21">
      <c r="N2709" s="57">
        <f t="shared" si="252"/>
        <v>2008</v>
      </c>
      <c r="O2709" s="57">
        <f t="shared" si="253"/>
        <v>5</v>
      </c>
      <c r="P2709" s="57">
        <f t="shared" si="254"/>
        <v>30</v>
      </c>
      <c r="Q2709" s="48">
        <v>39598</v>
      </c>
      <c r="R2709" s="178">
        <f t="shared" si="255"/>
        <v>39598</v>
      </c>
      <c r="S2709" s="182">
        <v>5.2</v>
      </c>
      <c r="T2709" s="180">
        <f t="shared" si="257"/>
        <v>33512.300000000017</v>
      </c>
      <c r="U2709" s="181" t="str">
        <f t="shared" si="256"/>
        <v>0</v>
      </c>
    </row>
    <row r="2710" spans="14:21">
      <c r="N2710" s="57">
        <f t="shared" si="252"/>
        <v>2008</v>
      </c>
      <c r="O2710" s="57">
        <f t="shared" si="253"/>
        <v>5</v>
      </c>
      <c r="P2710" s="57">
        <f t="shared" si="254"/>
        <v>31</v>
      </c>
      <c r="Q2710" s="48">
        <v>39599</v>
      </c>
      <c r="R2710" s="178">
        <f t="shared" si="255"/>
        <v>39599</v>
      </c>
      <c r="S2710" s="182">
        <v>4.4000000000000004</v>
      </c>
      <c r="T2710" s="180">
        <f t="shared" si="257"/>
        <v>33516.700000000019</v>
      </c>
      <c r="U2710" s="181" t="str">
        <f t="shared" si="256"/>
        <v>0</v>
      </c>
    </row>
    <row r="2711" spans="14:21">
      <c r="N2711" s="57">
        <f t="shared" si="252"/>
        <v>2008</v>
      </c>
      <c r="O2711" s="57">
        <f t="shared" si="253"/>
        <v>6</v>
      </c>
      <c r="P2711" s="57">
        <f t="shared" si="254"/>
        <v>1</v>
      </c>
      <c r="Q2711" s="48">
        <v>39600</v>
      </c>
      <c r="R2711" s="178">
        <f t="shared" si="255"/>
        <v>39600</v>
      </c>
      <c r="S2711" s="182">
        <v>2</v>
      </c>
      <c r="T2711" s="180">
        <f t="shared" si="257"/>
        <v>33518.700000000019</v>
      </c>
      <c r="U2711" s="181" t="str">
        <f t="shared" si="256"/>
        <v>0</v>
      </c>
    </row>
    <row r="2712" spans="14:21">
      <c r="N2712" s="57">
        <f t="shared" si="252"/>
        <v>2008</v>
      </c>
      <c r="O2712" s="57">
        <f t="shared" si="253"/>
        <v>6</v>
      </c>
      <c r="P2712" s="57">
        <f t="shared" si="254"/>
        <v>2</v>
      </c>
      <c r="Q2712" s="48">
        <v>39601</v>
      </c>
      <c r="R2712" s="178">
        <f t="shared" si="255"/>
        <v>39601</v>
      </c>
      <c r="S2712" s="182">
        <v>2</v>
      </c>
      <c r="T2712" s="180">
        <f t="shared" si="257"/>
        <v>33520.700000000019</v>
      </c>
      <c r="U2712" s="181" t="str">
        <f t="shared" si="256"/>
        <v>0</v>
      </c>
    </row>
    <row r="2713" spans="14:21">
      <c r="N2713" s="57">
        <f t="shared" si="252"/>
        <v>2008</v>
      </c>
      <c r="O2713" s="57">
        <f t="shared" si="253"/>
        <v>6</v>
      </c>
      <c r="P2713" s="57">
        <f t="shared" si="254"/>
        <v>3</v>
      </c>
      <c r="Q2713" s="48">
        <v>39602</v>
      </c>
      <c r="R2713" s="178">
        <f t="shared" si="255"/>
        <v>39602</v>
      </c>
      <c r="S2713" s="182">
        <v>2</v>
      </c>
      <c r="T2713" s="180">
        <f t="shared" si="257"/>
        <v>33522.700000000019</v>
      </c>
      <c r="U2713" s="181" t="str">
        <f t="shared" si="256"/>
        <v>0</v>
      </c>
    </row>
    <row r="2714" spans="14:21">
      <c r="N2714" s="57">
        <f t="shared" si="252"/>
        <v>2008</v>
      </c>
      <c r="O2714" s="57">
        <f t="shared" si="253"/>
        <v>6</v>
      </c>
      <c r="P2714" s="57">
        <f t="shared" si="254"/>
        <v>4</v>
      </c>
      <c r="Q2714" s="48">
        <v>39603</v>
      </c>
      <c r="R2714" s="178">
        <f t="shared" si="255"/>
        <v>39603</v>
      </c>
      <c r="S2714" s="182">
        <v>2</v>
      </c>
      <c r="T2714" s="180">
        <f t="shared" si="257"/>
        <v>33524.700000000019</v>
      </c>
      <c r="U2714" s="181" t="str">
        <f t="shared" si="256"/>
        <v>0</v>
      </c>
    </row>
    <row r="2715" spans="14:21">
      <c r="N2715" s="57">
        <f t="shared" si="252"/>
        <v>2008</v>
      </c>
      <c r="O2715" s="57">
        <f t="shared" si="253"/>
        <v>6</v>
      </c>
      <c r="P2715" s="57">
        <f t="shared" si="254"/>
        <v>5</v>
      </c>
      <c r="Q2715" s="48">
        <v>39604</v>
      </c>
      <c r="R2715" s="178">
        <f t="shared" si="255"/>
        <v>39604</v>
      </c>
      <c r="S2715" s="182">
        <v>2</v>
      </c>
      <c r="T2715" s="180">
        <f t="shared" si="257"/>
        <v>33526.700000000019</v>
      </c>
      <c r="U2715" s="181" t="str">
        <f t="shared" si="256"/>
        <v>0</v>
      </c>
    </row>
    <row r="2716" spans="14:21">
      <c r="N2716" s="57">
        <f t="shared" si="252"/>
        <v>2008</v>
      </c>
      <c r="O2716" s="57">
        <f t="shared" si="253"/>
        <v>6</v>
      </c>
      <c r="P2716" s="57">
        <f t="shared" si="254"/>
        <v>6</v>
      </c>
      <c r="Q2716" s="48">
        <v>39605</v>
      </c>
      <c r="R2716" s="178">
        <f t="shared" si="255"/>
        <v>39605</v>
      </c>
      <c r="S2716" s="182">
        <v>2</v>
      </c>
      <c r="T2716" s="180">
        <f t="shared" si="257"/>
        <v>33528.700000000019</v>
      </c>
      <c r="U2716" s="181" t="str">
        <f t="shared" si="256"/>
        <v>0</v>
      </c>
    </row>
    <row r="2717" spans="14:21">
      <c r="N2717" s="57">
        <f t="shared" si="252"/>
        <v>2008</v>
      </c>
      <c r="O2717" s="57">
        <f t="shared" si="253"/>
        <v>6</v>
      </c>
      <c r="P2717" s="57">
        <f t="shared" si="254"/>
        <v>7</v>
      </c>
      <c r="Q2717" s="48">
        <v>39606</v>
      </c>
      <c r="R2717" s="178">
        <f t="shared" si="255"/>
        <v>39606</v>
      </c>
      <c r="S2717" s="182">
        <v>2</v>
      </c>
      <c r="T2717" s="180">
        <f t="shared" si="257"/>
        <v>33530.700000000019</v>
      </c>
      <c r="U2717" s="181" t="str">
        <f t="shared" si="256"/>
        <v>0</v>
      </c>
    </row>
    <row r="2718" spans="14:21">
      <c r="N2718" s="57">
        <f t="shared" si="252"/>
        <v>2008</v>
      </c>
      <c r="O2718" s="57">
        <f t="shared" si="253"/>
        <v>6</v>
      </c>
      <c r="P2718" s="57">
        <f t="shared" si="254"/>
        <v>8</v>
      </c>
      <c r="Q2718" s="48">
        <v>39607</v>
      </c>
      <c r="R2718" s="178">
        <f t="shared" si="255"/>
        <v>39607</v>
      </c>
      <c r="S2718" s="182">
        <v>2</v>
      </c>
      <c r="T2718" s="180">
        <f t="shared" si="257"/>
        <v>33532.700000000019</v>
      </c>
      <c r="U2718" s="181" t="str">
        <f t="shared" si="256"/>
        <v>0</v>
      </c>
    </row>
    <row r="2719" spans="14:21">
      <c r="N2719" s="57">
        <f t="shared" si="252"/>
        <v>2008</v>
      </c>
      <c r="O2719" s="57">
        <f t="shared" si="253"/>
        <v>6</v>
      </c>
      <c r="P2719" s="57">
        <f t="shared" si="254"/>
        <v>9</v>
      </c>
      <c r="Q2719" s="48">
        <v>39608</v>
      </c>
      <c r="R2719" s="178">
        <f t="shared" si="255"/>
        <v>39608</v>
      </c>
      <c r="S2719" s="182">
        <v>2</v>
      </c>
      <c r="T2719" s="180">
        <f t="shared" si="257"/>
        <v>33534.700000000019</v>
      </c>
      <c r="U2719" s="181" t="str">
        <f t="shared" si="256"/>
        <v>0</v>
      </c>
    </row>
    <row r="2720" spans="14:21">
      <c r="N2720" s="57">
        <f t="shared" si="252"/>
        <v>2008</v>
      </c>
      <c r="O2720" s="57">
        <f t="shared" si="253"/>
        <v>6</v>
      </c>
      <c r="P2720" s="57">
        <f t="shared" si="254"/>
        <v>10</v>
      </c>
      <c r="Q2720" s="48">
        <v>39609</v>
      </c>
      <c r="R2720" s="178">
        <f t="shared" si="255"/>
        <v>39609</v>
      </c>
      <c r="S2720" s="182">
        <v>2</v>
      </c>
      <c r="T2720" s="180">
        <f t="shared" si="257"/>
        <v>33536.700000000019</v>
      </c>
      <c r="U2720" s="181" t="str">
        <f t="shared" si="256"/>
        <v>0</v>
      </c>
    </row>
    <row r="2721" spans="14:21">
      <c r="N2721" s="57">
        <f t="shared" si="252"/>
        <v>2008</v>
      </c>
      <c r="O2721" s="57">
        <f t="shared" si="253"/>
        <v>6</v>
      </c>
      <c r="P2721" s="57">
        <f t="shared" si="254"/>
        <v>11</v>
      </c>
      <c r="Q2721" s="48">
        <v>39610</v>
      </c>
      <c r="R2721" s="178">
        <f t="shared" si="255"/>
        <v>39610</v>
      </c>
      <c r="S2721" s="182">
        <v>9.8000000000000007</v>
      </c>
      <c r="T2721" s="180">
        <f t="shared" si="257"/>
        <v>33546.500000000022</v>
      </c>
      <c r="U2721" s="181" t="str">
        <f t="shared" si="256"/>
        <v>0</v>
      </c>
    </row>
    <row r="2722" spans="14:21">
      <c r="N2722" s="57">
        <f t="shared" si="252"/>
        <v>2008</v>
      </c>
      <c r="O2722" s="57">
        <f t="shared" si="253"/>
        <v>6</v>
      </c>
      <c r="P2722" s="57">
        <f t="shared" si="254"/>
        <v>12</v>
      </c>
      <c r="Q2722" s="48">
        <v>39611</v>
      </c>
      <c r="R2722" s="178">
        <f t="shared" si="255"/>
        <v>39611</v>
      </c>
      <c r="S2722" s="182">
        <v>9</v>
      </c>
      <c r="T2722" s="180">
        <f t="shared" si="257"/>
        <v>33555.500000000022</v>
      </c>
      <c r="U2722" s="181" t="str">
        <f t="shared" si="256"/>
        <v>0</v>
      </c>
    </row>
    <row r="2723" spans="14:21">
      <c r="N2723" s="57">
        <f t="shared" si="252"/>
        <v>2008</v>
      </c>
      <c r="O2723" s="57">
        <f t="shared" si="253"/>
        <v>6</v>
      </c>
      <c r="P2723" s="57">
        <f t="shared" si="254"/>
        <v>13</v>
      </c>
      <c r="Q2723" s="48">
        <v>39612</v>
      </c>
      <c r="R2723" s="178">
        <f t="shared" si="255"/>
        <v>39612</v>
      </c>
      <c r="S2723" s="182">
        <v>9.4</v>
      </c>
      <c r="T2723" s="180">
        <f t="shared" si="257"/>
        <v>33564.900000000023</v>
      </c>
      <c r="U2723" s="181" t="str">
        <f t="shared" si="256"/>
        <v>0</v>
      </c>
    </row>
    <row r="2724" spans="14:21">
      <c r="N2724" s="57">
        <f t="shared" si="252"/>
        <v>2008</v>
      </c>
      <c r="O2724" s="57">
        <f t="shared" si="253"/>
        <v>6</v>
      </c>
      <c r="P2724" s="57">
        <f t="shared" si="254"/>
        <v>14</v>
      </c>
      <c r="Q2724" s="48">
        <v>39613</v>
      </c>
      <c r="R2724" s="178">
        <f t="shared" si="255"/>
        <v>39613</v>
      </c>
      <c r="S2724" s="182">
        <v>10.199999999999999</v>
      </c>
      <c r="T2724" s="180">
        <f t="shared" si="257"/>
        <v>33575.10000000002</v>
      </c>
      <c r="U2724" s="181" t="str">
        <f t="shared" si="256"/>
        <v>0</v>
      </c>
    </row>
    <row r="2725" spans="14:21">
      <c r="N2725" s="57">
        <f t="shared" si="252"/>
        <v>2008</v>
      </c>
      <c r="O2725" s="57">
        <f t="shared" si="253"/>
        <v>6</v>
      </c>
      <c r="P2725" s="57">
        <f t="shared" si="254"/>
        <v>15</v>
      </c>
      <c r="Q2725" s="48">
        <v>39614</v>
      </c>
      <c r="R2725" s="178">
        <f t="shared" si="255"/>
        <v>39614</v>
      </c>
      <c r="S2725" s="182">
        <v>10.7</v>
      </c>
      <c r="T2725" s="180">
        <f t="shared" si="257"/>
        <v>33585.800000000017</v>
      </c>
      <c r="U2725" s="181" t="str">
        <f t="shared" si="256"/>
        <v>0</v>
      </c>
    </row>
    <row r="2726" spans="14:21">
      <c r="N2726" s="57">
        <f t="shared" si="252"/>
        <v>2008</v>
      </c>
      <c r="O2726" s="57">
        <f t="shared" si="253"/>
        <v>6</v>
      </c>
      <c r="P2726" s="57">
        <f t="shared" si="254"/>
        <v>16</v>
      </c>
      <c r="Q2726" s="48">
        <v>39615</v>
      </c>
      <c r="R2726" s="178">
        <f t="shared" si="255"/>
        <v>39615</v>
      </c>
      <c r="S2726" s="182">
        <v>8.9</v>
      </c>
      <c r="T2726" s="180">
        <f t="shared" si="257"/>
        <v>33594.700000000019</v>
      </c>
      <c r="U2726" s="181" t="str">
        <f t="shared" si="256"/>
        <v>0</v>
      </c>
    </row>
    <row r="2727" spans="14:21">
      <c r="N2727" s="57">
        <f t="shared" si="252"/>
        <v>2008</v>
      </c>
      <c r="O2727" s="57">
        <f t="shared" si="253"/>
        <v>6</v>
      </c>
      <c r="P2727" s="57">
        <f t="shared" si="254"/>
        <v>17</v>
      </c>
      <c r="Q2727" s="48">
        <v>39616</v>
      </c>
      <c r="R2727" s="178">
        <f t="shared" si="255"/>
        <v>39616</v>
      </c>
      <c r="S2727" s="182">
        <v>8.5</v>
      </c>
      <c r="T2727" s="180">
        <f t="shared" si="257"/>
        <v>33603.200000000019</v>
      </c>
      <c r="U2727" s="181" t="str">
        <f t="shared" si="256"/>
        <v>0</v>
      </c>
    </row>
    <row r="2728" spans="14:21">
      <c r="N2728" s="57">
        <f t="shared" si="252"/>
        <v>2008</v>
      </c>
      <c r="O2728" s="57">
        <f t="shared" si="253"/>
        <v>6</v>
      </c>
      <c r="P2728" s="57">
        <f t="shared" si="254"/>
        <v>18</v>
      </c>
      <c r="Q2728" s="48">
        <v>39617</v>
      </c>
      <c r="R2728" s="178">
        <f t="shared" si="255"/>
        <v>39617</v>
      </c>
      <c r="S2728" s="182">
        <v>2</v>
      </c>
      <c r="T2728" s="180">
        <f t="shared" si="257"/>
        <v>33605.200000000019</v>
      </c>
      <c r="U2728" s="181" t="str">
        <f t="shared" si="256"/>
        <v>0</v>
      </c>
    </row>
    <row r="2729" spans="14:21">
      <c r="N2729" s="57">
        <f t="shared" si="252"/>
        <v>2008</v>
      </c>
      <c r="O2729" s="57">
        <f t="shared" si="253"/>
        <v>6</v>
      </c>
      <c r="P2729" s="57">
        <f t="shared" si="254"/>
        <v>19</v>
      </c>
      <c r="Q2729" s="48">
        <v>39618</v>
      </c>
      <c r="R2729" s="178">
        <f t="shared" si="255"/>
        <v>39618</v>
      </c>
      <c r="S2729" s="182">
        <v>2</v>
      </c>
      <c r="T2729" s="180">
        <f t="shared" si="257"/>
        <v>33607.200000000019</v>
      </c>
      <c r="U2729" s="181" t="str">
        <f t="shared" si="256"/>
        <v>0</v>
      </c>
    </row>
    <row r="2730" spans="14:21">
      <c r="N2730" s="57">
        <f t="shared" si="252"/>
        <v>2008</v>
      </c>
      <c r="O2730" s="57">
        <f t="shared" si="253"/>
        <v>6</v>
      </c>
      <c r="P2730" s="57">
        <f t="shared" si="254"/>
        <v>20</v>
      </c>
      <c r="Q2730" s="48">
        <v>39619</v>
      </c>
      <c r="R2730" s="178">
        <f t="shared" si="255"/>
        <v>39619</v>
      </c>
      <c r="S2730" s="182">
        <v>2</v>
      </c>
      <c r="T2730" s="180">
        <f t="shared" si="257"/>
        <v>33609.200000000019</v>
      </c>
      <c r="U2730" s="181" t="str">
        <f t="shared" si="256"/>
        <v>0</v>
      </c>
    </row>
    <row r="2731" spans="14:21">
      <c r="N2731" s="57">
        <f t="shared" si="252"/>
        <v>2008</v>
      </c>
      <c r="O2731" s="57">
        <f t="shared" si="253"/>
        <v>6</v>
      </c>
      <c r="P2731" s="57">
        <f t="shared" si="254"/>
        <v>21</v>
      </c>
      <c r="Q2731" s="48">
        <v>39620</v>
      </c>
      <c r="R2731" s="178">
        <f t="shared" si="255"/>
        <v>39620</v>
      </c>
      <c r="S2731" s="182">
        <v>2</v>
      </c>
      <c r="T2731" s="180">
        <f t="shared" si="257"/>
        <v>33611.200000000019</v>
      </c>
      <c r="U2731" s="181" t="str">
        <f t="shared" si="256"/>
        <v>0</v>
      </c>
    </row>
    <row r="2732" spans="14:21">
      <c r="N2732" s="57">
        <f t="shared" si="252"/>
        <v>2008</v>
      </c>
      <c r="O2732" s="57">
        <f t="shared" si="253"/>
        <v>6</v>
      </c>
      <c r="P2732" s="57">
        <f t="shared" si="254"/>
        <v>22</v>
      </c>
      <c r="Q2732" s="48">
        <v>39621</v>
      </c>
      <c r="R2732" s="178">
        <f t="shared" si="255"/>
        <v>39621</v>
      </c>
      <c r="S2732" s="182">
        <v>2</v>
      </c>
      <c r="T2732" s="180">
        <f t="shared" si="257"/>
        <v>33613.200000000019</v>
      </c>
      <c r="U2732" s="181" t="str">
        <f t="shared" si="256"/>
        <v>0</v>
      </c>
    </row>
    <row r="2733" spans="14:21">
      <c r="N2733" s="57">
        <f t="shared" si="252"/>
        <v>2008</v>
      </c>
      <c r="O2733" s="57">
        <f t="shared" si="253"/>
        <v>6</v>
      </c>
      <c r="P2733" s="57">
        <f t="shared" si="254"/>
        <v>23</v>
      </c>
      <c r="Q2733" s="48">
        <v>39622</v>
      </c>
      <c r="R2733" s="178">
        <f t="shared" si="255"/>
        <v>39622</v>
      </c>
      <c r="S2733" s="182">
        <v>8.5</v>
      </c>
      <c r="T2733" s="180">
        <f t="shared" si="257"/>
        <v>33621.700000000019</v>
      </c>
      <c r="U2733" s="181" t="str">
        <f t="shared" si="256"/>
        <v>0</v>
      </c>
    </row>
    <row r="2734" spans="14:21">
      <c r="N2734" s="57">
        <f t="shared" si="252"/>
        <v>2008</v>
      </c>
      <c r="O2734" s="57">
        <f t="shared" si="253"/>
        <v>6</v>
      </c>
      <c r="P2734" s="57">
        <f t="shared" si="254"/>
        <v>24</v>
      </c>
      <c r="Q2734" s="48">
        <v>39623</v>
      </c>
      <c r="R2734" s="178">
        <f t="shared" si="255"/>
        <v>39623</v>
      </c>
      <c r="S2734" s="182">
        <v>9.1999999999999993</v>
      </c>
      <c r="T2734" s="180">
        <f t="shared" si="257"/>
        <v>33630.900000000016</v>
      </c>
      <c r="U2734" s="181" t="str">
        <f t="shared" si="256"/>
        <v>0</v>
      </c>
    </row>
    <row r="2735" spans="14:21">
      <c r="N2735" s="57">
        <f t="shared" si="252"/>
        <v>2008</v>
      </c>
      <c r="O2735" s="57">
        <f t="shared" si="253"/>
        <v>6</v>
      </c>
      <c r="P2735" s="57">
        <f t="shared" si="254"/>
        <v>25</v>
      </c>
      <c r="Q2735" s="48">
        <v>39624</v>
      </c>
      <c r="R2735" s="178">
        <f t="shared" si="255"/>
        <v>39624</v>
      </c>
      <c r="S2735" s="182">
        <v>2</v>
      </c>
      <c r="T2735" s="180">
        <f t="shared" si="257"/>
        <v>33632.900000000016</v>
      </c>
      <c r="U2735" s="181" t="str">
        <f t="shared" si="256"/>
        <v>0</v>
      </c>
    </row>
    <row r="2736" spans="14:21">
      <c r="N2736" s="57">
        <f t="shared" si="252"/>
        <v>2008</v>
      </c>
      <c r="O2736" s="57">
        <f t="shared" si="253"/>
        <v>6</v>
      </c>
      <c r="P2736" s="57">
        <f t="shared" si="254"/>
        <v>26</v>
      </c>
      <c r="Q2736" s="48">
        <v>39625</v>
      </c>
      <c r="R2736" s="178">
        <f t="shared" si="255"/>
        <v>39625</v>
      </c>
      <c r="S2736" s="182">
        <v>2</v>
      </c>
      <c r="T2736" s="180">
        <f t="shared" si="257"/>
        <v>33634.900000000016</v>
      </c>
      <c r="U2736" s="181" t="str">
        <f t="shared" si="256"/>
        <v>0</v>
      </c>
    </row>
    <row r="2737" spans="14:21">
      <c r="N2737" s="57">
        <f t="shared" si="252"/>
        <v>2008</v>
      </c>
      <c r="O2737" s="57">
        <f t="shared" si="253"/>
        <v>6</v>
      </c>
      <c r="P2737" s="57">
        <f t="shared" si="254"/>
        <v>27</v>
      </c>
      <c r="Q2737" s="48">
        <v>39626</v>
      </c>
      <c r="R2737" s="178">
        <f t="shared" si="255"/>
        <v>39626</v>
      </c>
      <c r="S2737" s="182">
        <v>7.8</v>
      </c>
      <c r="T2737" s="180">
        <f t="shared" si="257"/>
        <v>33642.700000000019</v>
      </c>
      <c r="U2737" s="181" t="str">
        <f t="shared" si="256"/>
        <v>0</v>
      </c>
    </row>
    <row r="2738" spans="14:21">
      <c r="N2738" s="57">
        <f t="shared" si="252"/>
        <v>2008</v>
      </c>
      <c r="O2738" s="57">
        <f t="shared" si="253"/>
        <v>6</v>
      </c>
      <c r="P2738" s="57">
        <f t="shared" si="254"/>
        <v>28</v>
      </c>
      <c r="Q2738" s="48">
        <v>39627</v>
      </c>
      <c r="R2738" s="178">
        <f t="shared" si="255"/>
        <v>39627</v>
      </c>
      <c r="S2738" s="182">
        <v>2</v>
      </c>
      <c r="T2738" s="180">
        <f t="shared" si="257"/>
        <v>33644.700000000019</v>
      </c>
      <c r="U2738" s="181" t="str">
        <f t="shared" si="256"/>
        <v>0</v>
      </c>
    </row>
    <row r="2739" spans="14:21">
      <c r="N2739" s="57">
        <f t="shared" si="252"/>
        <v>2008</v>
      </c>
      <c r="O2739" s="57">
        <f t="shared" si="253"/>
        <v>6</v>
      </c>
      <c r="P2739" s="57">
        <f t="shared" si="254"/>
        <v>29</v>
      </c>
      <c r="Q2739" s="48">
        <v>39628</v>
      </c>
      <c r="R2739" s="178">
        <f t="shared" si="255"/>
        <v>39628</v>
      </c>
      <c r="S2739" s="182">
        <v>2</v>
      </c>
      <c r="T2739" s="180">
        <f t="shared" si="257"/>
        <v>33646.700000000019</v>
      </c>
      <c r="U2739" s="181" t="str">
        <f t="shared" si="256"/>
        <v>0</v>
      </c>
    </row>
    <row r="2740" spans="14:21">
      <c r="N2740" s="57">
        <f t="shared" si="252"/>
        <v>2008</v>
      </c>
      <c r="O2740" s="57">
        <f t="shared" si="253"/>
        <v>6</v>
      </c>
      <c r="P2740" s="57">
        <f t="shared" si="254"/>
        <v>30</v>
      </c>
      <c r="Q2740" s="48">
        <v>39629</v>
      </c>
      <c r="R2740" s="178">
        <f t="shared" si="255"/>
        <v>39629</v>
      </c>
      <c r="S2740" s="182">
        <v>2</v>
      </c>
      <c r="T2740" s="180">
        <f t="shared" si="257"/>
        <v>33648.700000000019</v>
      </c>
      <c r="U2740" s="181" t="str">
        <f t="shared" si="256"/>
        <v>0</v>
      </c>
    </row>
    <row r="2741" spans="14:21">
      <c r="N2741" s="57">
        <f t="shared" si="252"/>
        <v>2008</v>
      </c>
      <c r="O2741" s="57">
        <f t="shared" si="253"/>
        <v>7</v>
      </c>
      <c r="P2741" s="57">
        <f t="shared" si="254"/>
        <v>1</v>
      </c>
      <c r="Q2741" s="48">
        <v>39630</v>
      </c>
      <c r="R2741" s="178">
        <f t="shared" si="255"/>
        <v>39630</v>
      </c>
      <c r="S2741" s="182">
        <v>2</v>
      </c>
      <c r="T2741" s="180">
        <f t="shared" si="257"/>
        <v>33650.700000000019</v>
      </c>
      <c r="U2741" s="181" t="str">
        <f t="shared" si="256"/>
        <v>0</v>
      </c>
    </row>
    <row r="2742" spans="14:21">
      <c r="N2742" s="57">
        <f t="shared" si="252"/>
        <v>2008</v>
      </c>
      <c r="O2742" s="57">
        <f t="shared" si="253"/>
        <v>7</v>
      </c>
      <c r="P2742" s="57">
        <f t="shared" si="254"/>
        <v>2</v>
      </c>
      <c r="Q2742" s="48">
        <v>39631</v>
      </c>
      <c r="R2742" s="178">
        <f t="shared" si="255"/>
        <v>39631</v>
      </c>
      <c r="S2742" s="182">
        <v>2</v>
      </c>
      <c r="T2742" s="180">
        <f t="shared" si="257"/>
        <v>33652.700000000019</v>
      </c>
      <c r="U2742" s="181" t="str">
        <f t="shared" si="256"/>
        <v>0</v>
      </c>
    </row>
    <row r="2743" spans="14:21">
      <c r="N2743" s="57">
        <f t="shared" si="252"/>
        <v>2008</v>
      </c>
      <c r="O2743" s="57">
        <f t="shared" si="253"/>
        <v>7</v>
      </c>
      <c r="P2743" s="57">
        <f t="shared" si="254"/>
        <v>3</v>
      </c>
      <c r="Q2743" s="48">
        <v>39632</v>
      </c>
      <c r="R2743" s="178">
        <f t="shared" si="255"/>
        <v>39632</v>
      </c>
      <c r="S2743" s="182">
        <v>2</v>
      </c>
      <c r="T2743" s="180">
        <f t="shared" si="257"/>
        <v>33654.700000000019</v>
      </c>
      <c r="U2743" s="181" t="str">
        <f t="shared" si="256"/>
        <v>0</v>
      </c>
    </row>
    <row r="2744" spans="14:21">
      <c r="N2744" s="57">
        <f t="shared" si="252"/>
        <v>2008</v>
      </c>
      <c r="O2744" s="57">
        <f t="shared" si="253"/>
        <v>7</v>
      </c>
      <c r="P2744" s="57">
        <f t="shared" si="254"/>
        <v>4</v>
      </c>
      <c r="Q2744" s="48">
        <v>39633</v>
      </c>
      <c r="R2744" s="178">
        <f t="shared" si="255"/>
        <v>39633</v>
      </c>
      <c r="S2744" s="182">
        <v>2</v>
      </c>
      <c r="T2744" s="180">
        <f t="shared" si="257"/>
        <v>33656.700000000019</v>
      </c>
      <c r="U2744" s="181" t="str">
        <f t="shared" si="256"/>
        <v>0</v>
      </c>
    </row>
    <row r="2745" spans="14:21">
      <c r="N2745" s="57">
        <f t="shared" si="252"/>
        <v>2008</v>
      </c>
      <c r="O2745" s="57">
        <f t="shared" si="253"/>
        <v>7</v>
      </c>
      <c r="P2745" s="57">
        <f t="shared" si="254"/>
        <v>5</v>
      </c>
      <c r="Q2745" s="48">
        <v>39634</v>
      </c>
      <c r="R2745" s="178">
        <f t="shared" si="255"/>
        <v>39634</v>
      </c>
      <c r="S2745" s="182">
        <v>2</v>
      </c>
      <c r="T2745" s="180">
        <f t="shared" si="257"/>
        <v>33658.700000000019</v>
      </c>
      <c r="U2745" s="181" t="str">
        <f t="shared" si="256"/>
        <v>0</v>
      </c>
    </row>
    <row r="2746" spans="14:21">
      <c r="N2746" s="57">
        <f t="shared" si="252"/>
        <v>2008</v>
      </c>
      <c r="O2746" s="57">
        <f t="shared" si="253"/>
        <v>7</v>
      </c>
      <c r="P2746" s="57">
        <f t="shared" si="254"/>
        <v>6</v>
      </c>
      <c r="Q2746" s="48">
        <v>39635</v>
      </c>
      <c r="R2746" s="178">
        <f t="shared" si="255"/>
        <v>39635</v>
      </c>
      <c r="S2746" s="182">
        <v>2</v>
      </c>
      <c r="T2746" s="180">
        <f t="shared" si="257"/>
        <v>33660.700000000019</v>
      </c>
      <c r="U2746" s="181" t="str">
        <f t="shared" si="256"/>
        <v>0</v>
      </c>
    </row>
    <row r="2747" spans="14:21">
      <c r="N2747" s="57">
        <f t="shared" si="252"/>
        <v>2008</v>
      </c>
      <c r="O2747" s="57">
        <f t="shared" si="253"/>
        <v>7</v>
      </c>
      <c r="P2747" s="57">
        <f t="shared" si="254"/>
        <v>7</v>
      </c>
      <c r="Q2747" s="48">
        <v>39636</v>
      </c>
      <c r="R2747" s="178">
        <f t="shared" si="255"/>
        <v>39636</v>
      </c>
      <c r="S2747" s="182">
        <v>2</v>
      </c>
      <c r="T2747" s="180">
        <f t="shared" si="257"/>
        <v>33662.700000000019</v>
      </c>
      <c r="U2747" s="181" t="str">
        <f t="shared" si="256"/>
        <v>0</v>
      </c>
    </row>
    <row r="2748" spans="14:21">
      <c r="N2748" s="57">
        <f t="shared" si="252"/>
        <v>2008</v>
      </c>
      <c r="O2748" s="57">
        <f t="shared" si="253"/>
        <v>7</v>
      </c>
      <c r="P2748" s="57">
        <f t="shared" si="254"/>
        <v>8</v>
      </c>
      <c r="Q2748" s="48">
        <v>39637</v>
      </c>
      <c r="R2748" s="178">
        <f t="shared" si="255"/>
        <v>39637</v>
      </c>
      <c r="S2748" s="182">
        <v>2</v>
      </c>
      <c r="T2748" s="180">
        <f t="shared" si="257"/>
        <v>33664.700000000019</v>
      </c>
      <c r="U2748" s="181" t="str">
        <f t="shared" si="256"/>
        <v>0</v>
      </c>
    </row>
    <row r="2749" spans="14:21">
      <c r="N2749" s="57">
        <f t="shared" si="252"/>
        <v>2008</v>
      </c>
      <c r="O2749" s="57">
        <f t="shared" si="253"/>
        <v>7</v>
      </c>
      <c r="P2749" s="57">
        <f t="shared" si="254"/>
        <v>9</v>
      </c>
      <c r="Q2749" s="48">
        <v>39638</v>
      </c>
      <c r="R2749" s="178">
        <f t="shared" si="255"/>
        <v>39638</v>
      </c>
      <c r="S2749" s="182">
        <v>7.3</v>
      </c>
      <c r="T2749" s="180">
        <f t="shared" si="257"/>
        <v>33672.000000000022</v>
      </c>
      <c r="U2749" s="181" t="str">
        <f t="shared" si="256"/>
        <v>0</v>
      </c>
    </row>
    <row r="2750" spans="14:21">
      <c r="N2750" s="57">
        <f t="shared" si="252"/>
        <v>2008</v>
      </c>
      <c r="O2750" s="57">
        <f t="shared" si="253"/>
        <v>7</v>
      </c>
      <c r="P2750" s="57">
        <f t="shared" si="254"/>
        <v>10</v>
      </c>
      <c r="Q2750" s="48">
        <v>39639</v>
      </c>
      <c r="R2750" s="178">
        <f t="shared" si="255"/>
        <v>39639</v>
      </c>
      <c r="S2750" s="182">
        <v>2</v>
      </c>
      <c r="T2750" s="180">
        <f t="shared" si="257"/>
        <v>33674.000000000022</v>
      </c>
      <c r="U2750" s="181" t="str">
        <f t="shared" si="256"/>
        <v>0</v>
      </c>
    </row>
    <row r="2751" spans="14:21">
      <c r="N2751" s="57">
        <f t="shared" si="252"/>
        <v>2008</v>
      </c>
      <c r="O2751" s="57">
        <f t="shared" si="253"/>
        <v>7</v>
      </c>
      <c r="P2751" s="57">
        <f t="shared" si="254"/>
        <v>11</v>
      </c>
      <c r="Q2751" s="48">
        <v>39640</v>
      </c>
      <c r="R2751" s="178">
        <f t="shared" si="255"/>
        <v>39640</v>
      </c>
      <c r="S2751" s="182">
        <v>2</v>
      </c>
      <c r="T2751" s="180">
        <f t="shared" si="257"/>
        <v>33676.000000000022</v>
      </c>
      <c r="U2751" s="181" t="str">
        <f t="shared" si="256"/>
        <v>0</v>
      </c>
    </row>
    <row r="2752" spans="14:21">
      <c r="N2752" s="57">
        <f t="shared" si="252"/>
        <v>2008</v>
      </c>
      <c r="O2752" s="57">
        <f t="shared" si="253"/>
        <v>7</v>
      </c>
      <c r="P2752" s="57">
        <f t="shared" si="254"/>
        <v>12</v>
      </c>
      <c r="Q2752" s="48">
        <v>39641</v>
      </c>
      <c r="R2752" s="178">
        <f t="shared" si="255"/>
        <v>39641</v>
      </c>
      <c r="S2752" s="182">
        <v>2</v>
      </c>
      <c r="T2752" s="180">
        <f t="shared" si="257"/>
        <v>33678.000000000022</v>
      </c>
      <c r="U2752" s="181" t="str">
        <f t="shared" si="256"/>
        <v>0</v>
      </c>
    </row>
    <row r="2753" spans="14:21">
      <c r="N2753" s="57">
        <f t="shared" si="252"/>
        <v>2008</v>
      </c>
      <c r="O2753" s="57">
        <f t="shared" si="253"/>
        <v>7</v>
      </c>
      <c r="P2753" s="57">
        <f t="shared" si="254"/>
        <v>13</v>
      </c>
      <c r="Q2753" s="48">
        <v>39642</v>
      </c>
      <c r="R2753" s="178">
        <f t="shared" si="255"/>
        <v>39642</v>
      </c>
      <c r="S2753" s="182">
        <v>2</v>
      </c>
      <c r="T2753" s="180">
        <f t="shared" si="257"/>
        <v>33680.000000000022</v>
      </c>
      <c r="U2753" s="181" t="str">
        <f t="shared" si="256"/>
        <v>0</v>
      </c>
    </row>
    <row r="2754" spans="14:21">
      <c r="N2754" s="57">
        <f t="shared" si="252"/>
        <v>2008</v>
      </c>
      <c r="O2754" s="57">
        <f t="shared" si="253"/>
        <v>7</v>
      </c>
      <c r="P2754" s="57">
        <f t="shared" si="254"/>
        <v>14</v>
      </c>
      <c r="Q2754" s="48">
        <v>39643</v>
      </c>
      <c r="R2754" s="178">
        <f t="shared" si="255"/>
        <v>39643</v>
      </c>
      <c r="S2754" s="182">
        <v>2</v>
      </c>
      <c r="T2754" s="180">
        <f t="shared" si="257"/>
        <v>33682.000000000022</v>
      </c>
      <c r="U2754" s="181" t="str">
        <f t="shared" si="256"/>
        <v>0</v>
      </c>
    </row>
    <row r="2755" spans="14:21">
      <c r="N2755" s="57">
        <f t="shared" ref="N2755:N2818" si="258">IF(Q2755="","",YEAR(Q2755))</f>
        <v>2008</v>
      </c>
      <c r="O2755" s="57">
        <f t="shared" ref="O2755:O2818" si="259">IF(Q2755="","",MONTH(Q2755))</f>
        <v>7</v>
      </c>
      <c r="P2755" s="57">
        <f t="shared" ref="P2755:P2818" si="260">DAY(Q2755)</f>
        <v>15</v>
      </c>
      <c r="Q2755" s="48">
        <v>39644</v>
      </c>
      <c r="R2755" s="178">
        <f t="shared" ref="R2755:R2818" si="261">Q2755</f>
        <v>39644</v>
      </c>
      <c r="S2755" s="182">
        <v>2</v>
      </c>
      <c r="T2755" s="180">
        <f t="shared" si="257"/>
        <v>33684.000000000022</v>
      </c>
      <c r="U2755" s="181" t="str">
        <f t="shared" ref="U2755:U2818" si="262">IF(AND(R2755&gt;=$E$7,R2755&lt;=$E$9),S2755,"0")</f>
        <v>0</v>
      </c>
    </row>
    <row r="2756" spans="14:21">
      <c r="N2756" s="57">
        <f t="shared" si="258"/>
        <v>2008</v>
      </c>
      <c r="O2756" s="57">
        <f t="shared" si="259"/>
        <v>7</v>
      </c>
      <c r="P2756" s="57">
        <f t="shared" si="260"/>
        <v>16</v>
      </c>
      <c r="Q2756" s="48">
        <v>39645</v>
      </c>
      <c r="R2756" s="178">
        <f t="shared" si="261"/>
        <v>39645</v>
      </c>
      <c r="S2756" s="182">
        <v>2</v>
      </c>
      <c r="T2756" s="180">
        <f t="shared" si="257"/>
        <v>33686.000000000022</v>
      </c>
      <c r="U2756" s="181" t="str">
        <f t="shared" si="262"/>
        <v>0</v>
      </c>
    </row>
    <row r="2757" spans="14:21">
      <c r="N2757" s="57">
        <f t="shared" si="258"/>
        <v>2008</v>
      </c>
      <c r="O2757" s="57">
        <f t="shared" si="259"/>
        <v>7</v>
      </c>
      <c r="P2757" s="57">
        <f t="shared" si="260"/>
        <v>17</v>
      </c>
      <c r="Q2757" s="48">
        <v>39646</v>
      </c>
      <c r="R2757" s="178">
        <f t="shared" si="261"/>
        <v>39646</v>
      </c>
      <c r="S2757" s="182">
        <v>7.1</v>
      </c>
      <c r="T2757" s="180">
        <f t="shared" ref="T2757:T2820" si="263">T2756+S2757</f>
        <v>33693.10000000002</v>
      </c>
      <c r="U2757" s="181" t="str">
        <f t="shared" si="262"/>
        <v>0</v>
      </c>
    </row>
    <row r="2758" spans="14:21">
      <c r="N2758" s="57">
        <f t="shared" si="258"/>
        <v>2008</v>
      </c>
      <c r="O2758" s="57">
        <f t="shared" si="259"/>
        <v>7</v>
      </c>
      <c r="P2758" s="57">
        <f t="shared" si="260"/>
        <v>18</v>
      </c>
      <c r="Q2758" s="48">
        <v>39647</v>
      </c>
      <c r="R2758" s="178">
        <f t="shared" si="261"/>
        <v>39647</v>
      </c>
      <c r="S2758" s="182">
        <v>7.1</v>
      </c>
      <c r="T2758" s="180">
        <f t="shared" si="263"/>
        <v>33700.200000000019</v>
      </c>
      <c r="U2758" s="181" t="str">
        <f t="shared" si="262"/>
        <v>0</v>
      </c>
    </row>
    <row r="2759" spans="14:21">
      <c r="N2759" s="57">
        <f t="shared" si="258"/>
        <v>2008</v>
      </c>
      <c r="O2759" s="57">
        <f t="shared" si="259"/>
        <v>7</v>
      </c>
      <c r="P2759" s="57">
        <f t="shared" si="260"/>
        <v>19</v>
      </c>
      <c r="Q2759" s="48">
        <v>39648</v>
      </c>
      <c r="R2759" s="178">
        <f t="shared" si="261"/>
        <v>39648</v>
      </c>
      <c r="S2759" s="182">
        <v>2</v>
      </c>
      <c r="T2759" s="180">
        <f t="shared" si="263"/>
        <v>33702.200000000019</v>
      </c>
      <c r="U2759" s="181" t="str">
        <f t="shared" si="262"/>
        <v>0</v>
      </c>
    </row>
    <row r="2760" spans="14:21">
      <c r="N2760" s="57">
        <f t="shared" si="258"/>
        <v>2008</v>
      </c>
      <c r="O2760" s="57">
        <f t="shared" si="259"/>
        <v>7</v>
      </c>
      <c r="P2760" s="57">
        <f t="shared" si="260"/>
        <v>20</v>
      </c>
      <c r="Q2760" s="48">
        <v>39649</v>
      </c>
      <c r="R2760" s="178">
        <f t="shared" si="261"/>
        <v>39649</v>
      </c>
      <c r="S2760" s="182">
        <v>7.8</v>
      </c>
      <c r="T2760" s="180">
        <f t="shared" si="263"/>
        <v>33710.000000000022</v>
      </c>
      <c r="U2760" s="181" t="str">
        <f t="shared" si="262"/>
        <v>0</v>
      </c>
    </row>
    <row r="2761" spans="14:21">
      <c r="N2761" s="57">
        <f t="shared" si="258"/>
        <v>2008</v>
      </c>
      <c r="O2761" s="57">
        <f t="shared" si="259"/>
        <v>7</v>
      </c>
      <c r="P2761" s="57">
        <f t="shared" si="260"/>
        <v>21</v>
      </c>
      <c r="Q2761" s="48">
        <v>39650</v>
      </c>
      <c r="R2761" s="178">
        <f t="shared" si="261"/>
        <v>39650</v>
      </c>
      <c r="S2761" s="182">
        <v>7.1</v>
      </c>
      <c r="T2761" s="180">
        <f t="shared" si="263"/>
        <v>33717.10000000002</v>
      </c>
      <c r="U2761" s="181" t="str">
        <f t="shared" si="262"/>
        <v>0</v>
      </c>
    </row>
    <row r="2762" spans="14:21">
      <c r="N2762" s="57">
        <f t="shared" si="258"/>
        <v>2008</v>
      </c>
      <c r="O2762" s="57">
        <f t="shared" si="259"/>
        <v>7</v>
      </c>
      <c r="P2762" s="57">
        <f t="shared" si="260"/>
        <v>22</v>
      </c>
      <c r="Q2762" s="48">
        <v>39651</v>
      </c>
      <c r="R2762" s="178">
        <f t="shared" si="261"/>
        <v>39651</v>
      </c>
      <c r="S2762" s="182">
        <v>2</v>
      </c>
      <c r="T2762" s="180">
        <f t="shared" si="263"/>
        <v>33719.10000000002</v>
      </c>
      <c r="U2762" s="181" t="str">
        <f t="shared" si="262"/>
        <v>0</v>
      </c>
    </row>
    <row r="2763" spans="14:21">
      <c r="N2763" s="57">
        <f t="shared" si="258"/>
        <v>2008</v>
      </c>
      <c r="O2763" s="57">
        <f t="shared" si="259"/>
        <v>7</v>
      </c>
      <c r="P2763" s="57">
        <f t="shared" si="260"/>
        <v>23</v>
      </c>
      <c r="Q2763" s="48">
        <v>39652</v>
      </c>
      <c r="R2763" s="178">
        <f t="shared" si="261"/>
        <v>39652</v>
      </c>
      <c r="S2763" s="182">
        <v>2</v>
      </c>
      <c r="T2763" s="180">
        <f t="shared" si="263"/>
        <v>33721.10000000002</v>
      </c>
      <c r="U2763" s="181" t="str">
        <f t="shared" si="262"/>
        <v>0</v>
      </c>
    </row>
    <row r="2764" spans="14:21">
      <c r="N2764" s="57">
        <f t="shared" si="258"/>
        <v>2008</v>
      </c>
      <c r="O2764" s="57">
        <f t="shared" si="259"/>
        <v>7</v>
      </c>
      <c r="P2764" s="57">
        <f t="shared" si="260"/>
        <v>24</v>
      </c>
      <c r="Q2764" s="48">
        <v>39653</v>
      </c>
      <c r="R2764" s="178">
        <f t="shared" si="261"/>
        <v>39653</v>
      </c>
      <c r="S2764" s="182">
        <v>2</v>
      </c>
      <c r="T2764" s="180">
        <f t="shared" si="263"/>
        <v>33723.10000000002</v>
      </c>
      <c r="U2764" s="181" t="str">
        <f t="shared" si="262"/>
        <v>0</v>
      </c>
    </row>
    <row r="2765" spans="14:21">
      <c r="N2765" s="57">
        <f t="shared" si="258"/>
        <v>2008</v>
      </c>
      <c r="O2765" s="57">
        <f t="shared" si="259"/>
        <v>7</v>
      </c>
      <c r="P2765" s="57">
        <f t="shared" si="260"/>
        <v>25</v>
      </c>
      <c r="Q2765" s="48">
        <v>39654</v>
      </c>
      <c r="R2765" s="178">
        <f t="shared" si="261"/>
        <v>39654</v>
      </c>
      <c r="S2765" s="182">
        <v>2</v>
      </c>
      <c r="T2765" s="180">
        <f t="shared" si="263"/>
        <v>33725.10000000002</v>
      </c>
      <c r="U2765" s="181" t="str">
        <f t="shared" si="262"/>
        <v>0</v>
      </c>
    </row>
    <row r="2766" spans="14:21">
      <c r="N2766" s="57">
        <f t="shared" si="258"/>
        <v>2008</v>
      </c>
      <c r="O2766" s="57">
        <f t="shared" si="259"/>
        <v>7</v>
      </c>
      <c r="P2766" s="57">
        <f t="shared" si="260"/>
        <v>26</v>
      </c>
      <c r="Q2766" s="48">
        <v>39655</v>
      </c>
      <c r="R2766" s="178">
        <f t="shared" si="261"/>
        <v>39655</v>
      </c>
      <c r="S2766" s="182">
        <v>2</v>
      </c>
      <c r="T2766" s="180">
        <f t="shared" si="263"/>
        <v>33727.10000000002</v>
      </c>
      <c r="U2766" s="181" t="str">
        <f t="shared" si="262"/>
        <v>0</v>
      </c>
    </row>
    <row r="2767" spans="14:21">
      <c r="N2767" s="57">
        <f t="shared" si="258"/>
        <v>2008</v>
      </c>
      <c r="O2767" s="57">
        <f t="shared" si="259"/>
        <v>7</v>
      </c>
      <c r="P2767" s="57">
        <f t="shared" si="260"/>
        <v>27</v>
      </c>
      <c r="Q2767" s="48">
        <v>39656</v>
      </c>
      <c r="R2767" s="178">
        <f t="shared" si="261"/>
        <v>39656</v>
      </c>
      <c r="S2767" s="182">
        <v>2</v>
      </c>
      <c r="T2767" s="180">
        <f t="shared" si="263"/>
        <v>33729.10000000002</v>
      </c>
      <c r="U2767" s="181" t="str">
        <f t="shared" si="262"/>
        <v>0</v>
      </c>
    </row>
    <row r="2768" spans="14:21">
      <c r="N2768" s="57">
        <f t="shared" si="258"/>
        <v>2008</v>
      </c>
      <c r="O2768" s="57">
        <f t="shared" si="259"/>
        <v>7</v>
      </c>
      <c r="P2768" s="57">
        <f t="shared" si="260"/>
        <v>28</v>
      </c>
      <c r="Q2768" s="48">
        <v>39657</v>
      </c>
      <c r="R2768" s="178">
        <f t="shared" si="261"/>
        <v>39657</v>
      </c>
      <c r="S2768" s="182">
        <v>2</v>
      </c>
      <c r="T2768" s="180">
        <f t="shared" si="263"/>
        <v>33731.10000000002</v>
      </c>
      <c r="U2768" s="181" t="str">
        <f t="shared" si="262"/>
        <v>0</v>
      </c>
    </row>
    <row r="2769" spans="14:21">
      <c r="N2769" s="57">
        <f t="shared" si="258"/>
        <v>2008</v>
      </c>
      <c r="O2769" s="57">
        <f t="shared" si="259"/>
        <v>7</v>
      </c>
      <c r="P2769" s="57">
        <f t="shared" si="260"/>
        <v>29</v>
      </c>
      <c r="Q2769" s="48">
        <v>39658</v>
      </c>
      <c r="R2769" s="178">
        <f t="shared" si="261"/>
        <v>39658</v>
      </c>
      <c r="S2769" s="182">
        <v>2</v>
      </c>
      <c r="T2769" s="180">
        <f t="shared" si="263"/>
        <v>33733.10000000002</v>
      </c>
      <c r="U2769" s="181" t="str">
        <f t="shared" si="262"/>
        <v>0</v>
      </c>
    </row>
    <row r="2770" spans="14:21">
      <c r="N2770" s="57">
        <f t="shared" si="258"/>
        <v>2008</v>
      </c>
      <c r="O2770" s="57">
        <f t="shared" si="259"/>
        <v>7</v>
      </c>
      <c r="P2770" s="57">
        <f t="shared" si="260"/>
        <v>30</v>
      </c>
      <c r="Q2770" s="48">
        <v>39659</v>
      </c>
      <c r="R2770" s="178">
        <f t="shared" si="261"/>
        <v>39659</v>
      </c>
      <c r="S2770" s="182">
        <v>2</v>
      </c>
      <c r="T2770" s="180">
        <f t="shared" si="263"/>
        <v>33735.10000000002</v>
      </c>
      <c r="U2770" s="181" t="str">
        <f t="shared" si="262"/>
        <v>0</v>
      </c>
    </row>
    <row r="2771" spans="14:21">
      <c r="N2771" s="57">
        <f t="shared" si="258"/>
        <v>2008</v>
      </c>
      <c r="O2771" s="57">
        <f t="shared" si="259"/>
        <v>7</v>
      </c>
      <c r="P2771" s="57">
        <f t="shared" si="260"/>
        <v>31</v>
      </c>
      <c r="Q2771" s="48">
        <v>39660</v>
      </c>
      <c r="R2771" s="178">
        <f t="shared" si="261"/>
        <v>39660</v>
      </c>
      <c r="S2771" s="182">
        <v>2</v>
      </c>
      <c r="T2771" s="180">
        <f t="shared" si="263"/>
        <v>33737.10000000002</v>
      </c>
      <c r="U2771" s="181" t="str">
        <f t="shared" si="262"/>
        <v>0</v>
      </c>
    </row>
    <row r="2772" spans="14:21">
      <c r="N2772" s="57">
        <f t="shared" si="258"/>
        <v>2008</v>
      </c>
      <c r="O2772" s="57">
        <f t="shared" si="259"/>
        <v>8</v>
      </c>
      <c r="P2772" s="57">
        <f t="shared" si="260"/>
        <v>1</v>
      </c>
      <c r="Q2772" s="48">
        <v>39661</v>
      </c>
      <c r="R2772" s="178">
        <f t="shared" si="261"/>
        <v>39661</v>
      </c>
      <c r="S2772" s="182">
        <v>2</v>
      </c>
      <c r="T2772" s="180">
        <f t="shared" si="263"/>
        <v>33739.10000000002</v>
      </c>
      <c r="U2772" s="181" t="str">
        <f t="shared" si="262"/>
        <v>0</v>
      </c>
    </row>
    <row r="2773" spans="14:21">
      <c r="N2773" s="57">
        <f t="shared" si="258"/>
        <v>2008</v>
      </c>
      <c r="O2773" s="57">
        <f t="shared" si="259"/>
        <v>8</v>
      </c>
      <c r="P2773" s="57">
        <f t="shared" si="260"/>
        <v>2</v>
      </c>
      <c r="Q2773" s="48">
        <v>39662</v>
      </c>
      <c r="R2773" s="178">
        <f t="shared" si="261"/>
        <v>39662</v>
      </c>
      <c r="S2773" s="182">
        <v>2</v>
      </c>
      <c r="T2773" s="180">
        <f t="shared" si="263"/>
        <v>33741.10000000002</v>
      </c>
      <c r="U2773" s="181" t="str">
        <f t="shared" si="262"/>
        <v>0</v>
      </c>
    </row>
    <row r="2774" spans="14:21">
      <c r="N2774" s="57">
        <f t="shared" si="258"/>
        <v>2008</v>
      </c>
      <c r="O2774" s="57">
        <f t="shared" si="259"/>
        <v>8</v>
      </c>
      <c r="P2774" s="57">
        <f t="shared" si="260"/>
        <v>3</v>
      </c>
      <c r="Q2774" s="48">
        <v>39663</v>
      </c>
      <c r="R2774" s="178">
        <f t="shared" si="261"/>
        <v>39663</v>
      </c>
      <c r="S2774" s="182">
        <v>2</v>
      </c>
      <c r="T2774" s="180">
        <f t="shared" si="263"/>
        <v>33743.10000000002</v>
      </c>
      <c r="U2774" s="181" t="str">
        <f t="shared" si="262"/>
        <v>0</v>
      </c>
    </row>
    <row r="2775" spans="14:21">
      <c r="N2775" s="57">
        <f t="shared" si="258"/>
        <v>2008</v>
      </c>
      <c r="O2775" s="57">
        <f t="shared" si="259"/>
        <v>8</v>
      </c>
      <c r="P2775" s="57">
        <f t="shared" si="260"/>
        <v>4</v>
      </c>
      <c r="Q2775" s="48">
        <v>39664</v>
      </c>
      <c r="R2775" s="178">
        <f t="shared" si="261"/>
        <v>39664</v>
      </c>
      <c r="S2775" s="182">
        <v>2</v>
      </c>
      <c r="T2775" s="180">
        <f t="shared" si="263"/>
        <v>33745.10000000002</v>
      </c>
      <c r="U2775" s="181" t="str">
        <f t="shared" si="262"/>
        <v>0</v>
      </c>
    </row>
    <row r="2776" spans="14:21">
      <c r="N2776" s="57">
        <f t="shared" si="258"/>
        <v>2008</v>
      </c>
      <c r="O2776" s="57">
        <f t="shared" si="259"/>
        <v>8</v>
      </c>
      <c r="P2776" s="57">
        <f t="shared" si="260"/>
        <v>5</v>
      </c>
      <c r="Q2776" s="48">
        <v>39665</v>
      </c>
      <c r="R2776" s="178">
        <f t="shared" si="261"/>
        <v>39665</v>
      </c>
      <c r="S2776" s="182">
        <v>2</v>
      </c>
      <c r="T2776" s="180">
        <f t="shared" si="263"/>
        <v>33747.10000000002</v>
      </c>
      <c r="U2776" s="181" t="str">
        <f t="shared" si="262"/>
        <v>0</v>
      </c>
    </row>
    <row r="2777" spans="14:21">
      <c r="N2777" s="57">
        <f t="shared" si="258"/>
        <v>2008</v>
      </c>
      <c r="O2777" s="57">
        <f t="shared" si="259"/>
        <v>8</v>
      </c>
      <c r="P2777" s="57">
        <f t="shared" si="260"/>
        <v>6</v>
      </c>
      <c r="Q2777" s="48">
        <v>39666</v>
      </c>
      <c r="R2777" s="178">
        <f t="shared" si="261"/>
        <v>39666</v>
      </c>
      <c r="S2777" s="182">
        <v>2</v>
      </c>
      <c r="T2777" s="180">
        <f t="shared" si="263"/>
        <v>33749.10000000002</v>
      </c>
      <c r="U2777" s="181" t="str">
        <f t="shared" si="262"/>
        <v>0</v>
      </c>
    </row>
    <row r="2778" spans="14:21">
      <c r="N2778" s="57">
        <f t="shared" si="258"/>
        <v>2008</v>
      </c>
      <c r="O2778" s="57">
        <f t="shared" si="259"/>
        <v>8</v>
      </c>
      <c r="P2778" s="57">
        <f t="shared" si="260"/>
        <v>7</v>
      </c>
      <c r="Q2778" s="48">
        <v>39667</v>
      </c>
      <c r="R2778" s="178">
        <f t="shared" si="261"/>
        <v>39667</v>
      </c>
      <c r="S2778" s="182">
        <v>2</v>
      </c>
      <c r="T2778" s="180">
        <f t="shared" si="263"/>
        <v>33751.10000000002</v>
      </c>
      <c r="U2778" s="181" t="str">
        <f t="shared" si="262"/>
        <v>0</v>
      </c>
    </row>
    <row r="2779" spans="14:21">
      <c r="N2779" s="57">
        <f t="shared" si="258"/>
        <v>2008</v>
      </c>
      <c r="O2779" s="57">
        <f t="shared" si="259"/>
        <v>8</v>
      </c>
      <c r="P2779" s="57">
        <f t="shared" si="260"/>
        <v>8</v>
      </c>
      <c r="Q2779" s="48">
        <v>39668</v>
      </c>
      <c r="R2779" s="178">
        <f t="shared" si="261"/>
        <v>39668</v>
      </c>
      <c r="S2779" s="182">
        <v>2</v>
      </c>
      <c r="T2779" s="180">
        <f t="shared" si="263"/>
        <v>33753.10000000002</v>
      </c>
      <c r="U2779" s="181" t="str">
        <f t="shared" si="262"/>
        <v>0</v>
      </c>
    </row>
    <row r="2780" spans="14:21">
      <c r="N2780" s="57">
        <f t="shared" si="258"/>
        <v>2008</v>
      </c>
      <c r="O2780" s="57">
        <f t="shared" si="259"/>
        <v>8</v>
      </c>
      <c r="P2780" s="57">
        <f t="shared" si="260"/>
        <v>9</v>
      </c>
      <c r="Q2780" s="48">
        <v>39669</v>
      </c>
      <c r="R2780" s="178">
        <f t="shared" si="261"/>
        <v>39669</v>
      </c>
      <c r="S2780" s="182">
        <v>2</v>
      </c>
      <c r="T2780" s="180">
        <f t="shared" si="263"/>
        <v>33755.10000000002</v>
      </c>
      <c r="U2780" s="181" t="str">
        <f t="shared" si="262"/>
        <v>0</v>
      </c>
    </row>
    <row r="2781" spans="14:21">
      <c r="N2781" s="57">
        <f t="shared" si="258"/>
        <v>2008</v>
      </c>
      <c r="O2781" s="57">
        <f t="shared" si="259"/>
        <v>8</v>
      </c>
      <c r="P2781" s="57">
        <f t="shared" si="260"/>
        <v>10</v>
      </c>
      <c r="Q2781" s="48">
        <v>39670</v>
      </c>
      <c r="R2781" s="178">
        <f t="shared" si="261"/>
        <v>39670</v>
      </c>
      <c r="S2781" s="182">
        <v>2</v>
      </c>
      <c r="T2781" s="180">
        <f t="shared" si="263"/>
        <v>33757.10000000002</v>
      </c>
      <c r="U2781" s="181" t="str">
        <f t="shared" si="262"/>
        <v>0</v>
      </c>
    </row>
    <row r="2782" spans="14:21">
      <c r="N2782" s="57">
        <f t="shared" si="258"/>
        <v>2008</v>
      </c>
      <c r="O2782" s="57">
        <f t="shared" si="259"/>
        <v>8</v>
      </c>
      <c r="P2782" s="57">
        <f t="shared" si="260"/>
        <v>11</v>
      </c>
      <c r="Q2782" s="48">
        <v>39671</v>
      </c>
      <c r="R2782" s="178">
        <f t="shared" si="261"/>
        <v>39671</v>
      </c>
      <c r="S2782" s="182">
        <v>2</v>
      </c>
      <c r="T2782" s="180">
        <f t="shared" si="263"/>
        <v>33759.10000000002</v>
      </c>
      <c r="U2782" s="181" t="str">
        <f t="shared" si="262"/>
        <v>0</v>
      </c>
    </row>
    <row r="2783" spans="14:21">
      <c r="N2783" s="57">
        <f t="shared" si="258"/>
        <v>2008</v>
      </c>
      <c r="O2783" s="57">
        <f t="shared" si="259"/>
        <v>8</v>
      </c>
      <c r="P2783" s="57">
        <f t="shared" si="260"/>
        <v>12</v>
      </c>
      <c r="Q2783" s="48">
        <v>39672</v>
      </c>
      <c r="R2783" s="178">
        <f t="shared" si="261"/>
        <v>39672</v>
      </c>
      <c r="S2783" s="182">
        <v>2</v>
      </c>
      <c r="T2783" s="180">
        <f t="shared" si="263"/>
        <v>33761.10000000002</v>
      </c>
      <c r="U2783" s="181" t="str">
        <f t="shared" si="262"/>
        <v>0</v>
      </c>
    </row>
    <row r="2784" spans="14:21">
      <c r="N2784" s="57">
        <f t="shared" si="258"/>
        <v>2008</v>
      </c>
      <c r="O2784" s="57">
        <f t="shared" si="259"/>
        <v>8</v>
      </c>
      <c r="P2784" s="57">
        <f t="shared" si="260"/>
        <v>13</v>
      </c>
      <c r="Q2784" s="48">
        <v>39673</v>
      </c>
      <c r="R2784" s="178">
        <f t="shared" si="261"/>
        <v>39673</v>
      </c>
      <c r="S2784" s="182">
        <v>2</v>
      </c>
      <c r="T2784" s="180">
        <f t="shared" si="263"/>
        <v>33763.10000000002</v>
      </c>
      <c r="U2784" s="181" t="str">
        <f t="shared" si="262"/>
        <v>0</v>
      </c>
    </row>
    <row r="2785" spans="14:21">
      <c r="N2785" s="57">
        <f t="shared" si="258"/>
        <v>2008</v>
      </c>
      <c r="O2785" s="57">
        <f t="shared" si="259"/>
        <v>8</v>
      </c>
      <c r="P2785" s="57">
        <f t="shared" si="260"/>
        <v>14</v>
      </c>
      <c r="Q2785" s="48">
        <v>39674</v>
      </c>
      <c r="R2785" s="178">
        <f t="shared" si="261"/>
        <v>39674</v>
      </c>
      <c r="S2785" s="182">
        <v>7.8</v>
      </c>
      <c r="T2785" s="180">
        <f t="shared" si="263"/>
        <v>33770.900000000023</v>
      </c>
      <c r="U2785" s="181" t="str">
        <f t="shared" si="262"/>
        <v>0</v>
      </c>
    </row>
    <row r="2786" spans="14:21">
      <c r="N2786" s="57">
        <f t="shared" si="258"/>
        <v>2008</v>
      </c>
      <c r="O2786" s="57">
        <f t="shared" si="259"/>
        <v>8</v>
      </c>
      <c r="P2786" s="57">
        <f t="shared" si="260"/>
        <v>15</v>
      </c>
      <c r="Q2786" s="48">
        <v>39675</v>
      </c>
      <c r="R2786" s="178">
        <f t="shared" si="261"/>
        <v>39675</v>
      </c>
      <c r="S2786" s="182">
        <v>2</v>
      </c>
      <c r="T2786" s="180">
        <f t="shared" si="263"/>
        <v>33772.900000000023</v>
      </c>
      <c r="U2786" s="181" t="str">
        <f t="shared" si="262"/>
        <v>0</v>
      </c>
    </row>
    <row r="2787" spans="14:21">
      <c r="N2787" s="57">
        <f t="shared" si="258"/>
        <v>2008</v>
      </c>
      <c r="O2787" s="57">
        <f t="shared" si="259"/>
        <v>8</v>
      </c>
      <c r="P2787" s="57">
        <f t="shared" si="260"/>
        <v>16</v>
      </c>
      <c r="Q2787" s="48">
        <v>39676</v>
      </c>
      <c r="R2787" s="178">
        <f t="shared" si="261"/>
        <v>39676</v>
      </c>
      <c r="S2787" s="182">
        <v>7.8</v>
      </c>
      <c r="T2787" s="180">
        <f t="shared" si="263"/>
        <v>33780.700000000026</v>
      </c>
      <c r="U2787" s="181" t="str">
        <f t="shared" si="262"/>
        <v>0</v>
      </c>
    </row>
    <row r="2788" spans="14:21">
      <c r="N2788" s="57">
        <f t="shared" si="258"/>
        <v>2008</v>
      </c>
      <c r="O2788" s="57">
        <f t="shared" si="259"/>
        <v>8</v>
      </c>
      <c r="P2788" s="57">
        <f t="shared" si="260"/>
        <v>17</v>
      </c>
      <c r="Q2788" s="48">
        <v>39677</v>
      </c>
      <c r="R2788" s="178">
        <f t="shared" si="261"/>
        <v>39677</v>
      </c>
      <c r="S2788" s="182">
        <v>2</v>
      </c>
      <c r="T2788" s="180">
        <f t="shared" si="263"/>
        <v>33782.700000000026</v>
      </c>
      <c r="U2788" s="181" t="str">
        <f t="shared" si="262"/>
        <v>0</v>
      </c>
    </row>
    <row r="2789" spans="14:21">
      <c r="N2789" s="57">
        <f t="shared" si="258"/>
        <v>2008</v>
      </c>
      <c r="O2789" s="57">
        <f t="shared" si="259"/>
        <v>8</v>
      </c>
      <c r="P2789" s="57">
        <f t="shared" si="260"/>
        <v>18</v>
      </c>
      <c r="Q2789" s="48">
        <v>39678</v>
      </c>
      <c r="R2789" s="178">
        <f t="shared" si="261"/>
        <v>39678</v>
      </c>
      <c r="S2789" s="182">
        <v>2</v>
      </c>
      <c r="T2789" s="180">
        <f t="shared" si="263"/>
        <v>33784.700000000026</v>
      </c>
      <c r="U2789" s="181" t="str">
        <f t="shared" si="262"/>
        <v>0</v>
      </c>
    </row>
    <row r="2790" spans="14:21">
      <c r="N2790" s="57">
        <f t="shared" si="258"/>
        <v>2008</v>
      </c>
      <c r="O2790" s="57">
        <f t="shared" si="259"/>
        <v>8</v>
      </c>
      <c r="P2790" s="57">
        <f t="shared" si="260"/>
        <v>19</v>
      </c>
      <c r="Q2790" s="48">
        <v>39679</v>
      </c>
      <c r="R2790" s="178">
        <f t="shared" si="261"/>
        <v>39679</v>
      </c>
      <c r="S2790" s="182">
        <v>2</v>
      </c>
      <c r="T2790" s="180">
        <f t="shared" si="263"/>
        <v>33786.700000000026</v>
      </c>
      <c r="U2790" s="181" t="str">
        <f t="shared" si="262"/>
        <v>0</v>
      </c>
    </row>
    <row r="2791" spans="14:21">
      <c r="N2791" s="57">
        <f t="shared" si="258"/>
        <v>2008</v>
      </c>
      <c r="O2791" s="57">
        <f t="shared" si="259"/>
        <v>8</v>
      </c>
      <c r="P2791" s="57">
        <f t="shared" si="260"/>
        <v>20</v>
      </c>
      <c r="Q2791" s="48">
        <v>39680</v>
      </c>
      <c r="R2791" s="178">
        <f t="shared" si="261"/>
        <v>39680</v>
      </c>
      <c r="S2791" s="182">
        <v>2</v>
      </c>
      <c r="T2791" s="180">
        <f t="shared" si="263"/>
        <v>33788.700000000026</v>
      </c>
      <c r="U2791" s="181" t="str">
        <f t="shared" si="262"/>
        <v>0</v>
      </c>
    </row>
    <row r="2792" spans="14:21">
      <c r="N2792" s="57">
        <f t="shared" si="258"/>
        <v>2008</v>
      </c>
      <c r="O2792" s="57">
        <f t="shared" si="259"/>
        <v>8</v>
      </c>
      <c r="P2792" s="57">
        <f t="shared" si="260"/>
        <v>21</v>
      </c>
      <c r="Q2792" s="48">
        <v>39681</v>
      </c>
      <c r="R2792" s="178">
        <f t="shared" si="261"/>
        <v>39681</v>
      </c>
      <c r="S2792" s="182">
        <v>2</v>
      </c>
      <c r="T2792" s="180">
        <f t="shared" si="263"/>
        <v>33790.700000000026</v>
      </c>
      <c r="U2792" s="181" t="str">
        <f t="shared" si="262"/>
        <v>0</v>
      </c>
    </row>
    <row r="2793" spans="14:21">
      <c r="N2793" s="57">
        <f t="shared" si="258"/>
        <v>2008</v>
      </c>
      <c r="O2793" s="57">
        <f t="shared" si="259"/>
        <v>8</v>
      </c>
      <c r="P2793" s="57">
        <f t="shared" si="260"/>
        <v>22</v>
      </c>
      <c r="Q2793" s="48">
        <v>39682</v>
      </c>
      <c r="R2793" s="178">
        <f t="shared" si="261"/>
        <v>39682</v>
      </c>
      <c r="S2793" s="182">
        <v>2</v>
      </c>
      <c r="T2793" s="180">
        <f t="shared" si="263"/>
        <v>33792.700000000026</v>
      </c>
      <c r="U2793" s="181" t="str">
        <f t="shared" si="262"/>
        <v>0</v>
      </c>
    </row>
    <row r="2794" spans="14:21">
      <c r="N2794" s="57">
        <f t="shared" si="258"/>
        <v>2008</v>
      </c>
      <c r="O2794" s="57">
        <f t="shared" si="259"/>
        <v>8</v>
      </c>
      <c r="P2794" s="57">
        <f t="shared" si="260"/>
        <v>23</v>
      </c>
      <c r="Q2794" s="48">
        <v>39683</v>
      </c>
      <c r="R2794" s="178">
        <f t="shared" si="261"/>
        <v>39683</v>
      </c>
      <c r="S2794" s="182">
        <v>7.7</v>
      </c>
      <c r="T2794" s="180">
        <f t="shared" si="263"/>
        <v>33800.400000000023</v>
      </c>
      <c r="U2794" s="181" t="str">
        <f t="shared" si="262"/>
        <v>0</v>
      </c>
    </row>
    <row r="2795" spans="14:21">
      <c r="N2795" s="57">
        <f t="shared" si="258"/>
        <v>2008</v>
      </c>
      <c r="O2795" s="57">
        <f t="shared" si="259"/>
        <v>8</v>
      </c>
      <c r="P2795" s="57">
        <f t="shared" si="260"/>
        <v>24</v>
      </c>
      <c r="Q2795" s="48">
        <v>39684</v>
      </c>
      <c r="R2795" s="178">
        <f t="shared" si="261"/>
        <v>39684</v>
      </c>
      <c r="S2795" s="182">
        <v>7.4</v>
      </c>
      <c r="T2795" s="180">
        <f t="shared" si="263"/>
        <v>33807.800000000025</v>
      </c>
      <c r="U2795" s="181" t="str">
        <f t="shared" si="262"/>
        <v>0</v>
      </c>
    </row>
    <row r="2796" spans="14:21">
      <c r="N2796" s="57">
        <f t="shared" si="258"/>
        <v>2008</v>
      </c>
      <c r="O2796" s="57">
        <f t="shared" si="259"/>
        <v>8</v>
      </c>
      <c r="P2796" s="57">
        <f t="shared" si="260"/>
        <v>25</v>
      </c>
      <c r="Q2796" s="48">
        <v>39685</v>
      </c>
      <c r="R2796" s="178">
        <f t="shared" si="261"/>
        <v>39685</v>
      </c>
      <c r="S2796" s="182">
        <v>2</v>
      </c>
      <c r="T2796" s="180">
        <f t="shared" si="263"/>
        <v>33809.800000000025</v>
      </c>
      <c r="U2796" s="181" t="str">
        <f t="shared" si="262"/>
        <v>0</v>
      </c>
    </row>
    <row r="2797" spans="14:21">
      <c r="N2797" s="57">
        <f t="shared" si="258"/>
        <v>2008</v>
      </c>
      <c r="O2797" s="57">
        <f t="shared" si="259"/>
        <v>8</v>
      </c>
      <c r="P2797" s="57">
        <f t="shared" si="260"/>
        <v>26</v>
      </c>
      <c r="Q2797" s="48">
        <v>39686</v>
      </c>
      <c r="R2797" s="178">
        <f t="shared" si="261"/>
        <v>39686</v>
      </c>
      <c r="S2797" s="182">
        <v>2</v>
      </c>
      <c r="T2797" s="180">
        <f t="shared" si="263"/>
        <v>33811.800000000025</v>
      </c>
      <c r="U2797" s="181" t="str">
        <f t="shared" si="262"/>
        <v>0</v>
      </c>
    </row>
    <row r="2798" spans="14:21">
      <c r="N2798" s="57">
        <f t="shared" si="258"/>
        <v>2008</v>
      </c>
      <c r="O2798" s="57">
        <f t="shared" si="259"/>
        <v>8</v>
      </c>
      <c r="P2798" s="57">
        <f t="shared" si="260"/>
        <v>27</v>
      </c>
      <c r="Q2798" s="48">
        <v>39687</v>
      </c>
      <c r="R2798" s="178">
        <f t="shared" si="261"/>
        <v>39687</v>
      </c>
      <c r="S2798" s="182">
        <v>2</v>
      </c>
      <c r="T2798" s="180">
        <f t="shared" si="263"/>
        <v>33813.800000000025</v>
      </c>
      <c r="U2798" s="181" t="str">
        <f t="shared" si="262"/>
        <v>0</v>
      </c>
    </row>
    <row r="2799" spans="14:21">
      <c r="N2799" s="57">
        <f t="shared" si="258"/>
        <v>2008</v>
      </c>
      <c r="O2799" s="57">
        <f t="shared" si="259"/>
        <v>8</v>
      </c>
      <c r="P2799" s="57">
        <f t="shared" si="260"/>
        <v>28</v>
      </c>
      <c r="Q2799" s="48">
        <v>39688</v>
      </c>
      <c r="R2799" s="178">
        <f t="shared" si="261"/>
        <v>39688</v>
      </c>
      <c r="S2799" s="182">
        <v>2</v>
      </c>
      <c r="T2799" s="180">
        <f t="shared" si="263"/>
        <v>33815.800000000025</v>
      </c>
      <c r="U2799" s="181" t="str">
        <f t="shared" si="262"/>
        <v>0</v>
      </c>
    </row>
    <row r="2800" spans="14:21">
      <c r="N2800" s="57">
        <f t="shared" si="258"/>
        <v>2008</v>
      </c>
      <c r="O2800" s="57">
        <f t="shared" si="259"/>
        <v>8</v>
      </c>
      <c r="P2800" s="57">
        <f t="shared" si="260"/>
        <v>29</v>
      </c>
      <c r="Q2800" s="48">
        <v>39689</v>
      </c>
      <c r="R2800" s="178">
        <f t="shared" si="261"/>
        <v>39689</v>
      </c>
      <c r="S2800" s="182">
        <v>7.1</v>
      </c>
      <c r="T2800" s="180">
        <f t="shared" si="263"/>
        <v>33822.900000000023</v>
      </c>
      <c r="U2800" s="181" t="str">
        <f t="shared" si="262"/>
        <v>0</v>
      </c>
    </row>
    <row r="2801" spans="14:21">
      <c r="N2801" s="57">
        <f t="shared" si="258"/>
        <v>2008</v>
      </c>
      <c r="O2801" s="57">
        <f t="shared" si="259"/>
        <v>8</v>
      </c>
      <c r="P2801" s="57">
        <f t="shared" si="260"/>
        <v>30</v>
      </c>
      <c r="Q2801" s="48">
        <v>39690</v>
      </c>
      <c r="R2801" s="178">
        <f t="shared" si="261"/>
        <v>39690</v>
      </c>
      <c r="S2801" s="182">
        <v>2</v>
      </c>
      <c r="T2801" s="180">
        <f t="shared" si="263"/>
        <v>33824.900000000023</v>
      </c>
      <c r="U2801" s="181" t="str">
        <f t="shared" si="262"/>
        <v>0</v>
      </c>
    </row>
    <row r="2802" spans="14:21">
      <c r="N2802" s="57">
        <f t="shared" si="258"/>
        <v>2008</v>
      </c>
      <c r="O2802" s="57">
        <f t="shared" si="259"/>
        <v>8</v>
      </c>
      <c r="P2802" s="57">
        <f t="shared" si="260"/>
        <v>31</v>
      </c>
      <c r="Q2802" s="48">
        <v>39691</v>
      </c>
      <c r="R2802" s="178">
        <f t="shared" si="261"/>
        <v>39691</v>
      </c>
      <c r="S2802" s="182">
        <v>2</v>
      </c>
      <c r="T2802" s="180">
        <f t="shared" si="263"/>
        <v>33826.900000000023</v>
      </c>
      <c r="U2802" s="181" t="str">
        <f t="shared" si="262"/>
        <v>0</v>
      </c>
    </row>
    <row r="2803" spans="14:21">
      <c r="N2803" s="57">
        <f t="shared" si="258"/>
        <v>2008</v>
      </c>
      <c r="O2803" s="57">
        <f t="shared" si="259"/>
        <v>9</v>
      </c>
      <c r="P2803" s="57">
        <f t="shared" si="260"/>
        <v>1</v>
      </c>
      <c r="Q2803" s="48">
        <v>39692</v>
      </c>
      <c r="R2803" s="178">
        <f t="shared" si="261"/>
        <v>39692</v>
      </c>
      <c r="S2803" s="182">
        <v>5</v>
      </c>
      <c r="T2803" s="180">
        <f t="shared" si="263"/>
        <v>33831.900000000023</v>
      </c>
      <c r="U2803" s="181" t="str">
        <f t="shared" si="262"/>
        <v>0</v>
      </c>
    </row>
    <row r="2804" spans="14:21">
      <c r="N2804" s="57">
        <f t="shared" si="258"/>
        <v>2008</v>
      </c>
      <c r="O2804" s="57">
        <f t="shared" si="259"/>
        <v>9</v>
      </c>
      <c r="P2804" s="57">
        <f t="shared" si="260"/>
        <v>2</v>
      </c>
      <c r="Q2804" s="48">
        <v>39693</v>
      </c>
      <c r="R2804" s="178">
        <f t="shared" si="261"/>
        <v>39693</v>
      </c>
      <c r="S2804" s="182">
        <v>4.2</v>
      </c>
      <c r="T2804" s="180">
        <f t="shared" si="263"/>
        <v>33836.10000000002</v>
      </c>
      <c r="U2804" s="181" t="str">
        <f t="shared" si="262"/>
        <v>0</v>
      </c>
    </row>
    <row r="2805" spans="14:21">
      <c r="N2805" s="57">
        <f t="shared" si="258"/>
        <v>2008</v>
      </c>
      <c r="O2805" s="57">
        <f t="shared" si="259"/>
        <v>9</v>
      </c>
      <c r="P2805" s="57">
        <f t="shared" si="260"/>
        <v>3</v>
      </c>
      <c r="Q2805" s="48">
        <v>39694</v>
      </c>
      <c r="R2805" s="178">
        <f t="shared" si="261"/>
        <v>39694</v>
      </c>
      <c r="S2805" s="182">
        <v>8.8000000000000007</v>
      </c>
      <c r="T2805" s="180">
        <f t="shared" si="263"/>
        <v>33844.900000000023</v>
      </c>
      <c r="U2805" s="181" t="str">
        <f t="shared" si="262"/>
        <v>0</v>
      </c>
    </row>
    <row r="2806" spans="14:21">
      <c r="N2806" s="57">
        <f t="shared" si="258"/>
        <v>2008</v>
      </c>
      <c r="O2806" s="57">
        <f t="shared" si="259"/>
        <v>9</v>
      </c>
      <c r="P2806" s="57">
        <f t="shared" si="260"/>
        <v>4</v>
      </c>
      <c r="Q2806" s="48">
        <v>39695</v>
      </c>
      <c r="R2806" s="178">
        <f t="shared" si="261"/>
        <v>39695</v>
      </c>
      <c r="S2806" s="182">
        <v>6.6</v>
      </c>
      <c r="T2806" s="180">
        <f t="shared" si="263"/>
        <v>33851.500000000022</v>
      </c>
      <c r="U2806" s="181" t="str">
        <f t="shared" si="262"/>
        <v>0</v>
      </c>
    </row>
    <row r="2807" spans="14:21">
      <c r="N2807" s="57">
        <f t="shared" si="258"/>
        <v>2008</v>
      </c>
      <c r="O2807" s="57">
        <f t="shared" si="259"/>
        <v>9</v>
      </c>
      <c r="P2807" s="57">
        <f t="shared" si="260"/>
        <v>5</v>
      </c>
      <c r="Q2807" s="48">
        <v>39696</v>
      </c>
      <c r="R2807" s="178">
        <f t="shared" si="261"/>
        <v>39696</v>
      </c>
      <c r="S2807" s="182">
        <v>5.6</v>
      </c>
      <c r="T2807" s="180">
        <f t="shared" si="263"/>
        <v>33857.10000000002</v>
      </c>
      <c r="U2807" s="181" t="str">
        <f t="shared" si="262"/>
        <v>0</v>
      </c>
    </row>
    <row r="2808" spans="14:21">
      <c r="N2808" s="57">
        <f t="shared" si="258"/>
        <v>2008</v>
      </c>
      <c r="O2808" s="57">
        <f t="shared" si="259"/>
        <v>9</v>
      </c>
      <c r="P2808" s="57">
        <f t="shared" si="260"/>
        <v>6</v>
      </c>
      <c r="Q2808" s="48">
        <v>39697</v>
      </c>
      <c r="R2808" s="178">
        <f t="shared" si="261"/>
        <v>39697</v>
      </c>
      <c r="S2808" s="182">
        <v>5.0999999999999996</v>
      </c>
      <c r="T2808" s="180">
        <f t="shared" si="263"/>
        <v>33862.200000000019</v>
      </c>
      <c r="U2808" s="181" t="str">
        <f t="shared" si="262"/>
        <v>0</v>
      </c>
    </row>
    <row r="2809" spans="14:21">
      <c r="N2809" s="57">
        <f t="shared" si="258"/>
        <v>2008</v>
      </c>
      <c r="O2809" s="57">
        <f t="shared" si="259"/>
        <v>9</v>
      </c>
      <c r="P2809" s="57">
        <f t="shared" si="260"/>
        <v>7</v>
      </c>
      <c r="Q2809" s="48">
        <v>39698</v>
      </c>
      <c r="R2809" s="178">
        <f t="shared" si="261"/>
        <v>39698</v>
      </c>
      <c r="S2809" s="182">
        <v>4.2</v>
      </c>
      <c r="T2809" s="180">
        <f t="shared" si="263"/>
        <v>33866.400000000016</v>
      </c>
      <c r="U2809" s="181" t="str">
        <f t="shared" si="262"/>
        <v>0</v>
      </c>
    </row>
    <row r="2810" spans="14:21">
      <c r="N2810" s="57">
        <f t="shared" si="258"/>
        <v>2008</v>
      </c>
      <c r="O2810" s="57">
        <f t="shared" si="259"/>
        <v>9</v>
      </c>
      <c r="P2810" s="57">
        <f t="shared" si="260"/>
        <v>8</v>
      </c>
      <c r="Q2810" s="48">
        <v>39699</v>
      </c>
      <c r="R2810" s="178">
        <f t="shared" si="261"/>
        <v>39699</v>
      </c>
      <c r="S2810" s="182">
        <v>6.4</v>
      </c>
      <c r="T2810" s="180">
        <f t="shared" si="263"/>
        <v>33872.800000000017</v>
      </c>
      <c r="U2810" s="181" t="str">
        <f t="shared" si="262"/>
        <v>0</v>
      </c>
    </row>
    <row r="2811" spans="14:21">
      <c r="N2811" s="57">
        <f t="shared" si="258"/>
        <v>2008</v>
      </c>
      <c r="O2811" s="57">
        <f t="shared" si="259"/>
        <v>9</v>
      </c>
      <c r="P2811" s="57">
        <f t="shared" si="260"/>
        <v>9</v>
      </c>
      <c r="Q2811" s="48">
        <v>39700</v>
      </c>
      <c r="R2811" s="178">
        <f t="shared" si="261"/>
        <v>39700</v>
      </c>
      <c r="S2811" s="182">
        <v>6</v>
      </c>
      <c r="T2811" s="180">
        <f t="shared" si="263"/>
        <v>33878.800000000017</v>
      </c>
      <c r="U2811" s="181" t="str">
        <f t="shared" si="262"/>
        <v>0</v>
      </c>
    </row>
    <row r="2812" spans="14:21">
      <c r="N2812" s="57">
        <f t="shared" si="258"/>
        <v>2008</v>
      </c>
      <c r="O2812" s="57">
        <f t="shared" si="259"/>
        <v>9</v>
      </c>
      <c r="P2812" s="57">
        <f t="shared" si="260"/>
        <v>10</v>
      </c>
      <c r="Q2812" s="48">
        <v>39701</v>
      </c>
      <c r="R2812" s="178">
        <f t="shared" si="261"/>
        <v>39701</v>
      </c>
      <c r="S2812" s="182">
        <v>7.1</v>
      </c>
      <c r="T2812" s="180">
        <f t="shared" si="263"/>
        <v>33885.900000000016</v>
      </c>
      <c r="U2812" s="181" t="str">
        <f t="shared" si="262"/>
        <v>0</v>
      </c>
    </row>
    <row r="2813" spans="14:21">
      <c r="N2813" s="57">
        <f t="shared" si="258"/>
        <v>2008</v>
      </c>
      <c r="O2813" s="57">
        <f t="shared" si="259"/>
        <v>9</v>
      </c>
      <c r="P2813" s="57">
        <f t="shared" si="260"/>
        <v>11</v>
      </c>
      <c r="Q2813" s="48">
        <v>39702</v>
      </c>
      <c r="R2813" s="178">
        <f t="shared" si="261"/>
        <v>39702</v>
      </c>
      <c r="S2813" s="182">
        <v>5.2</v>
      </c>
      <c r="T2813" s="180">
        <f t="shared" si="263"/>
        <v>33891.100000000013</v>
      </c>
      <c r="U2813" s="181" t="str">
        <f t="shared" si="262"/>
        <v>0</v>
      </c>
    </row>
    <row r="2814" spans="14:21">
      <c r="N2814" s="57">
        <f t="shared" si="258"/>
        <v>2008</v>
      </c>
      <c r="O2814" s="57">
        <f t="shared" si="259"/>
        <v>9</v>
      </c>
      <c r="P2814" s="57">
        <f t="shared" si="260"/>
        <v>12</v>
      </c>
      <c r="Q2814" s="48">
        <v>39703</v>
      </c>
      <c r="R2814" s="178">
        <f t="shared" si="261"/>
        <v>39703</v>
      </c>
      <c r="S2814" s="182">
        <v>8</v>
      </c>
      <c r="T2814" s="180">
        <f t="shared" si="263"/>
        <v>33899.100000000013</v>
      </c>
      <c r="U2814" s="181" t="str">
        <f t="shared" si="262"/>
        <v>0</v>
      </c>
    </row>
    <row r="2815" spans="14:21">
      <c r="N2815" s="57">
        <f t="shared" si="258"/>
        <v>2008</v>
      </c>
      <c r="O2815" s="57">
        <f t="shared" si="259"/>
        <v>9</v>
      </c>
      <c r="P2815" s="57">
        <f t="shared" si="260"/>
        <v>13</v>
      </c>
      <c r="Q2815" s="48">
        <v>39704</v>
      </c>
      <c r="R2815" s="178">
        <f t="shared" si="261"/>
        <v>39704</v>
      </c>
      <c r="S2815" s="182">
        <v>9.1999999999999993</v>
      </c>
      <c r="T2815" s="180">
        <f t="shared" si="263"/>
        <v>33908.30000000001</v>
      </c>
      <c r="U2815" s="181" t="str">
        <f t="shared" si="262"/>
        <v>0</v>
      </c>
    </row>
    <row r="2816" spans="14:21">
      <c r="N2816" s="57">
        <f t="shared" si="258"/>
        <v>2008</v>
      </c>
      <c r="O2816" s="57">
        <f t="shared" si="259"/>
        <v>9</v>
      </c>
      <c r="P2816" s="57">
        <f t="shared" si="260"/>
        <v>14</v>
      </c>
      <c r="Q2816" s="48">
        <v>39705</v>
      </c>
      <c r="R2816" s="178">
        <f t="shared" si="261"/>
        <v>39705</v>
      </c>
      <c r="S2816" s="182">
        <v>8.4</v>
      </c>
      <c r="T2816" s="180">
        <f t="shared" si="263"/>
        <v>33916.700000000012</v>
      </c>
      <c r="U2816" s="181" t="str">
        <f t="shared" si="262"/>
        <v>0</v>
      </c>
    </row>
    <row r="2817" spans="14:21">
      <c r="N2817" s="57">
        <f t="shared" si="258"/>
        <v>2008</v>
      </c>
      <c r="O2817" s="57">
        <f t="shared" si="259"/>
        <v>9</v>
      </c>
      <c r="P2817" s="57">
        <f t="shared" si="260"/>
        <v>15</v>
      </c>
      <c r="Q2817" s="48">
        <v>39706</v>
      </c>
      <c r="R2817" s="178">
        <f t="shared" si="261"/>
        <v>39706</v>
      </c>
      <c r="S2817" s="182">
        <v>8.8000000000000007</v>
      </c>
      <c r="T2817" s="180">
        <f t="shared" si="263"/>
        <v>33925.500000000015</v>
      </c>
      <c r="U2817" s="181" t="str">
        <f t="shared" si="262"/>
        <v>0</v>
      </c>
    </row>
    <row r="2818" spans="14:21">
      <c r="N2818" s="57">
        <f t="shared" si="258"/>
        <v>2008</v>
      </c>
      <c r="O2818" s="57">
        <f t="shared" si="259"/>
        <v>9</v>
      </c>
      <c r="P2818" s="57">
        <f t="shared" si="260"/>
        <v>16</v>
      </c>
      <c r="Q2818" s="48">
        <v>39707</v>
      </c>
      <c r="R2818" s="178">
        <f t="shared" si="261"/>
        <v>39707</v>
      </c>
      <c r="S2818" s="182">
        <v>10.199999999999999</v>
      </c>
      <c r="T2818" s="180">
        <f t="shared" si="263"/>
        <v>33935.700000000012</v>
      </c>
      <c r="U2818" s="181" t="str">
        <f t="shared" si="262"/>
        <v>0</v>
      </c>
    </row>
    <row r="2819" spans="14:21">
      <c r="N2819" s="57">
        <f t="shared" ref="N2819:N2882" si="264">IF(Q2819="","",YEAR(Q2819))</f>
        <v>2008</v>
      </c>
      <c r="O2819" s="57">
        <f t="shared" ref="O2819:O2882" si="265">IF(Q2819="","",MONTH(Q2819))</f>
        <v>9</v>
      </c>
      <c r="P2819" s="57">
        <f t="shared" ref="P2819:P2882" si="266">DAY(Q2819)</f>
        <v>17</v>
      </c>
      <c r="Q2819" s="48">
        <v>39708</v>
      </c>
      <c r="R2819" s="178">
        <f t="shared" ref="R2819:R2882" si="267">Q2819</f>
        <v>39708</v>
      </c>
      <c r="S2819" s="182">
        <v>10.9</v>
      </c>
      <c r="T2819" s="180">
        <f t="shared" si="263"/>
        <v>33946.600000000013</v>
      </c>
      <c r="U2819" s="181" t="str">
        <f t="shared" ref="U2819:U2882" si="268">IF(AND(R2819&gt;=$E$7,R2819&lt;=$E$9),S2819,"0")</f>
        <v>0</v>
      </c>
    </row>
    <row r="2820" spans="14:21">
      <c r="N2820" s="57">
        <f t="shared" si="264"/>
        <v>2008</v>
      </c>
      <c r="O2820" s="57">
        <f t="shared" si="265"/>
        <v>9</v>
      </c>
      <c r="P2820" s="57">
        <f t="shared" si="266"/>
        <v>18</v>
      </c>
      <c r="Q2820" s="48">
        <v>39709</v>
      </c>
      <c r="R2820" s="178">
        <f t="shared" si="267"/>
        <v>39709</v>
      </c>
      <c r="S2820" s="182">
        <v>13.4</v>
      </c>
      <c r="T2820" s="180">
        <f t="shared" si="263"/>
        <v>33960.000000000015</v>
      </c>
      <c r="U2820" s="181" t="str">
        <f t="shared" si="268"/>
        <v>0</v>
      </c>
    </row>
    <row r="2821" spans="14:21">
      <c r="N2821" s="57">
        <f t="shared" si="264"/>
        <v>2008</v>
      </c>
      <c r="O2821" s="57">
        <f t="shared" si="265"/>
        <v>9</v>
      </c>
      <c r="P2821" s="57">
        <f t="shared" si="266"/>
        <v>19</v>
      </c>
      <c r="Q2821" s="48">
        <v>39710</v>
      </c>
      <c r="R2821" s="178">
        <f t="shared" si="267"/>
        <v>39710</v>
      </c>
      <c r="S2821" s="182">
        <v>11.9</v>
      </c>
      <c r="T2821" s="180">
        <f t="shared" ref="T2821:T2884" si="269">T2820+S2821</f>
        <v>33971.900000000016</v>
      </c>
      <c r="U2821" s="181" t="str">
        <f t="shared" si="268"/>
        <v>0</v>
      </c>
    </row>
    <row r="2822" spans="14:21">
      <c r="N2822" s="57">
        <f t="shared" si="264"/>
        <v>2008</v>
      </c>
      <c r="O2822" s="57">
        <f t="shared" si="265"/>
        <v>9</v>
      </c>
      <c r="P2822" s="57">
        <f t="shared" si="266"/>
        <v>20</v>
      </c>
      <c r="Q2822" s="48">
        <v>39711</v>
      </c>
      <c r="R2822" s="178">
        <f t="shared" si="267"/>
        <v>39711</v>
      </c>
      <c r="S2822" s="182">
        <v>10.3</v>
      </c>
      <c r="T2822" s="180">
        <f t="shared" si="269"/>
        <v>33982.200000000019</v>
      </c>
      <c r="U2822" s="181" t="str">
        <f t="shared" si="268"/>
        <v>0</v>
      </c>
    </row>
    <row r="2823" spans="14:21">
      <c r="N2823" s="57">
        <f t="shared" si="264"/>
        <v>2008</v>
      </c>
      <c r="O2823" s="57">
        <f t="shared" si="265"/>
        <v>9</v>
      </c>
      <c r="P2823" s="57">
        <f t="shared" si="266"/>
        <v>21</v>
      </c>
      <c r="Q2823" s="48">
        <v>39712</v>
      </c>
      <c r="R2823" s="178">
        <f t="shared" si="267"/>
        <v>39712</v>
      </c>
      <c r="S2823" s="182">
        <v>10</v>
      </c>
      <c r="T2823" s="180">
        <f t="shared" si="269"/>
        <v>33992.200000000019</v>
      </c>
      <c r="U2823" s="181" t="str">
        <f t="shared" si="268"/>
        <v>0</v>
      </c>
    </row>
    <row r="2824" spans="14:21">
      <c r="N2824" s="57">
        <f t="shared" si="264"/>
        <v>2008</v>
      </c>
      <c r="O2824" s="57">
        <f t="shared" si="265"/>
        <v>9</v>
      </c>
      <c r="P2824" s="57">
        <f t="shared" si="266"/>
        <v>22</v>
      </c>
      <c r="Q2824" s="48">
        <v>39713</v>
      </c>
      <c r="R2824" s="178">
        <f t="shared" si="267"/>
        <v>39713</v>
      </c>
      <c r="S2824" s="182">
        <v>9.4</v>
      </c>
      <c r="T2824" s="180">
        <f t="shared" si="269"/>
        <v>34001.60000000002</v>
      </c>
      <c r="U2824" s="181" t="str">
        <f t="shared" si="268"/>
        <v>0</v>
      </c>
    </row>
    <row r="2825" spans="14:21">
      <c r="N2825" s="57">
        <f t="shared" si="264"/>
        <v>2008</v>
      </c>
      <c r="O2825" s="57">
        <f t="shared" si="265"/>
        <v>9</v>
      </c>
      <c r="P2825" s="57">
        <f t="shared" si="266"/>
        <v>23</v>
      </c>
      <c r="Q2825" s="48">
        <v>39714</v>
      </c>
      <c r="R2825" s="178">
        <f t="shared" si="267"/>
        <v>39714</v>
      </c>
      <c r="S2825" s="182">
        <v>8.3000000000000007</v>
      </c>
      <c r="T2825" s="180">
        <f t="shared" si="269"/>
        <v>34009.900000000023</v>
      </c>
      <c r="U2825" s="181" t="str">
        <f t="shared" si="268"/>
        <v>0</v>
      </c>
    </row>
    <row r="2826" spans="14:21">
      <c r="N2826" s="57">
        <f t="shared" si="264"/>
        <v>2008</v>
      </c>
      <c r="O2826" s="57">
        <f t="shared" si="265"/>
        <v>9</v>
      </c>
      <c r="P2826" s="57">
        <f t="shared" si="266"/>
        <v>24</v>
      </c>
      <c r="Q2826" s="48">
        <v>39715</v>
      </c>
      <c r="R2826" s="178">
        <f t="shared" si="267"/>
        <v>39715</v>
      </c>
      <c r="S2826" s="182">
        <v>8.4</v>
      </c>
      <c r="T2826" s="180">
        <f t="shared" si="269"/>
        <v>34018.300000000025</v>
      </c>
      <c r="U2826" s="181" t="str">
        <f t="shared" si="268"/>
        <v>0</v>
      </c>
    </row>
    <row r="2827" spans="14:21">
      <c r="N2827" s="57">
        <f t="shared" si="264"/>
        <v>2008</v>
      </c>
      <c r="O2827" s="57">
        <f t="shared" si="265"/>
        <v>9</v>
      </c>
      <c r="P2827" s="57">
        <f t="shared" si="266"/>
        <v>25</v>
      </c>
      <c r="Q2827" s="48">
        <v>39716</v>
      </c>
      <c r="R2827" s="178">
        <f t="shared" si="267"/>
        <v>39716</v>
      </c>
      <c r="S2827" s="182">
        <v>10.6</v>
      </c>
      <c r="T2827" s="180">
        <f t="shared" si="269"/>
        <v>34028.900000000023</v>
      </c>
      <c r="U2827" s="181" t="str">
        <f t="shared" si="268"/>
        <v>0</v>
      </c>
    </row>
    <row r="2828" spans="14:21">
      <c r="N2828" s="57">
        <f t="shared" si="264"/>
        <v>2008</v>
      </c>
      <c r="O2828" s="57">
        <f t="shared" si="265"/>
        <v>9</v>
      </c>
      <c r="P2828" s="57">
        <f t="shared" si="266"/>
        <v>26</v>
      </c>
      <c r="Q2828" s="48">
        <v>39717</v>
      </c>
      <c r="R2828" s="178">
        <f t="shared" si="267"/>
        <v>39717</v>
      </c>
      <c r="S2828" s="182">
        <v>9.8000000000000007</v>
      </c>
      <c r="T2828" s="180">
        <f t="shared" si="269"/>
        <v>34038.700000000026</v>
      </c>
      <c r="U2828" s="181" t="str">
        <f t="shared" si="268"/>
        <v>0</v>
      </c>
    </row>
    <row r="2829" spans="14:21">
      <c r="N2829" s="57">
        <f t="shared" si="264"/>
        <v>2008</v>
      </c>
      <c r="O2829" s="57">
        <f t="shared" si="265"/>
        <v>9</v>
      </c>
      <c r="P2829" s="57">
        <f t="shared" si="266"/>
        <v>27</v>
      </c>
      <c r="Q2829" s="48">
        <v>39718</v>
      </c>
      <c r="R2829" s="178">
        <f t="shared" si="267"/>
        <v>39718</v>
      </c>
      <c r="S2829" s="182">
        <v>10.7</v>
      </c>
      <c r="T2829" s="180">
        <f t="shared" si="269"/>
        <v>34049.400000000023</v>
      </c>
      <c r="U2829" s="181" t="str">
        <f t="shared" si="268"/>
        <v>0</v>
      </c>
    </row>
    <row r="2830" spans="14:21">
      <c r="N2830" s="57">
        <f t="shared" si="264"/>
        <v>2008</v>
      </c>
      <c r="O2830" s="57">
        <f t="shared" si="265"/>
        <v>9</v>
      </c>
      <c r="P2830" s="57">
        <f t="shared" si="266"/>
        <v>28</v>
      </c>
      <c r="Q2830" s="48">
        <v>39719</v>
      </c>
      <c r="R2830" s="178">
        <f t="shared" si="267"/>
        <v>39719</v>
      </c>
      <c r="S2830" s="182">
        <v>10.6</v>
      </c>
      <c r="T2830" s="180">
        <f t="shared" si="269"/>
        <v>34060.000000000022</v>
      </c>
      <c r="U2830" s="181" t="str">
        <f t="shared" si="268"/>
        <v>0</v>
      </c>
    </row>
    <row r="2831" spans="14:21">
      <c r="N2831" s="57">
        <f t="shared" si="264"/>
        <v>2008</v>
      </c>
      <c r="O2831" s="57">
        <f t="shared" si="265"/>
        <v>9</v>
      </c>
      <c r="P2831" s="57">
        <f t="shared" si="266"/>
        <v>29</v>
      </c>
      <c r="Q2831" s="48">
        <v>39720</v>
      </c>
      <c r="R2831" s="178">
        <f t="shared" si="267"/>
        <v>39720</v>
      </c>
      <c r="S2831" s="182">
        <v>11</v>
      </c>
      <c r="T2831" s="180">
        <f t="shared" si="269"/>
        <v>34071.000000000022</v>
      </c>
      <c r="U2831" s="181" t="str">
        <f t="shared" si="268"/>
        <v>0</v>
      </c>
    </row>
    <row r="2832" spans="14:21">
      <c r="N2832" s="57">
        <f t="shared" si="264"/>
        <v>2008</v>
      </c>
      <c r="O2832" s="57">
        <f t="shared" si="265"/>
        <v>9</v>
      </c>
      <c r="P2832" s="57">
        <f t="shared" si="266"/>
        <v>30</v>
      </c>
      <c r="Q2832" s="48">
        <v>39721</v>
      </c>
      <c r="R2832" s="178">
        <f t="shared" si="267"/>
        <v>39721</v>
      </c>
      <c r="S2832" s="182">
        <v>12.1</v>
      </c>
      <c r="T2832" s="180">
        <f t="shared" si="269"/>
        <v>34083.10000000002</v>
      </c>
      <c r="U2832" s="181" t="str">
        <f t="shared" si="268"/>
        <v>0</v>
      </c>
    </row>
    <row r="2833" spans="14:21">
      <c r="N2833" s="57">
        <f t="shared" si="264"/>
        <v>2008</v>
      </c>
      <c r="O2833" s="57">
        <f t="shared" si="265"/>
        <v>10</v>
      </c>
      <c r="P2833" s="57">
        <f t="shared" si="266"/>
        <v>1</v>
      </c>
      <c r="Q2833" s="48">
        <v>39722</v>
      </c>
      <c r="R2833" s="178">
        <f t="shared" si="267"/>
        <v>39722</v>
      </c>
      <c r="S2833" s="182">
        <v>12.6</v>
      </c>
      <c r="T2833" s="180">
        <f t="shared" si="269"/>
        <v>34095.700000000019</v>
      </c>
      <c r="U2833" s="181" t="str">
        <f t="shared" si="268"/>
        <v>0</v>
      </c>
    </row>
    <row r="2834" spans="14:21">
      <c r="N2834" s="57">
        <f t="shared" si="264"/>
        <v>2008</v>
      </c>
      <c r="O2834" s="57">
        <f t="shared" si="265"/>
        <v>10</v>
      </c>
      <c r="P2834" s="57">
        <f t="shared" si="266"/>
        <v>2</v>
      </c>
      <c r="Q2834" s="48">
        <v>39723</v>
      </c>
      <c r="R2834" s="178">
        <f t="shared" si="267"/>
        <v>39723</v>
      </c>
      <c r="S2834" s="182">
        <v>11.6</v>
      </c>
      <c r="T2834" s="180">
        <f t="shared" si="269"/>
        <v>34107.300000000017</v>
      </c>
      <c r="U2834" s="181" t="str">
        <f t="shared" si="268"/>
        <v>0</v>
      </c>
    </row>
    <row r="2835" spans="14:21">
      <c r="N2835" s="57">
        <f t="shared" si="264"/>
        <v>2008</v>
      </c>
      <c r="O2835" s="57">
        <f t="shared" si="265"/>
        <v>10</v>
      </c>
      <c r="P2835" s="57">
        <f t="shared" si="266"/>
        <v>3</v>
      </c>
      <c r="Q2835" s="48">
        <v>39724</v>
      </c>
      <c r="R2835" s="178">
        <f t="shared" si="267"/>
        <v>39724</v>
      </c>
      <c r="S2835" s="182">
        <v>13.4</v>
      </c>
      <c r="T2835" s="180">
        <f t="shared" si="269"/>
        <v>34120.700000000019</v>
      </c>
      <c r="U2835" s="181" t="str">
        <f t="shared" si="268"/>
        <v>0</v>
      </c>
    </row>
    <row r="2836" spans="14:21">
      <c r="N2836" s="57">
        <f t="shared" si="264"/>
        <v>2008</v>
      </c>
      <c r="O2836" s="57">
        <f t="shared" si="265"/>
        <v>10</v>
      </c>
      <c r="P2836" s="57">
        <f t="shared" si="266"/>
        <v>4</v>
      </c>
      <c r="Q2836" s="48">
        <v>39725</v>
      </c>
      <c r="R2836" s="178">
        <f t="shared" si="267"/>
        <v>39725</v>
      </c>
      <c r="S2836" s="182">
        <v>13.2</v>
      </c>
      <c r="T2836" s="180">
        <f t="shared" si="269"/>
        <v>34133.900000000016</v>
      </c>
      <c r="U2836" s="181" t="str">
        <f t="shared" si="268"/>
        <v>0</v>
      </c>
    </row>
    <row r="2837" spans="14:21">
      <c r="N2837" s="57">
        <f t="shared" si="264"/>
        <v>2008</v>
      </c>
      <c r="O2837" s="57">
        <f t="shared" si="265"/>
        <v>10</v>
      </c>
      <c r="P2837" s="57">
        <f t="shared" si="266"/>
        <v>5</v>
      </c>
      <c r="Q2837" s="48">
        <v>39726</v>
      </c>
      <c r="R2837" s="178">
        <f t="shared" si="267"/>
        <v>39726</v>
      </c>
      <c r="S2837" s="182">
        <v>13.4</v>
      </c>
      <c r="T2837" s="180">
        <f t="shared" si="269"/>
        <v>34147.300000000017</v>
      </c>
      <c r="U2837" s="181" t="str">
        <f t="shared" si="268"/>
        <v>0</v>
      </c>
    </row>
    <row r="2838" spans="14:21">
      <c r="N2838" s="57">
        <f t="shared" si="264"/>
        <v>2008</v>
      </c>
      <c r="O2838" s="57">
        <f t="shared" si="265"/>
        <v>10</v>
      </c>
      <c r="P2838" s="57">
        <f t="shared" si="266"/>
        <v>6</v>
      </c>
      <c r="Q2838" s="48">
        <v>39727</v>
      </c>
      <c r="R2838" s="178">
        <f t="shared" si="267"/>
        <v>39727</v>
      </c>
      <c r="S2838" s="182">
        <v>13.7</v>
      </c>
      <c r="T2838" s="180">
        <f t="shared" si="269"/>
        <v>34161.000000000015</v>
      </c>
      <c r="U2838" s="181" t="str">
        <f t="shared" si="268"/>
        <v>0</v>
      </c>
    </row>
    <row r="2839" spans="14:21">
      <c r="N2839" s="57">
        <f t="shared" si="264"/>
        <v>2008</v>
      </c>
      <c r="O2839" s="57">
        <f t="shared" si="265"/>
        <v>10</v>
      </c>
      <c r="P2839" s="57">
        <f t="shared" si="266"/>
        <v>7</v>
      </c>
      <c r="Q2839" s="48">
        <v>39728</v>
      </c>
      <c r="R2839" s="178">
        <f t="shared" si="267"/>
        <v>39728</v>
      </c>
      <c r="S2839" s="182">
        <v>9.4</v>
      </c>
      <c r="T2839" s="180">
        <f t="shared" si="269"/>
        <v>34170.400000000016</v>
      </c>
      <c r="U2839" s="181" t="str">
        <f t="shared" si="268"/>
        <v>0</v>
      </c>
    </row>
    <row r="2840" spans="14:21">
      <c r="N2840" s="57">
        <f t="shared" si="264"/>
        <v>2008</v>
      </c>
      <c r="O2840" s="57">
        <f t="shared" si="265"/>
        <v>10</v>
      </c>
      <c r="P2840" s="57">
        <f t="shared" si="266"/>
        <v>8</v>
      </c>
      <c r="Q2840" s="48">
        <v>39729</v>
      </c>
      <c r="R2840" s="178">
        <f t="shared" si="267"/>
        <v>39729</v>
      </c>
      <c r="S2840" s="182">
        <v>9</v>
      </c>
      <c r="T2840" s="180">
        <f t="shared" si="269"/>
        <v>34179.400000000016</v>
      </c>
      <c r="U2840" s="181" t="str">
        <f t="shared" si="268"/>
        <v>0</v>
      </c>
    </row>
    <row r="2841" spans="14:21">
      <c r="N2841" s="57">
        <f t="shared" si="264"/>
        <v>2008</v>
      </c>
      <c r="O2841" s="57">
        <f t="shared" si="265"/>
        <v>10</v>
      </c>
      <c r="P2841" s="57">
        <f t="shared" si="266"/>
        <v>9</v>
      </c>
      <c r="Q2841" s="48">
        <v>39730</v>
      </c>
      <c r="R2841" s="178">
        <f t="shared" si="267"/>
        <v>39730</v>
      </c>
      <c r="S2841" s="182">
        <v>11.7</v>
      </c>
      <c r="T2841" s="180">
        <f t="shared" si="269"/>
        <v>34191.100000000013</v>
      </c>
      <c r="U2841" s="181" t="str">
        <f t="shared" si="268"/>
        <v>0</v>
      </c>
    </row>
    <row r="2842" spans="14:21">
      <c r="N2842" s="57">
        <f t="shared" si="264"/>
        <v>2008</v>
      </c>
      <c r="O2842" s="57">
        <f t="shared" si="265"/>
        <v>10</v>
      </c>
      <c r="P2842" s="57">
        <f t="shared" si="266"/>
        <v>10</v>
      </c>
      <c r="Q2842" s="48">
        <v>39731</v>
      </c>
      <c r="R2842" s="178">
        <f t="shared" si="267"/>
        <v>39731</v>
      </c>
      <c r="S2842" s="182">
        <v>10.3</v>
      </c>
      <c r="T2842" s="180">
        <f t="shared" si="269"/>
        <v>34201.400000000016</v>
      </c>
      <c r="U2842" s="181" t="str">
        <f t="shared" si="268"/>
        <v>0</v>
      </c>
    </row>
    <row r="2843" spans="14:21">
      <c r="N2843" s="57">
        <f t="shared" si="264"/>
        <v>2008</v>
      </c>
      <c r="O2843" s="57">
        <f t="shared" si="265"/>
        <v>10</v>
      </c>
      <c r="P2843" s="57">
        <f t="shared" si="266"/>
        <v>11</v>
      </c>
      <c r="Q2843" s="48">
        <v>39732</v>
      </c>
      <c r="R2843" s="178">
        <f t="shared" si="267"/>
        <v>39732</v>
      </c>
      <c r="S2843" s="182">
        <v>8.6999999999999993</v>
      </c>
      <c r="T2843" s="180">
        <f t="shared" si="269"/>
        <v>34210.100000000013</v>
      </c>
      <c r="U2843" s="181" t="str">
        <f t="shared" si="268"/>
        <v>0</v>
      </c>
    </row>
    <row r="2844" spans="14:21">
      <c r="N2844" s="57">
        <f t="shared" si="264"/>
        <v>2008</v>
      </c>
      <c r="O2844" s="57">
        <f t="shared" si="265"/>
        <v>10</v>
      </c>
      <c r="P2844" s="57">
        <f t="shared" si="266"/>
        <v>12</v>
      </c>
      <c r="Q2844" s="48">
        <v>39733</v>
      </c>
      <c r="R2844" s="178">
        <f t="shared" si="267"/>
        <v>39733</v>
      </c>
      <c r="S2844" s="182">
        <v>10</v>
      </c>
      <c r="T2844" s="180">
        <f t="shared" si="269"/>
        <v>34220.100000000013</v>
      </c>
      <c r="U2844" s="181" t="str">
        <f t="shared" si="268"/>
        <v>0</v>
      </c>
    </row>
    <row r="2845" spans="14:21">
      <c r="N2845" s="57">
        <f t="shared" si="264"/>
        <v>2008</v>
      </c>
      <c r="O2845" s="57">
        <f t="shared" si="265"/>
        <v>10</v>
      </c>
      <c r="P2845" s="57">
        <f t="shared" si="266"/>
        <v>13</v>
      </c>
      <c r="Q2845" s="48">
        <v>39734</v>
      </c>
      <c r="R2845" s="178">
        <f t="shared" si="267"/>
        <v>39734</v>
      </c>
      <c r="S2845" s="182">
        <v>7.5</v>
      </c>
      <c r="T2845" s="180">
        <f t="shared" si="269"/>
        <v>34227.600000000013</v>
      </c>
      <c r="U2845" s="181" t="str">
        <f t="shared" si="268"/>
        <v>0</v>
      </c>
    </row>
    <row r="2846" spans="14:21">
      <c r="N2846" s="57">
        <f t="shared" si="264"/>
        <v>2008</v>
      </c>
      <c r="O2846" s="57">
        <f t="shared" si="265"/>
        <v>10</v>
      </c>
      <c r="P2846" s="57">
        <f t="shared" si="266"/>
        <v>14</v>
      </c>
      <c r="Q2846" s="48">
        <v>39735</v>
      </c>
      <c r="R2846" s="178">
        <f t="shared" si="267"/>
        <v>39735</v>
      </c>
      <c r="S2846" s="182">
        <v>9.8000000000000007</v>
      </c>
      <c r="T2846" s="180">
        <f t="shared" si="269"/>
        <v>34237.400000000016</v>
      </c>
      <c r="U2846" s="181" t="str">
        <f t="shared" si="268"/>
        <v>0</v>
      </c>
    </row>
    <row r="2847" spans="14:21">
      <c r="N2847" s="57">
        <f t="shared" si="264"/>
        <v>2008</v>
      </c>
      <c r="O2847" s="57">
        <f t="shared" si="265"/>
        <v>10</v>
      </c>
      <c r="P2847" s="57">
        <f t="shared" si="266"/>
        <v>15</v>
      </c>
      <c r="Q2847" s="48">
        <v>39736</v>
      </c>
      <c r="R2847" s="178">
        <f t="shared" si="267"/>
        <v>39736</v>
      </c>
      <c r="S2847" s="182">
        <v>9.4</v>
      </c>
      <c r="T2847" s="180">
        <f t="shared" si="269"/>
        <v>34246.800000000017</v>
      </c>
      <c r="U2847" s="181" t="str">
        <f t="shared" si="268"/>
        <v>0</v>
      </c>
    </row>
    <row r="2848" spans="14:21">
      <c r="N2848" s="57">
        <f t="shared" si="264"/>
        <v>2008</v>
      </c>
      <c r="O2848" s="57">
        <f t="shared" si="265"/>
        <v>10</v>
      </c>
      <c r="P2848" s="57">
        <f t="shared" si="266"/>
        <v>16</v>
      </c>
      <c r="Q2848" s="48">
        <v>39737</v>
      </c>
      <c r="R2848" s="178">
        <f t="shared" si="267"/>
        <v>39737</v>
      </c>
      <c r="S2848" s="182">
        <v>13.6</v>
      </c>
      <c r="T2848" s="180">
        <f t="shared" si="269"/>
        <v>34260.400000000016</v>
      </c>
      <c r="U2848" s="181" t="str">
        <f t="shared" si="268"/>
        <v>0</v>
      </c>
    </row>
    <row r="2849" spans="14:21">
      <c r="N2849" s="57">
        <f t="shared" si="264"/>
        <v>2008</v>
      </c>
      <c r="O2849" s="57">
        <f t="shared" si="265"/>
        <v>10</v>
      </c>
      <c r="P2849" s="57">
        <f t="shared" si="266"/>
        <v>17</v>
      </c>
      <c r="Q2849" s="48">
        <v>39738</v>
      </c>
      <c r="R2849" s="178">
        <f t="shared" si="267"/>
        <v>39738</v>
      </c>
      <c r="S2849" s="182">
        <v>12.6</v>
      </c>
      <c r="T2849" s="180">
        <f t="shared" si="269"/>
        <v>34273.000000000015</v>
      </c>
      <c r="U2849" s="181" t="str">
        <f t="shared" si="268"/>
        <v>0</v>
      </c>
    </row>
    <row r="2850" spans="14:21">
      <c r="N2850" s="57">
        <f t="shared" si="264"/>
        <v>2008</v>
      </c>
      <c r="O2850" s="57">
        <f t="shared" si="265"/>
        <v>10</v>
      </c>
      <c r="P2850" s="57">
        <f t="shared" si="266"/>
        <v>18</v>
      </c>
      <c r="Q2850" s="48">
        <v>39739</v>
      </c>
      <c r="R2850" s="178">
        <f t="shared" si="267"/>
        <v>39739</v>
      </c>
      <c r="S2850" s="182">
        <v>11.7</v>
      </c>
      <c r="T2850" s="180">
        <f t="shared" si="269"/>
        <v>34284.700000000012</v>
      </c>
      <c r="U2850" s="181" t="str">
        <f t="shared" si="268"/>
        <v>0</v>
      </c>
    </row>
    <row r="2851" spans="14:21">
      <c r="N2851" s="57">
        <f t="shared" si="264"/>
        <v>2008</v>
      </c>
      <c r="O2851" s="57">
        <f t="shared" si="265"/>
        <v>10</v>
      </c>
      <c r="P2851" s="57">
        <f t="shared" si="266"/>
        <v>19</v>
      </c>
      <c r="Q2851" s="48">
        <v>39740</v>
      </c>
      <c r="R2851" s="178">
        <f t="shared" si="267"/>
        <v>39740</v>
      </c>
      <c r="S2851" s="182">
        <v>10.6</v>
      </c>
      <c r="T2851" s="180">
        <f t="shared" si="269"/>
        <v>34295.30000000001</v>
      </c>
      <c r="U2851" s="181" t="str">
        <f t="shared" si="268"/>
        <v>0</v>
      </c>
    </row>
    <row r="2852" spans="14:21">
      <c r="N2852" s="57">
        <f t="shared" si="264"/>
        <v>2008</v>
      </c>
      <c r="O2852" s="57">
        <f t="shared" si="265"/>
        <v>10</v>
      </c>
      <c r="P2852" s="57">
        <f t="shared" si="266"/>
        <v>20</v>
      </c>
      <c r="Q2852" s="48">
        <v>39741</v>
      </c>
      <c r="R2852" s="178">
        <f t="shared" si="267"/>
        <v>39741</v>
      </c>
      <c r="S2852" s="182">
        <v>9.1999999999999993</v>
      </c>
      <c r="T2852" s="180">
        <f t="shared" si="269"/>
        <v>34304.500000000007</v>
      </c>
      <c r="U2852" s="181" t="str">
        <f t="shared" si="268"/>
        <v>0</v>
      </c>
    </row>
    <row r="2853" spans="14:21">
      <c r="N2853" s="57">
        <f t="shared" si="264"/>
        <v>2008</v>
      </c>
      <c r="O2853" s="57">
        <f t="shared" si="265"/>
        <v>10</v>
      </c>
      <c r="P2853" s="57">
        <f t="shared" si="266"/>
        <v>21</v>
      </c>
      <c r="Q2853" s="48">
        <v>39742</v>
      </c>
      <c r="R2853" s="178">
        <f t="shared" si="267"/>
        <v>39742</v>
      </c>
      <c r="S2853" s="182">
        <v>11.9</v>
      </c>
      <c r="T2853" s="180">
        <f t="shared" si="269"/>
        <v>34316.400000000009</v>
      </c>
      <c r="U2853" s="181" t="str">
        <f t="shared" si="268"/>
        <v>0</v>
      </c>
    </row>
    <row r="2854" spans="14:21">
      <c r="N2854" s="57">
        <f t="shared" si="264"/>
        <v>2008</v>
      </c>
      <c r="O2854" s="57">
        <f t="shared" si="265"/>
        <v>10</v>
      </c>
      <c r="P2854" s="57">
        <f t="shared" si="266"/>
        <v>22</v>
      </c>
      <c r="Q2854" s="48">
        <v>39743</v>
      </c>
      <c r="R2854" s="178">
        <f t="shared" si="267"/>
        <v>39743</v>
      </c>
      <c r="S2854" s="182">
        <v>13.6</v>
      </c>
      <c r="T2854" s="180">
        <f t="shared" si="269"/>
        <v>34330.000000000007</v>
      </c>
      <c r="U2854" s="181" t="str">
        <f t="shared" si="268"/>
        <v>0</v>
      </c>
    </row>
    <row r="2855" spans="14:21">
      <c r="N2855" s="57">
        <f t="shared" si="264"/>
        <v>2008</v>
      </c>
      <c r="O2855" s="57">
        <f t="shared" si="265"/>
        <v>10</v>
      </c>
      <c r="P2855" s="57">
        <f t="shared" si="266"/>
        <v>23</v>
      </c>
      <c r="Q2855" s="48">
        <v>39744</v>
      </c>
      <c r="R2855" s="178">
        <f t="shared" si="267"/>
        <v>39744</v>
      </c>
      <c r="S2855" s="182">
        <v>13.2</v>
      </c>
      <c r="T2855" s="180">
        <f t="shared" si="269"/>
        <v>34343.200000000004</v>
      </c>
      <c r="U2855" s="181" t="str">
        <f t="shared" si="268"/>
        <v>0</v>
      </c>
    </row>
    <row r="2856" spans="14:21">
      <c r="N2856" s="57">
        <f t="shared" si="264"/>
        <v>2008</v>
      </c>
      <c r="O2856" s="57">
        <f t="shared" si="265"/>
        <v>10</v>
      </c>
      <c r="P2856" s="57">
        <f t="shared" si="266"/>
        <v>24</v>
      </c>
      <c r="Q2856" s="48">
        <v>39745</v>
      </c>
      <c r="R2856" s="178">
        <f t="shared" si="267"/>
        <v>39745</v>
      </c>
      <c r="S2856" s="182">
        <v>13</v>
      </c>
      <c r="T2856" s="180">
        <f t="shared" si="269"/>
        <v>34356.200000000004</v>
      </c>
      <c r="U2856" s="181" t="str">
        <f t="shared" si="268"/>
        <v>0</v>
      </c>
    </row>
    <row r="2857" spans="14:21">
      <c r="N2857" s="57">
        <f t="shared" si="264"/>
        <v>2008</v>
      </c>
      <c r="O2857" s="57">
        <f t="shared" si="265"/>
        <v>10</v>
      </c>
      <c r="P2857" s="57">
        <f t="shared" si="266"/>
        <v>25</v>
      </c>
      <c r="Q2857" s="48">
        <v>39746</v>
      </c>
      <c r="R2857" s="178">
        <f t="shared" si="267"/>
        <v>39746</v>
      </c>
      <c r="S2857" s="182">
        <v>12.4</v>
      </c>
      <c r="T2857" s="180">
        <f t="shared" si="269"/>
        <v>34368.600000000006</v>
      </c>
      <c r="U2857" s="181" t="str">
        <f t="shared" si="268"/>
        <v>0</v>
      </c>
    </row>
    <row r="2858" spans="14:21">
      <c r="N2858" s="57">
        <f t="shared" si="264"/>
        <v>2008</v>
      </c>
      <c r="O2858" s="57">
        <f t="shared" si="265"/>
        <v>10</v>
      </c>
      <c r="P2858" s="57">
        <f t="shared" si="266"/>
        <v>26</v>
      </c>
      <c r="Q2858" s="48">
        <v>39747</v>
      </c>
      <c r="R2858" s="178">
        <f t="shared" si="267"/>
        <v>39747</v>
      </c>
      <c r="S2858" s="182">
        <v>11.3</v>
      </c>
      <c r="T2858" s="180">
        <f t="shared" si="269"/>
        <v>34379.900000000009</v>
      </c>
      <c r="U2858" s="181" t="str">
        <f t="shared" si="268"/>
        <v>0</v>
      </c>
    </row>
    <row r="2859" spans="14:21">
      <c r="N2859" s="57">
        <f t="shared" si="264"/>
        <v>2008</v>
      </c>
      <c r="O2859" s="57">
        <f t="shared" si="265"/>
        <v>10</v>
      </c>
      <c r="P2859" s="57">
        <f t="shared" si="266"/>
        <v>27</v>
      </c>
      <c r="Q2859" s="48">
        <v>39748</v>
      </c>
      <c r="R2859" s="178">
        <f t="shared" si="267"/>
        <v>39748</v>
      </c>
      <c r="S2859" s="182">
        <v>15.8</v>
      </c>
      <c r="T2859" s="180">
        <f t="shared" si="269"/>
        <v>34395.700000000012</v>
      </c>
      <c r="U2859" s="181" t="str">
        <f t="shared" si="268"/>
        <v>0</v>
      </c>
    </row>
    <row r="2860" spans="14:21">
      <c r="N2860" s="57">
        <f t="shared" si="264"/>
        <v>2008</v>
      </c>
      <c r="O2860" s="57">
        <f t="shared" si="265"/>
        <v>10</v>
      </c>
      <c r="P2860" s="57">
        <f t="shared" si="266"/>
        <v>28</v>
      </c>
      <c r="Q2860" s="48">
        <v>39749</v>
      </c>
      <c r="R2860" s="178">
        <f t="shared" si="267"/>
        <v>39749</v>
      </c>
      <c r="S2860" s="182">
        <v>16.5</v>
      </c>
      <c r="T2860" s="180">
        <f t="shared" si="269"/>
        <v>34412.200000000012</v>
      </c>
      <c r="U2860" s="181" t="str">
        <f t="shared" si="268"/>
        <v>0</v>
      </c>
    </row>
    <row r="2861" spans="14:21">
      <c r="N2861" s="57">
        <f t="shared" si="264"/>
        <v>2008</v>
      </c>
      <c r="O2861" s="57">
        <f t="shared" si="265"/>
        <v>10</v>
      </c>
      <c r="P2861" s="57">
        <f t="shared" si="266"/>
        <v>29</v>
      </c>
      <c r="Q2861" s="48">
        <v>39750</v>
      </c>
      <c r="R2861" s="178">
        <f t="shared" si="267"/>
        <v>39750</v>
      </c>
      <c r="S2861" s="182">
        <v>18.8</v>
      </c>
      <c r="T2861" s="180">
        <f t="shared" si="269"/>
        <v>34431.000000000015</v>
      </c>
      <c r="U2861" s="181" t="str">
        <f t="shared" si="268"/>
        <v>0</v>
      </c>
    </row>
    <row r="2862" spans="14:21">
      <c r="N2862" s="57">
        <f t="shared" si="264"/>
        <v>2008</v>
      </c>
      <c r="O2862" s="57">
        <f t="shared" si="265"/>
        <v>10</v>
      </c>
      <c r="P2862" s="57">
        <f t="shared" si="266"/>
        <v>30</v>
      </c>
      <c r="Q2862" s="48">
        <v>39751</v>
      </c>
      <c r="R2862" s="178">
        <f t="shared" si="267"/>
        <v>39751</v>
      </c>
      <c r="S2862" s="182">
        <v>17.100000000000001</v>
      </c>
      <c r="T2862" s="180">
        <f t="shared" si="269"/>
        <v>34448.100000000013</v>
      </c>
      <c r="U2862" s="181" t="str">
        <f t="shared" si="268"/>
        <v>0</v>
      </c>
    </row>
    <row r="2863" spans="14:21">
      <c r="N2863" s="57">
        <f t="shared" si="264"/>
        <v>2008</v>
      </c>
      <c r="O2863" s="57">
        <f t="shared" si="265"/>
        <v>10</v>
      </c>
      <c r="P2863" s="57">
        <f t="shared" si="266"/>
        <v>31</v>
      </c>
      <c r="Q2863" s="48">
        <v>39752</v>
      </c>
      <c r="R2863" s="178">
        <f t="shared" si="267"/>
        <v>39752</v>
      </c>
      <c r="S2863" s="182">
        <v>17.600000000000001</v>
      </c>
      <c r="T2863" s="180">
        <f t="shared" si="269"/>
        <v>34465.700000000012</v>
      </c>
      <c r="U2863" s="181" t="str">
        <f t="shared" si="268"/>
        <v>0</v>
      </c>
    </row>
    <row r="2864" spans="14:21">
      <c r="N2864" s="57">
        <f t="shared" si="264"/>
        <v>2008</v>
      </c>
      <c r="O2864" s="57">
        <f t="shared" si="265"/>
        <v>11</v>
      </c>
      <c r="P2864" s="57">
        <f t="shared" si="266"/>
        <v>1</v>
      </c>
      <c r="Q2864" s="48">
        <v>39753</v>
      </c>
      <c r="R2864" s="178">
        <f t="shared" si="267"/>
        <v>39753</v>
      </c>
      <c r="S2864" s="182">
        <v>14</v>
      </c>
      <c r="T2864" s="180">
        <f t="shared" si="269"/>
        <v>34479.700000000012</v>
      </c>
      <c r="U2864" s="181" t="str">
        <f t="shared" si="268"/>
        <v>0</v>
      </c>
    </row>
    <row r="2865" spans="14:21">
      <c r="N2865" s="57">
        <f t="shared" si="264"/>
        <v>2008</v>
      </c>
      <c r="O2865" s="57">
        <f t="shared" si="265"/>
        <v>11</v>
      </c>
      <c r="P2865" s="57">
        <f t="shared" si="266"/>
        <v>2</v>
      </c>
      <c r="Q2865" s="48">
        <v>39754</v>
      </c>
      <c r="R2865" s="178">
        <f t="shared" si="267"/>
        <v>39754</v>
      </c>
      <c r="S2865" s="182">
        <v>13.2</v>
      </c>
      <c r="T2865" s="180">
        <f t="shared" si="269"/>
        <v>34492.900000000009</v>
      </c>
      <c r="U2865" s="181" t="str">
        <f t="shared" si="268"/>
        <v>0</v>
      </c>
    </row>
    <row r="2866" spans="14:21">
      <c r="N2866" s="57">
        <f t="shared" si="264"/>
        <v>2008</v>
      </c>
      <c r="O2866" s="57">
        <f t="shared" si="265"/>
        <v>11</v>
      </c>
      <c r="P2866" s="57">
        <f t="shared" si="266"/>
        <v>3</v>
      </c>
      <c r="Q2866" s="48">
        <v>39755</v>
      </c>
      <c r="R2866" s="178">
        <f t="shared" si="267"/>
        <v>39755</v>
      </c>
      <c r="S2866" s="182">
        <v>13.3</v>
      </c>
      <c r="T2866" s="180">
        <f t="shared" si="269"/>
        <v>34506.200000000012</v>
      </c>
      <c r="U2866" s="181" t="str">
        <f t="shared" si="268"/>
        <v>0</v>
      </c>
    </row>
    <row r="2867" spans="14:21">
      <c r="N2867" s="57">
        <f t="shared" si="264"/>
        <v>2008</v>
      </c>
      <c r="O2867" s="57">
        <f t="shared" si="265"/>
        <v>11</v>
      </c>
      <c r="P2867" s="57">
        <f t="shared" si="266"/>
        <v>4</v>
      </c>
      <c r="Q2867" s="48">
        <v>39756</v>
      </c>
      <c r="R2867" s="178">
        <f t="shared" si="267"/>
        <v>39756</v>
      </c>
      <c r="S2867" s="182">
        <v>13.3</v>
      </c>
      <c r="T2867" s="180">
        <f t="shared" si="269"/>
        <v>34519.500000000015</v>
      </c>
      <c r="U2867" s="181" t="str">
        <f t="shared" si="268"/>
        <v>0</v>
      </c>
    </row>
    <row r="2868" spans="14:21">
      <c r="N2868" s="57">
        <f t="shared" si="264"/>
        <v>2008</v>
      </c>
      <c r="O2868" s="57">
        <f t="shared" si="265"/>
        <v>11</v>
      </c>
      <c r="P2868" s="57">
        <f t="shared" si="266"/>
        <v>5</v>
      </c>
      <c r="Q2868" s="48">
        <v>39757</v>
      </c>
      <c r="R2868" s="178">
        <f t="shared" si="267"/>
        <v>39757</v>
      </c>
      <c r="S2868" s="182">
        <v>12.3</v>
      </c>
      <c r="T2868" s="180">
        <f t="shared" si="269"/>
        <v>34531.800000000017</v>
      </c>
      <c r="U2868" s="181" t="str">
        <f t="shared" si="268"/>
        <v>0</v>
      </c>
    </row>
    <row r="2869" spans="14:21">
      <c r="N2869" s="57">
        <f t="shared" si="264"/>
        <v>2008</v>
      </c>
      <c r="O2869" s="57">
        <f t="shared" si="265"/>
        <v>11</v>
      </c>
      <c r="P2869" s="57">
        <f t="shared" si="266"/>
        <v>6</v>
      </c>
      <c r="Q2869" s="48">
        <v>39758</v>
      </c>
      <c r="R2869" s="178">
        <f t="shared" si="267"/>
        <v>39758</v>
      </c>
      <c r="S2869" s="182">
        <v>12.3</v>
      </c>
      <c r="T2869" s="180">
        <f t="shared" si="269"/>
        <v>34544.10000000002</v>
      </c>
      <c r="U2869" s="181" t="str">
        <f t="shared" si="268"/>
        <v>0</v>
      </c>
    </row>
    <row r="2870" spans="14:21">
      <c r="N2870" s="57">
        <f t="shared" si="264"/>
        <v>2008</v>
      </c>
      <c r="O2870" s="57">
        <f t="shared" si="265"/>
        <v>11</v>
      </c>
      <c r="P2870" s="57">
        <f t="shared" si="266"/>
        <v>7</v>
      </c>
      <c r="Q2870" s="48">
        <v>39759</v>
      </c>
      <c r="R2870" s="178">
        <f t="shared" si="267"/>
        <v>39759</v>
      </c>
      <c r="S2870" s="182">
        <v>12</v>
      </c>
      <c r="T2870" s="180">
        <f t="shared" si="269"/>
        <v>34556.10000000002</v>
      </c>
      <c r="U2870" s="181" t="str">
        <f t="shared" si="268"/>
        <v>0</v>
      </c>
    </row>
    <row r="2871" spans="14:21">
      <c r="N2871" s="57">
        <f t="shared" si="264"/>
        <v>2008</v>
      </c>
      <c r="O2871" s="57">
        <f t="shared" si="265"/>
        <v>11</v>
      </c>
      <c r="P2871" s="57">
        <f t="shared" si="266"/>
        <v>8</v>
      </c>
      <c r="Q2871" s="48">
        <v>39760</v>
      </c>
      <c r="R2871" s="178">
        <f t="shared" si="267"/>
        <v>39760</v>
      </c>
      <c r="S2871" s="182">
        <v>14</v>
      </c>
      <c r="T2871" s="180">
        <f t="shared" si="269"/>
        <v>34570.10000000002</v>
      </c>
      <c r="U2871" s="181" t="str">
        <f t="shared" si="268"/>
        <v>0</v>
      </c>
    </row>
    <row r="2872" spans="14:21">
      <c r="N2872" s="57">
        <f t="shared" si="264"/>
        <v>2008</v>
      </c>
      <c r="O2872" s="57">
        <f t="shared" si="265"/>
        <v>11</v>
      </c>
      <c r="P2872" s="57">
        <f t="shared" si="266"/>
        <v>9</v>
      </c>
      <c r="Q2872" s="48">
        <v>39761</v>
      </c>
      <c r="R2872" s="178">
        <f t="shared" si="267"/>
        <v>39761</v>
      </c>
      <c r="S2872" s="182">
        <v>13.9</v>
      </c>
      <c r="T2872" s="180">
        <f t="shared" si="269"/>
        <v>34584.000000000022</v>
      </c>
      <c r="U2872" s="181" t="str">
        <f t="shared" si="268"/>
        <v>0</v>
      </c>
    </row>
    <row r="2873" spans="14:21">
      <c r="N2873" s="57">
        <f t="shared" si="264"/>
        <v>2008</v>
      </c>
      <c r="O2873" s="57">
        <f t="shared" si="265"/>
        <v>11</v>
      </c>
      <c r="P2873" s="57">
        <f t="shared" si="266"/>
        <v>10</v>
      </c>
      <c r="Q2873" s="48">
        <v>39762</v>
      </c>
      <c r="R2873" s="178">
        <f t="shared" si="267"/>
        <v>39762</v>
      </c>
      <c r="S2873" s="182">
        <v>9.6</v>
      </c>
      <c r="T2873" s="180">
        <f t="shared" si="269"/>
        <v>34593.60000000002</v>
      </c>
      <c r="U2873" s="181" t="str">
        <f t="shared" si="268"/>
        <v>0</v>
      </c>
    </row>
    <row r="2874" spans="14:21">
      <c r="N2874" s="57">
        <f t="shared" si="264"/>
        <v>2008</v>
      </c>
      <c r="O2874" s="57">
        <f t="shared" si="265"/>
        <v>11</v>
      </c>
      <c r="P2874" s="57">
        <f t="shared" si="266"/>
        <v>11</v>
      </c>
      <c r="Q2874" s="48">
        <v>39763</v>
      </c>
      <c r="R2874" s="178">
        <f t="shared" si="267"/>
        <v>39763</v>
      </c>
      <c r="S2874" s="182">
        <v>13.1</v>
      </c>
      <c r="T2874" s="180">
        <f t="shared" si="269"/>
        <v>34606.700000000019</v>
      </c>
      <c r="U2874" s="181" t="str">
        <f t="shared" si="268"/>
        <v>0</v>
      </c>
    </row>
    <row r="2875" spans="14:21">
      <c r="N2875" s="57">
        <f t="shared" si="264"/>
        <v>2008</v>
      </c>
      <c r="O2875" s="57">
        <f t="shared" si="265"/>
        <v>11</v>
      </c>
      <c r="P2875" s="57">
        <f t="shared" si="266"/>
        <v>12</v>
      </c>
      <c r="Q2875" s="48">
        <v>39764</v>
      </c>
      <c r="R2875" s="178">
        <f t="shared" si="267"/>
        <v>39764</v>
      </c>
      <c r="S2875" s="182">
        <v>14.2</v>
      </c>
      <c r="T2875" s="180">
        <f t="shared" si="269"/>
        <v>34620.900000000016</v>
      </c>
      <c r="U2875" s="181" t="str">
        <f t="shared" si="268"/>
        <v>0</v>
      </c>
    </row>
    <row r="2876" spans="14:21">
      <c r="N2876" s="57">
        <f t="shared" si="264"/>
        <v>2008</v>
      </c>
      <c r="O2876" s="57">
        <f t="shared" si="265"/>
        <v>11</v>
      </c>
      <c r="P2876" s="57">
        <f t="shared" si="266"/>
        <v>13</v>
      </c>
      <c r="Q2876" s="48">
        <v>39765</v>
      </c>
      <c r="R2876" s="178">
        <f t="shared" si="267"/>
        <v>39765</v>
      </c>
      <c r="S2876" s="182">
        <v>15.6</v>
      </c>
      <c r="T2876" s="180">
        <f t="shared" si="269"/>
        <v>34636.500000000015</v>
      </c>
      <c r="U2876" s="181" t="str">
        <f t="shared" si="268"/>
        <v>0</v>
      </c>
    </row>
    <row r="2877" spans="14:21">
      <c r="N2877" s="57">
        <f t="shared" si="264"/>
        <v>2008</v>
      </c>
      <c r="O2877" s="57">
        <f t="shared" si="265"/>
        <v>11</v>
      </c>
      <c r="P2877" s="57">
        <f t="shared" si="266"/>
        <v>14</v>
      </c>
      <c r="Q2877" s="48">
        <v>39766</v>
      </c>
      <c r="R2877" s="178">
        <f t="shared" si="267"/>
        <v>39766</v>
      </c>
      <c r="S2877" s="182">
        <v>12</v>
      </c>
      <c r="T2877" s="180">
        <f t="shared" si="269"/>
        <v>34648.500000000015</v>
      </c>
      <c r="U2877" s="181" t="str">
        <f t="shared" si="268"/>
        <v>0</v>
      </c>
    </row>
    <row r="2878" spans="14:21">
      <c r="N2878" s="57">
        <f t="shared" si="264"/>
        <v>2008</v>
      </c>
      <c r="O2878" s="57">
        <f t="shared" si="265"/>
        <v>11</v>
      </c>
      <c r="P2878" s="57">
        <f t="shared" si="266"/>
        <v>15</v>
      </c>
      <c r="Q2878" s="48">
        <v>39767</v>
      </c>
      <c r="R2878" s="178">
        <f t="shared" si="267"/>
        <v>39767</v>
      </c>
      <c r="S2878" s="182">
        <v>12.2</v>
      </c>
      <c r="T2878" s="180">
        <f t="shared" si="269"/>
        <v>34660.700000000012</v>
      </c>
      <c r="U2878" s="181" t="str">
        <f t="shared" si="268"/>
        <v>0</v>
      </c>
    </row>
    <row r="2879" spans="14:21">
      <c r="N2879" s="57">
        <f t="shared" si="264"/>
        <v>2008</v>
      </c>
      <c r="O2879" s="57">
        <f t="shared" si="265"/>
        <v>11</v>
      </c>
      <c r="P2879" s="57">
        <f t="shared" si="266"/>
        <v>16</v>
      </c>
      <c r="Q2879" s="48">
        <v>39768</v>
      </c>
      <c r="R2879" s="178">
        <f t="shared" si="267"/>
        <v>39768</v>
      </c>
      <c r="S2879" s="182">
        <v>15.4</v>
      </c>
      <c r="T2879" s="180">
        <f t="shared" si="269"/>
        <v>34676.100000000013</v>
      </c>
      <c r="U2879" s="181" t="str">
        <f t="shared" si="268"/>
        <v>0</v>
      </c>
    </row>
    <row r="2880" spans="14:21">
      <c r="N2880" s="57">
        <f t="shared" si="264"/>
        <v>2008</v>
      </c>
      <c r="O2880" s="57">
        <f t="shared" si="265"/>
        <v>11</v>
      </c>
      <c r="P2880" s="57">
        <f t="shared" si="266"/>
        <v>17</v>
      </c>
      <c r="Q2880" s="48">
        <v>39769</v>
      </c>
      <c r="R2880" s="178">
        <f t="shared" si="267"/>
        <v>39769</v>
      </c>
      <c r="S2880" s="182">
        <v>18.399999999999999</v>
      </c>
      <c r="T2880" s="180">
        <f t="shared" si="269"/>
        <v>34694.500000000015</v>
      </c>
      <c r="U2880" s="181" t="str">
        <f t="shared" si="268"/>
        <v>0</v>
      </c>
    </row>
    <row r="2881" spans="14:21">
      <c r="N2881" s="57">
        <f t="shared" si="264"/>
        <v>2008</v>
      </c>
      <c r="O2881" s="57">
        <f t="shared" si="265"/>
        <v>11</v>
      </c>
      <c r="P2881" s="57">
        <f t="shared" si="266"/>
        <v>18</v>
      </c>
      <c r="Q2881" s="48">
        <v>39770</v>
      </c>
      <c r="R2881" s="178">
        <f t="shared" si="267"/>
        <v>39770</v>
      </c>
      <c r="S2881" s="182">
        <v>16</v>
      </c>
      <c r="T2881" s="180">
        <f t="shared" si="269"/>
        <v>34710.500000000015</v>
      </c>
      <c r="U2881" s="181" t="str">
        <f t="shared" si="268"/>
        <v>0</v>
      </c>
    </row>
    <row r="2882" spans="14:21">
      <c r="N2882" s="57">
        <f t="shared" si="264"/>
        <v>2008</v>
      </c>
      <c r="O2882" s="57">
        <f t="shared" si="265"/>
        <v>11</v>
      </c>
      <c r="P2882" s="57">
        <f t="shared" si="266"/>
        <v>19</v>
      </c>
      <c r="Q2882" s="48">
        <v>39771</v>
      </c>
      <c r="R2882" s="178">
        <f t="shared" si="267"/>
        <v>39771</v>
      </c>
      <c r="S2882" s="182">
        <v>13.1</v>
      </c>
      <c r="T2882" s="180">
        <f t="shared" si="269"/>
        <v>34723.600000000013</v>
      </c>
      <c r="U2882" s="181" t="str">
        <f t="shared" si="268"/>
        <v>0</v>
      </c>
    </row>
    <row r="2883" spans="14:21">
      <c r="N2883" s="57">
        <f t="shared" ref="N2883:N2946" si="270">IF(Q2883="","",YEAR(Q2883))</f>
        <v>2008</v>
      </c>
      <c r="O2883" s="57">
        <f t="shared" ref="O2883:O2946" si="271">IF(Q2883="","",MONTH(Q2883))</f>
        <v>11</v>
      </c>
      <c r="P2883" s="57">
        <f t="shared" ref="P2883:P2946" si="272">DAY(Q2883)</f>
        <v>20</v>
      </c>
      <c r="Q2883" s="48">
        <v>39772</v>
      </c>
      <c r="R2883" s="178">
        <f t="shared" ref="R2883:R2946" si="273">Q2883</f>
        <v>39772</v>
      </c>
      <c r="S2883" s="182">
        <v>16.100000000000001</v>
      </c>
      <c r="T2883" s="180">
        <f t="shared" si="269"/>
        <v>34739.700000000012</v>
      </c>
      <c r="U2883" s="181" t="str">
        <f t="shared" ref="U2883:U2946" si="274">IF(AND(R2883&gt;=$E$7,R2883&lt;=$E$9),S2883,"0")</f>
        <v>0</v>
      </c>
    </row>
    <row r="2884" spans="14:21">
      <c r="N2884" s="57">
        <f t="shared" si="270"/>
        <v>2008</v>
      </c>
      <c r="O2884" s="57">
        <f t="shared" si="271"/>
        <v>11</v>
      </c>
      <c r="P2884" s="57">
        <f t="shared" si="272"/>
        <v>21</v>
      </c>
      <c r="Q2884" s="48">
        <v>39773</v>
      </c>
      <c r="R2884" s="178">
        <f t="shared" si="273"/>
        <v>39773</v>
      </c>
      <c r="S2884" s="182">
        <v>20.399999999999999</v>
      </c>
      <c r="T2884" s="180">
        <f t="shared" si="269"/>
        <v>34760.100000000013</v>
      </c>
      <c r="U2884" s="181" t="str">
        <f t="shared" si="274"/>
        <v>0</v>
      </c>
    </row>
    <row r="2885" spans="14:21">
      <c r="N2885" s="57">
        <f t="shared" si="270"/>
        <v>2008</v>
      </c>
      <c r="O2885" s="57">
        <f t="shared" si="271"/>
        <v>11</v>
      </c>
      <c r="P2885" s="57">
        <f t="shared" si="272"/>
        <v>22</v>
      </c>
      <c r="Q2885" s="48">
        <v>39774</v>
      </c>
      <c r="R2885" s="178">
        <f t="shared" si="273"/>
        <v>39774</v>
      </c>
      <c r="S2885" s="182">
        <v>21.2</v>
      </c>
      <c r="T2885" s="180">
        <f t="shared" ref="T2885:T2948" si="275">T2884+S2885</f>
        <v>34781.30000000001</v>
      </c>
      <c r="U2885" s="181" t="str">
        <f t="shared" si="274"/>
        <v>0</v>
      </c>
    </row>
    <row r="2886" spans="14:21">
      <c r="N2886" s="57">
        <f t="shared" si="270"/>
        <v>2008</v>
      </c>
      <c r="O2886" s="57">
        <f t="shared" si="271"/>
        <v>11</v>
      </c>
      <c r="P2886" s="57">
        <f t="shared" si="272"/>
        <v>23</v>
      </c>
      <c r="Q2886" s="48">
        <v>39775</v>
      </c>
      <c r="R2886" s="178">
        <f t="shared" si="273"/>
        <v>39775</v>
      </c>
      <c r="S2886" s="182">
        <v>21.4</v>
      </c>
      <c r="T2886" s="180">
        <f t="shared" si="275"/>
        <v>34802.700000000012</v>
      </c>
      <c r="U2886" s="181" t="str">
        <f t="shared" si="274"/>
        <v>0</v>
      </c>
    </row>
    <row r="2887" spans="14:21">
      <c r="N2887" s="57">
        <f t="shared" si="270"/>
        <v>2008</v>
      </c>
      <c r="O2887" s="57">
        <f t="shared" si="271"/>
        <v>11</v>
      </c>
      <c r="P2887" s="57">
        <f t="shared" si="272"/>
        <v>24</v>
      </c>
      <c r="Q2887" s="48">
        <v>39776</v>
      </c>
      <c r="R2887" s="178">
        <f t="shared" si="273"/>
        <v>39776</v>
      </c>
      <c r="S2887" s="182">
        <v>21.3</v>
      </c>
      <c r="T2887" s="180">
        <f t="shared" si="275"/>
        <v>34824.000000000015</v>
      </c>
      <c r="U2887" s="181" t="str">
        <f t="shared" si="274"/>
        <v>0</v>
      </c>
    </row>
    <row r="2888" spans="14:21">
      <c r="N2888" s="57">
        <f t="shared" si="270"/>
        <v>2008</v>
      </c>
      <c r="O2888" s="57">
        <f t="shared" si="271"/>
        <v>11</v>
      </c>
      <c r="P2888" s="57">
        <f t="shared" si="272"/>
        <v>25</v>
      </c>
      <c r="Q2888" s="48">
        <v>39777</v>
      </c>
      <c r="R2888" s="178">
        <f t="shared" si="273"/>
        <v>39777</v>
      </c>
      <c r="S2888" s="182">
        <v>21.3</v>
      </c>
      <c r="T2888" s="180">
        <f t="shared" si="275"/>
        <v>34845.300000000017</v>
      </c>
      <c r="U2888" s="181" t="str">
        <f t="shared" si="274"/>
        <v>0</v>
      </c>
    </row>
    <row r="2889" spans="14:21">
      <c r="N2889" s="57">
        <f t="shared" si="270"/>
        <v>2008</v>
      </c>
      <c r="O2889" s="57">
        <f t="shared" si="271"/>
        <v>11</v>
      </c>
      <c r="P2889" s="57">
        <f t="shared" si="272"/>
        <v>26</v>
      </c>
      <c r="Q2889" s="48">
        <v>39778</v>
      </c>
      <c r="R2889" s="178">
        <f t="shared" si="273"/>
        <v>39778</v>
      </c>
      <c r="S2889" s="182">
        <v>14.6</v>
      </c>
      <c r="T2889" s="180">
        <f t="shared" si="275"/>
        <v>34859.900000000016</v>
      </c>
      <c r="U2889" s="181" t="str">
        <f t="shared" si="274"/>
        <v>0</v>
      </c>
    </row>
    <row r="2890" spans="14:21">
      <c r="N2890" s="57">
        <f t="shared" si="270"/>
        <v>2008</v>
      </c>
      <c r="O2890" s="57">
        <f t="shared" si="271"/>
        <v>11</v>
      </c>
      <c r="P2890" s="57">
        <f t="shared" si="272"/>
        <v>27</v>
      </c>
      <c r="Q2890" s="48">
        <v>39779</v>
      </c>
      <c r="R2890" s="178">
        <f t="shared" si="273"/>
        <v>39779</v>
      </c>
      <c r="S2890" s="182">
        <v>14.8</v>
      </c>
      <c r="T2890" s="180">
        <f t="shared" si="275"/>
        <v>34874.700000000019</v>
      </c>
      <c r="U2890" s="181" t="str">
        <f t="shared" si="274"/>
        <v>0</v>
      </c>
    </row>
    <row r="2891" spans="14:21">
      <c r="N2891" s="57">
        <f t="shared" si="270"/>
        <v>2008</v>
      </c>
      <c r="O2891" s="57">
        <f t="shared" si="271"/>
        <v>11</v>
      </c>
      <c r="P2891" s="57">
        <f t="shared" si="272"/>
        <v>28</v>
      </c>
      <c r="Q2891" s="48">
        <v>39780</v>
      </c>
      <c r="R2891" s="178">
        <f t="shared" si="273"/>
        <v>39780</v>
      </c>
      <c r="S2891" s="182">
        <v>18.100000000000001</v>
      </c>
      <c r="T2891" s="180">
        <f t="shared" si="275"/>
        <v>34892.800000000017</v>
      </c>
      <c r="U2891" s="181" t="str">
        <f t="shared" si="274"/>
        <v>0</v>
      </c>
    </row>
    <row r="2892" spans="14:21">
      <c r="N2892" s="57">
        <f t="shared" si="270"/>
        <v>2008</v>
      </c>
      <c r="O2892" s="57">
        <f t="shared" si="271"/>
        <v>11</v>
      </c>
      <c r="P2892" s="57">
        <f t="shared" si="272"/>
        <v>29</v>
      </c>
      <c r="Q2892" s="48">
        <v>39781</v>
      </c>
      <c r="R2892" s="178">
        <f t="shared" si="273"/>
        <v>39781</v>
      </c>
      <c r="S2892" s="182">
        <v>21.2</v>
      </c>
      <c r="T2892" s="180">
        <f t="shared" si="275"/>
        <v>34914.000000000015</v>
      </c>
      <c r="U2892" s="181" t="str">
        <f t="shared" si="274"/>
        <v>0</v>
      </c>
    </row>
    <row r="2893" spans="14:21">
      <c r="N2893" s="57">
        <f t="shared" si="270"/>
        <v>2008</v>
      </c>
      <c r="O2893" s="57">
        <f t="shared" si="271"/>
        <v>11</v>
      </c>
      <c r="P2893" s="57">
        <f t="shared" si="272"/>
        <v>30</v>
      </c>
      <c r="Q2893" s="48">
        <v>39782</v>
      </c>
      <c r="R2893" s="178">
        <f t="shared" si="273"/>
        <v>39782</v>
      </c>
      <c r="S2893" s="182">
        <v>19.5</v>
      </c>
      <c r="T2893" s="180">
        <f t="shared" si="275"/>
        <v>34933.500000000015</v>
      </c>
      <c r="U2893" s="181" t="str">
        <f t="shared" si="274"/>
        <v>0</v>
      </c>
    </row>
    <row r="2894" spans="14:21">
      <c r="N2894" s="57">
        <f t="shared" si="270"/>
        <v>2008</v>
      </c>
      <c r="O2894" s="57">
        <f t="shared" si="271"/>
        <v>12</v>
      </c>
      <c r="P2894" s="57">
        <f t="shared" si="272"/>
        <v>1</v>
      </c>
      <c r="Q2894" s="48">
        <v>39783</v>
      </c>
      <c r="R2894" s="178">
        <f t="shared" si="273"/>
        <v>39783</v>
      </c>
      <c r="S2894" s="182">
        <v>18.100000000000001</v>
      </c>
      <c r="T2894" s="180">
        <f t="shared" si="275"/>
        <v>34951.600000000013</v>
      </c>
      <c r="U2894" s="181" t="str">
        <f t="shared" si="274"/>
        <v>0</v>
      </c>
    </row>
    <row r="2895" spans="14:21">
      <c r="N2895" s="57">
        <f t="shared" si="270"/>
        <v>2008</v>
      </c>
      <c r="O2895" s="57">
        <f t="shared" si="271"/>
        <v>12</v>
      </c>
      <c r="P2895" s="57">
        <f t="shared" si="272"/>
        <v>2</v>
      </c>
      <c r="Q2895" s="48">
        <v>39784</v>
      </c>
      <c r="R2895" s="178">
        <f t="shared" si="273"/>
        <v>39784</v>
      </c>
      <c r="S2895" s="182">
        <v>18.2</v>
      </c>
      <c r="T2895" s="180">
        <f t="shared" si="275"/>
        <v>34969.80000000001</v>
      </c>
      <c r="U2895" s="181" t="str">
        <f t="shared" si="274"/>
        <v>0</v>
      </c>
    </row>
    <row r="2896" spans="14:21">
      <c r="N2896" s="57">
        <f t="shared" si="270"/>
        <v>2008</v>
      </c>
      <c r="O2896" s="57">
        <f t="shared" si="271"/>
        <v>12</v>
      </c>
      <c r="P2896" s="57">
        <f t="shared" si="272"/>
        <v>3</v>
      </c>
      <c r="Q2896" s="48">
        <v>39785</v>
      </c>
      <c r="R2896" s="178">
        <f t="shared" si="273"/>
        <v>39785</v>
      </c>
      <c r="S2896" s="182">
        <v>21.1</v>
      </c>
      <c r="T2896" s="180">
        <f t="shared" si="275"/>
        <v>34990.900000000009</v>
      </c>
      <c r="U2896" s="181" t="str">
        <f t="shared" si="274"/>
        <v>0</v>
      </c>
    </row>
    <row r="2897" spans="14:21">
      <c r="N2897" s="57">
        <f t="shared" si="270"/>
        <v>2008</v>
      </c>
      <c r="O2897" s="57">
        <f t="shared" si="271"/>
        <v>12</v>
      </c>
      <c r="P2897" s="57">
        <f t="shared" si="272"/>
        <v>4</v>
      </c>
      <c r="Q2897" s="48">
        <v>39786</v>
      </c>
      <c r="R2897" s="178">
        <f t="shared" si="273"/>
        <v>39786</v>
      </c>
      <c r="S2897" s="182">
        <v>19.2</v>
      </c>
      <c r="T2897" s="180">
        <f t="shared" si="275"/>
        <v>35010.100000000006</v>
      </c>
      <c r="U2897" s="181" t="str">
        <f t="shared" si="274"/>
        <v>0</v>
      </c>
    </row>
    <row r="2898" spans="14:21">
      <c r="N2898" s="57">
        <f t="shared" si="270"/>
        <v>2008</v>
      </c>
      <c r="O2898" s="57">
        <f t="shared" si="271"/>
        <v>12</v>
      </c>
      <c r="P2898" s="57">
        <f t="shared" si="272"/>
        <v>5</v>
      </c>
      <c r="Q2898" s="48">
        <v>39787</v>
      </c>
      <c r="R2898" s="178">
        <f t="shared" si="273"/>
        <v>39787</v>
      </c>
      <c r="S2898" s="182">
        <v>17</v>
      </c>
      <c r="T2898" s="180">
        <f t="shared" si="275"/>
        <v>35027.100000000006</v>
      </c>
      <c r="U2898" s="181" t="str">
        <f t="shared" si="274"/>
        <v>0</v>
      </c>
    </row>
    <row r="2899" spans="14:21">
      <c r="N2899" s="57">
        <f t="shared" si="270"/>
        <v>2008</v>
      </c>
      <c r="O2899" s="57">
        <f t="shared" si="271"/>
        <v>12</v>
      </c>
      <c r="P2899" s="57">
        <f t="shared" si="272"/>
        <v>6</v>
      </c>
      <c r="Q2899" s="48">
        <v>39788</v>
      </c>
      <c r="R2899" s="178">
        <f t="shared" si="273"/>
        <v>39788</v>
      </c>
      <c r="S2899" s="182">
        <v>17.100000000000001</v>
      </c>
      <c r="T2899" s="180">
        <f t="shared" si="275"/>
        <v>35044.200000000004</v>
      </c>
      <c r="U2899" s="181" t="str">
        <f t="shared" si="274"/>
        <v>0</v>
      </c>
    </row>
    <row r="2900" spans="14:21">
      <c r="N2900" s="57">
        <f t="shared" si="270"/>
        <v>2008</v>
      </c>
      <c r="O2900" s="57">
        <f t="shared" si="271"/>
        <v>12</v>
      </c>
      <c r="P2900" s="57">
        <f t="shared" si="272"/>
        <v>7</v>
      </c>
      <c r="Q2900" s="48">
        <v>39789</v>
      </c>
      <c r="R2900" s="178">
        <f t="shared" si="273"/>
        <v>39789</v>
      </c>
      <c r="S2900" s="182">
        <v>17.899999999999999</v>
      </c>
      <c r="T2900" s="180">
        <f t="shared" si="275"/>
        <v>35062.100000000006</v>
      </c>
      <c r="U2900" s="181" t="str">
        <f t="shared" si="274"/>
        <v>0</v>
      </c>
    </row>
    <row r="2901" spans="14:21">
      <c r="N2901" s="57">
        <f t="shared" si="270"/>
        <v>2008</v>
      </c>
      <c r="O2901" s="57">
        <f t="shared" si="271"/>
        <v>12</v>
      </c>
      <c r="P2901" s="57">
        <f t="shared" si="272"/>
        <v>8</v>
      </c>
      <c r="Q2901" s="48">
        <v>39790</v>
      </c>
      <c r="R2901" s="178">
        <f t="shared" si="273"/>
        <v>39790</v>
      </c>
      <c r="S2901" s="182">
        <v>16.7</v>
      </c>
      <c r="T2901" s="180">
        <f t="shared" si="275"/>
        <v>35078.800000000003</v>
      </c>
      <c r="U2901" s="181" t="str">
        <f t="shared" si="274"/>
        <v>0</v>
      </c>
    </row>
    <row r="2902" spans="14:21">
      <c r="N2902" s="57">
        <f t="shared" si="270"/>
        <v>2008</v>
      </c>
      <c r="O2902" s="57">
        <f t="shared" si="271"/>
        <v>12</v>
      </c>
      <c r="P2902" s="57">
        <f t="shared" si="272"/>
        <v>9</v>
      </c>
      <c r="Q2902" s="48">
        <v>39791</v>
      </c>
      <c r="R2902" s="178">
        <f t="shared" si="273"/>
        <v>39791</v>
      </c>
      <c r="S2902" s="182">
        <v>20.9</v>
      </c>
      <c r="T2902" s="180">
        <f t="shared" si="275"/>
        <v>35099.700000000004</v>
      </c>
      <c r="U2902" s="181" t="str">
        <f t="shared" si="274"/>
        <v>0</v>
      </c>
    </row>
    <row r="2903" spans="14:21">
      <c r="N2903" s="57">
        <f t="shared" si="270"/>
        <v>2008</v>
      </c>
      <c r="O2903" s="57">
        <f t="shared" si="271"/>
        <v>12</v>
      </c>
      <c r="P2903" s="57">
        <f t="shared" si="272"/>
        <v>10</v>
      </c>
      <c r="Q2903" s="48">
        <v>39792</v>
      </c>
      <c r="R2903" s="178">
        <f t="shared" si="273"/>
        <v>39792</v>
      </c>
      <c r="S2903" s="182">
        <v>21</v>
      </c>
      <c r="T2903" s="180">
        <f t="shared" si="275"/>
        <v>35120.700000000004</v>
      </c>
      <c r="U2903" s="181" t="str">
        <f t="shared" si="274"/>
        <v>0</v>
      </c>
    </row>
    <row r="2904" spans="14:21">
      <c r="N2904" s="57">
        <f t="shared" si="270"/>
        <v>2008</v>
      </c>
      <c r="O2904" s="57">
        <f t="shared" si="271"/>
        <v>12</v>
      </c>
      <c r="P2904" s="57">
        <f t="shared" si="272"/>
        <v>11</v>
      </c>
      <c r="Q2904" s="48">
        <v>39793</v>
      </c>
      <c r="R2904" s="178">
        <f t="shared" si="273"/>
        <v>39793</v>
      </c>
      <c r="S2904" s="182">
        <v>19.8</v>
      </c>
      <c r="T2904" s="180">
        <f t="shared" si="275"/>
        <v>35140.500000000007</v>
      </c>
      <c r="U2904" s="181" t="str">
        <f t="shared" si="274"/>
        <v>0</v>
      </c>
    </row>
    <row r="2905" spans="14:21">
      <c r="N2905" s="57">
        <f t="shared" si="270"/>
        <v>2008</v>
      </c>
      <c r="O2905" s="57">
        <f t="shared" si="271"/>
        <v>12</v>
      </c>
      <c r="P2905" s="57">
        <f t="shared" si="272"/>
        <v>12</v>
      </c>
      <c r="Q2905" s="48">
        <v>39794</v>
      </c>
      <c r="R2905" s="178">
        <f t="shared" si="273"/>
        <v>39794</v>
      </c>
      <c r="S2905" s="182">
        <v>20.6</v>
      </c>
      <c r="T2905" s="180">
        <f t="shared" si="275"/>
        <v>35161.100000000006</v>
      </c>
      <c r="U2905" s="181" t="str">
        <f t="shared" si="274"/>
        <v>0</v>
      </c>
    </row>
    <row r="2906" spans="14:21">
      <c r="N2906" s="57">
        <f t="shared" si="270"/>
        <v>2008</v>
      </c>
      <c r="O2906" s="57">
        <f t="shared" si="271"/>
        <v>12</v>
      </c>
      <c r="P2906" s="57">
        <f t="shared" si="272"/>
        <v>13</v>
      </c>
      <c r="Q2906" s="48">
        <v>39795</v>
      </c>
      <c r="R2906" s="178">
        <f t="shared" si="273"/>
        <v>39795</v>
      </c>
      <c r="S2906" s="182">
        <v>19.8</v>
      </c>
      <c r="T2906" s="180">
        <f t="shared" si="275"/>
        <v>35180.900000000009</v>
      </c>
      <c r="U2906" s="181" t="str">
        <f t="shared" si="274"/>
        <v>0</v>
      </c>
    </row>
    <row r="2907" spans="14:21">
      <c r="N2907" s="57">
        <f t="shared" si="270"/>
        <v>2008</v>
      </c>
      <c r="O2907" s="57">
        <f t="shared" si="271"/>
        <v>12</v>
      </c>
      <c r="P2907" s="57">
        <f t="shared" si="272"/>
        <v>14</v>
      </c>
      <c r="Q2907" s="48">
        <v>39796</v>
      </c>
      <c r="R2907" s="178">
        <f t="shared" si="273"/>
        <v>39796</v>
      </c>
      <c r="S2907" s="182">
        <v>18.3</v>
      </c>
      <c r="T2907" s="180">
        <f t="shared" si="275"/>
        <v>35199.200000000012</v>
      </c>
      <c r="U2907" s="181" t="str">
        <f t="shared" si="274"/>
        <v>0</v>
      </c>
    </row>
    <row r="2908" spans="14:21">
      <c r="N2908" s="57">
        <f t="shared" si="270"/>
        <v>2008</v>
      </c>
      <c r="O2908" s="57">
        <f t="shared" si="271"/>
        <v>12</v>
      </c>
      <c r="P2908" s="57">
        <f t="shared" si="272"/>
        <v>15</v>
      </c>
      <c r="Q2908" s="48">
        <v>39797</v>
      </c>
      <c r="R2908" s="178">
        <f t="shared" si="273"/>
        <v>39797</v>
      </c>
      <c r="S2908" s="182">
        <v>18.899999999999999</v>
      </c>
      <c r="T2908" s="180">
        <f t="shared" si="275"/>
        <v>35218.100000000013</v>
      </c>
      <c r="U2908" s="181" t="str">
        <f t="shared" si="274"/>
        <v>0</v>
      </c>
    </row>
    <row r="2909" spans="14:21">
      <c r="N2909" s="57">
        <f t="shared" si="270"/>
        <v>2008</v>
      </c>
      <c r="O2909" s="57">
        <f t="shared" si="271"/>
        <v>12</v>
      </c>
      <c r="P2909" s="57">
        <f t="shared" si="272"/>
        <v>16</v>
      </c>
      <c r="Q2909" s="48">
        <v>39798</v>
      </c>
      <c r="R2909" s="178">
        <f t="shared" si="273"/>
        <v>39798</v>
      </c>
      <c r="S2909" s="182">
        <v>18.8</v>
      </c>
      <c r="T2909" s="180">
        <f t="shared" si="275"/>
        <v>35236.900000000016</v>
      </c>
      <c r="U2909" s="181" t="str">
        <f t="shared" si="274"/>
        <v>0</v>
      </c>
    </row>
    <row r="2910" spans="14:21">
      <c r="N2910" s="57">
        <f t="shared" si="270"/>
        <v>2008</v>
      </c>
      <c r="O2910" s="57">
        <f t="shared" si="271"/>
        <v>12</v>
      </c>
      <c r="P2910" s="57">
        <f t="shared" si="272"/>
        <v>17</v>
      </c>
      <c r="Q2910" s="48">
        <v>39799</v>
      </c>
      <c r="R2910" s="178">
        <f t="shared" si="273"/>
        <v>39799</v>
      </c>
      <c r="S2910" s="182">
        <v>19.5</v>
      </c>
      <c r="T2910" s="180">
        <f t="shared" si="275"/>
        <v>35256.400000000016</v>
      </c>
      <c r="U2910" s="181" t="str">
        <f t="shared" si="274"/>
        <v>0</v>
      </c>
    </row>
    <row r="2911" spans="14:21">
      <c r="N2911" s="57">
        <f t="shared" si="270"/>
        <v>2008</v>
      </c>
      <c r="O2911" s="57">
        <f t="shared" si="271"/>
        <v>12</v>
      </c>
      <c r="P2911" s="57">
        <f t="shared" si="272"/>
        <v>18</v>
      </c>
      <c r="Q2911" s="48">
        <v>39800</v>
      </c>
      <c r="R2911" s="178">
        <f t="shared" si="273"/>
        <v>39800</v>
      </c>
      <c r="S2911" s="182">
        <v>18.600000000000001</v>
      </c>
      <c r="T2911" s="180">
        <f t="shared" si="275"/>
        <v>35275.000000000015</v>
      </c>
      <c r="U2911" s="181" t="str">
        <f t="shared" si="274"/>
        <v>0</v>
      </c>
    </row>
    <row r="2912" spans="14:21">
      <c r="N2912" s="57">
        <f t="shared" si="270"/>
        <v>2008</v>
      </c>
      <c r="O2912" s="57">
        <f t="shared" si="271"/>
        <v>12</v>
      </c>
      <c r="P2912" s="57">
        <f t="shared" si="272"/>
        <v>19</v>
      </c>
      <c r="Q2912" s="48">
        <v>39801</v>
      </c>
      <c r="R2912" s="178">
        <f t="shared" si="273"/>
        <v>39801</v>
      </c>
      <c r="S2912" s="182">
        <v>17.7</v>
      </c>
      <c r="T2912" s="180">
        <f t="shared" si="275"/>
        <v>35292.700000000012</v>
      </c>
      <c r="U2912" s="181" t="str">
        <f t="shared" si="274"/>
        <v>0</v>
      </c>
    </row>
    <row r="2913" spans="14:21">
      <c r="N2913" s="57">
        <f t="shared" si="270"/>
        <v>2008</v>
      </c>
      <c r="O2913" s="57">
        <f t="shared" si="271"/>
        <v>12</v>
      </c>
      <c r="P2913" s="57">
        <f t="shared" si="272"/>
        <v>20</v>
      </c>
      <c r="Q2913" s="48">
        <v>39802</v>
      </c>
      <c r="R2913" s="178">
        <f t="shared" si="273"/>
        <v>39802</v>
      </c>
      <c r="S2913" s="182">
        <v>15.2</v>
      </c>
      <c r="T2913" s="180">
        <f t="shared" si="275"/>
        <v>35307.900000000009</v>
      </c>
      <c r="U2913" s="181" t="str">
        <f t="shared" si="274"/>
        <v>0</v>
      </c>
    </row>
    <row r="2914" spans="14:21">
      <c r="N2914" s="57">
        <f t="shared" si="270"/>
        <v>2008</v>
      </c>
      <c r="O2914" s="57">
        <f t="shared" si="271"/>
        <v>12</v>
      </c>
      <c r="P2914" s="57">
        <f t="shared" si="272"/>
        <v>21</v>
      </c>
      <c r="Q2914" s="48">
        <v>39803</v>
      </c>
      <c r="R2914" s="178">
        <f t="shared" si="273"/>
        <v>39803</v>
      </c>
      <c r="S2914" s="182">
        <v>15.1</v>
      </c>
      <c r="T2914" s="180">
        <f t="shared" si="275"/>
        <v>35323.000000000007</v>
      </c>
      <c r="U2914" s="181" t="str">
        <f t="shared" si="274"/>
        <v>0</v>
      </c>
    </row>
    <row r="2915" spans="14:21">
      <c r="N2915" s="57">
        <f t="shared" si="270"/>
        <v>2008</v>
      </c>
      <c r="O2915" s="57">
        <f t="shared" si="271"/>
        <v>12</v>
      </c>
      <c r="P2915" s="57">
        <f t="shared" si="272"/>
        <v>22</v>
      </c>
      <c r="Q2915" s="48">
        <v>39804</v>
      </c>
      <c r="R2915" s="178">
        <f t="shared" si="273"/>
        <v>39804</v>
      </c>
      <c r="S2915" s="182">
        <v>16</v>
      </c>
      <c r="T2915" s="180">
        <f t="shared" si="275"/>
        <v>35339.000000000007</v>
      </c>
      <c r="U2915" s="181" t="str">
        <f t="shared" si="274"/>
        <v>0</v>
      </c>
    </row>
    <row r="2916" spans="14:21">
      <c r="N2916" s="57">
        <f t="shared" si="270"/>
        <v>2008</v>
      </c>
      <c r="O2916" s="57">
        <f t="shared" si="271"/>
        <v>12</v>
      </c>
      <c r="P2916" s="57">
        <f t="shared" si="272"/>
        <v>23</v>
      </c>
      <c r="Q2916" s="48">
        <v>39805</v>
      </c>
      <c r="R2916" s="178">
        <f t="shared" si="273"/>
        <v>39805</v>
      </c>
      <c r="S2916" s="182">
        <v>16.7</v>
      </c>
      <c r="T2916" s="180">
        <f t="shared" si="275"/>
        <v>35355.700000000004</v>
      </c>
      <c r="U2916" s="181" t="str">
        <f t="shared" si="274"/>
        <v>0</v>
      </c>
    </row>
    <row r="2917" spans="14:21">
      <c r="N2917" s="57">
        <f t="shared" si="270"/>
        <v>2008</v>
      </c>
      <c r="O2917" s="57">
        <f t="shared" si="271"/>
        <v>12</v>
      </c>
      <c r="P2917" s="57">
        <f t="shared" si="272"/>
        <v>24</v>
      </c>
      <c r="Q2917" s="48">
        <v>39806</v>
      </c>
      <c r="R2917" s="178">
        <f t="shared" si="273"/>
        <v>39806</v>
      </c>
      <c r="S2917" s="182">
        <v>16.399999999999999</v>
      </c>
      <c r="T2917" s="180">
        <f t="shared" si="275"/>
        <v>35372.100000000006</v>
      </c>
      <c r="U2917" s="181" t="str">
        <f t="shared" si="274"/>
        <v>0</v>
      </c>
    </row>
    <row r="2918" spans="14:21">
      <c r="N2918" s="57">
        <f t="shared" si="270"/>
        <v>2008</v>
      </c>
      <c r="O2918" s="57">
        <f t="shared" si="271"/>
        <v>12</v>
      </c>
      <c r="P2918" s="57">
        <f t="shared" si="272"/>
        <v>25</v>
      </c>
      <c r="Q2918" s="48">
        <v>39807</v>
      </c>
      <c r="R2918" s="178">
        <f t="shared" si="273"/>
        <v>39807</v>
      </c>
      <c r="S2918" s="182">
        <v>18.7</v>
      </c>
      <c r="T2918" s="180">
        <f t="shared" si="275"/>
        <v>35390.800000000003</v>
      </c>
      <c r="U2918" s="181" t="str">
        <f t="shared" si="274"/>
        <v>0</v>
      </c>
    </row>
    <row r="2919" spans="14:21">
      <c r="N2919" s="57">
        <f t="shared" si="270"/>
        <v>2008</v>
      </c>
      <c r="O2919" s="57">
        <f t="shared" si="271"/>
        <v>12</v>
      </c>
      <c r="P2919" s="57">
        <f t="shared" si="272"/>
        <v>26</v>
      </c>
      <c r="Q2919" s="48">
        <v>39808</v>
      </c>
      <c r="R2919" s="178">
        <f t="shared" si="273"/>
        <v>39808</v>
      </c>
      <c r="S2919" s="182">
        <v>21</v>
      </c>
      <c r="T2919" s="180">
        <f t="shared" si="275"/>
        <v>35411.800000000003</v>
      </c>
      <c r="U2919" s="181" t="str">
        <f t="shared" si="274"/>
        <v>0</v>
      </c>
    </row>
    <row r="2920" spans="14:21">
      <c r="N2920" s="57">
        <f t="shared" si="270"/>
        <v>2008</v>
      </c>
      <c r="O2920" s="57">
        <f t="shared" si="271"/>
        <v>12</v>
      </c>
      <c r="P2920" s="57">
        <f t="shared" si="272"/>
        <v>27</v>
      </c>
      <c r="Q2920" s="48">
        <v>39809</v>
      </c>
      <c r="R2920" s="178">
        <f t="shared" si="273"/>
        <v>39809</v>
      </c>
      <c r="S2920" s="182">
        <v>20.7</v>
      </c>
      <c r="T2920" s="180">
        <f t="shared" si="275"/>
        <v>35432.5</v>
      </c>
      <c r="U2920" s="181" t="str">
        <f t="shared" si="274"/>
        <v>0</v>
      </c>
    </row>
    <row r="2921" spans="14:21">
      <c r="N2921" s="57">
        <f t="shared" si="270"/>
        <v>2008</v>
      </c>
      <c r="O2921" s="57">
        <f t="shared" si="271"/>
        <v>12</v>
      </c>
      <c r="P2921" s="57">
        <f t="shared" si="272"/>
        <v>28</v>
      </c>
      <c r="Q2921" s="48">
        <v>39810</v>
      </c>
      <c r="R2921" s="178">
        <f t="shared" si="273"/>
        <v>39810</v>
      </c>
      <c r="S2921" s="182">
        <v>20.2</v>
      </c>
      <c r="T2921" s="180">
        <f t="shared" si="275"/>
        <v>35452.699999999997</v>
      </c>
      <c r="U2921" s="181" t="str">
        <f t="shared" si="274"/>
        <v>0</v>
      </c>
    </row>
    <row r="2922" spans="14:21">
      <c r="N2922" s="57">
        <f t="shared" si="270"/>
        <v>2008</v>
      </c>
      <c r="O2922" s="57">
        <f t="shared" si="271"/>
        <v>12</v>
      </c>
      <c r="P2922" s="57">
        <f t="shared" si="272"/>
        <v>29</v>
      </c>
      <c r="Q2922" s="48">
        <v>39811</v>
      </c>
      <c r="R2922" s="178">
        <f t="shared" si="273"/>
        <v>39811</v>
      </c>
      <c r="S2922" s="182">
        <v>22.2</v>
      </c>
      <c r="T2922" s="180">
        <f t="shared" si="275"/>
        <v>35474.899999999994</v>
      </c>
      <c r="U2922" s="181" t="str">
        <f t="shared" si="274"/>
        <v>0</v>
      </c>
    </row>
    <row r="2923" spans="14:21">
      <c r="N2923" s="57">
        <f t="shared" si="270"/>
        <v>2008</v>
      </c>
      <c r="O2923" s="57">
        <f t="shared" si="271"/>
        <v>12</v>
      </c>
      <c r="P2923" s="57">
        <f t="shared" si="272"/>
        <v>30</v>
      </c>
      <c r="Q2923" s="48">
        <v>39812</v>
      </c>
      <c r="R2923" s="178">
        <f t="shared" si="273"/>
        <v>39812</v>
      </c>
      <c r="S2923" s="182">
        <v>25.8</v>
      </c>
      <c r="T2923" s="180">
        <f t="shared" si="275"/>
        <v>35500.699999999997</v>
      </c>
      <c r="U2923" s="181" t="str">
        <f t="shared" si="274"/>
        <v>0</v>
      </c>
    </row>
    <row r="2924" spans="14:21">
      <c r="N2924" s="57">
        <f t="shared" si="270"/>
        <v>2008</v>
      </c>
      <c r="O2924" s="57">
        <f t="shared" si="271"/>
        <v>12</v>
      </c>
      <c r="P2924" s="57">
        <f t="shared" si="272"/>
        <v>31</v>
      </c>
      <c r="Q2924" s="48">
        <v>39813</v>
      </c>
      <c r="R2924" s="178">
        <f t="shared" si="273"/>
        <v>39813</v>
      </c>
      <c r="S2924" s="182">
        <v>24.7</v>
      </c>
      <c r="T2924" s="180">
        <f t="shared" si="275"/>
        <v>35525.399999999994</v>
      </c>
      <c r="U2924" s="181" t="str">
        <f t="shared" si="274"/>
        <v>0</v>
      </c>
    </row>
    <row r="2925" spans="14:21">
      <c r="N2925" s="57">
        <f t="shared" si="270"/>
        <v>2009</v>
      </c>
      <c r="O2925" s="57">
        <f t="shared" si="271"/>
        <v>1</v>
      </c>
      <c r="P2925" s="57">
        <f t="shared" si="272"/>
        <v>1</v>
      </c>
      <c r="Q2925" s="48">
        <v>39814</v>
      </c>
      <c r="R2925" s="178">
        <f t="shared" si="273"/>
        <v>39814</v>
      </c>
      <c r="S2925" s="182">
        <v>22.6</v>
      </c>
      <c r="T2925" s="180">
        <f t="shared" si="275"/>
        <v>35547.999999999993</v>
      </c>
      <c r="U2925" s="181" t="str">
        <f t="shared" si="274"/>
        <v>0</v>
      </c>
    </row>
    <row r="2926" spans="14:21">
      <c r="N2926" s="57">
        <f t="shared" si="270"/>
        <v>2009</v>
      </c>
      <c r="O2926" s="57">
        <f t="shared" si="271"/>
        <v>1</v>
      </c>
      <c r="P2926" s="57">
        <f t="shared" si="272"/>
        <v>2</v>
      </c>
      <c r="Q2926" s="48">
        <v>39815</v>
      </c>
      <c r="R2926" s="178">
        <f t="shared" si="273"/>
        <v>39815</v>
      </c>
      <c r="S2926" s="182">
        <v>24.2</v>
      </c>
      <c r="T2926" s="180">
        <f t="shared" si="275"/>
        <v>35572.19999999999</v>
      </c>
      <c r="U2926" s="181" t="str">
        <f t="shared" si="274"/>
        <v>0</v>
      </c>
    </row>
    <row r="2927" spans="14:21">
      <c r="N2927" s="57">
        <f t="shared" si="270"/>
        <v>2009</v>
      </c>
      <c r="O2927" s="57">
        <f t="shared" si="271"/>
        <v>1</v>
      </c>
      <c r="P2927" s="57">
        <f t="shared" si="272"/>
        <v>3</v>
      </c>
      <c r="Q2927" s="48">
        <v>39816</v>
      </c>
      <c r="R2927" s="178">
        <f t="shared" si="273"/>
        <v>39816</v>
      </c>
      <c r="S2927" s="182">
        <v>19.7</v>
      </c>
      <c r="T2927" s="180">
        <f t="shared" si="275"/>
        <v>35591.899999999987</v>
      </c>
      <c r="U2927" s="181" t="str">
        <f t="shared" si="274"/>
        <v>0</v>
      </c>
    </row>
    <row r="2928" spans="14:21">
      <c r="N2928" s="57">
        <f t="shared" si="270"/>
        <v>2009</v>
      </c>
      <c r="O2928" s="57">
        <f t="shared" si="271"/>
        <v>1</v>
      </c>
      <c r="P2928" s="57">
        <f t="shared" si="272"/>
        <v>4</v>
      </c>
      <c r="Q2928" s="48">
        <v>39817</v>
      </c>
      <c r="R2928" s="178">
        <f t="shared" si="273"/>
        <v>39817</v>
      </c>
      <c r="S2928" s="182">
        <v>22.4</v>
      </c>
      <c r="T2928" s="180">
        <f t="shared" si="275"/>
        <v>35614.299999999988</v>
      </c>
      <c r="U2928" s="181" t="str">
        <f t="shared" si="274"/>
        <v>0</v>
      </c>
    </row>
    <row r="2929" spans="14:21">
      <c r="N2929" s="57">
        <f t="shared" si="270"/>
        <v>2009</v>
      </c>
      <c r="O2929" s="57">
        <f t="shared" si="271"/>
        <v>1</v>
      </c>
      <c r="P2929" s="57">
        <f t="shared" si="272"/>
        <v>5</v>
      </c>
      <c r="Q2929" s="48">
        <v>39818</v>
      </c>
      <c r="R2929" s="178">
        <f t="shared" si="273"/>
        <v>39818</v>
      </c>
      <c r="S2929" s="182">
        <v>27.5</v>
      </c>
      <c r="T2929" s="180">
        <f t="shared" si="275"/>
        <v>35641.799999999988</v>
      </c>
      <c r="U2929" s="181" t="str">
        <f t="shared" si="274"/>
        <v>0</v>
      </c>
    </row>
    <row r="2930" spans="14:21">
      <c r="N2930" s="57">
        <f t="shared" si="270"/>
        <v>2009</v>
      </c>
      <c r="O2930" s="57">
        <f t="shared" si="271"/>
        <v>1</v>
      </c>
      <c r="P2930" s="57">
        <f t="shared" si="272"/>
        <v>6</v>
      </c>
      <c r="Q2930" s="48">
        <v>39819</v>
      </c>
      <c r="R2930" s="178">
        <f t="shared" si="273"/>
        <v>39819</v>
      </c>
      <c r="S2930" s="182">
        <v>25.2</v>
      </c>
      <c r="T2930" s="180">
        <f t="shared" si="275"/>
        <v>35666.999999999985</v>
      </c>
      <c r="U2930" s="181" t="str">
        <f t="shared" si="274"/>
        <v>0</v>
      </c>
    </row>
    <row r="2931" spans="14:21">
      <c r="N2931" s="57">
        <f t="shared" si="270"/>
        <v>2009</v>
      </c>
      <c r="O2931" s="57">
        <f t="shared" si="271"/>
        <v>1</v>
      </c>
      <c r="P2931" s="57">
        <f t="shared" si="272"/>
        <v>7</v>
      </c>
      <c r="Q2931" s="48">
        <v>39820</v>
      </c>
      <c r="R2931" s="178">
        <f t="shared" si="273"/>
        <v>39820</v>
      </c>
      <c r="S2931" s="182">
        <v>25.8</v>
      </c>
      <c r="T2931" s="180">
        <f t="shared" si="275"/>
        <v>35692.799999999988</v>
      </c>
      <c r="U2931" s="181" t="str">
        <f t="shared" si="274"/>
        <v>0</v>
      </c>
    </row>
    <row r="2932" spans="14:21">
      <c r="N2932" s="57">
        <f t="shared" si="270"/>
        <v>2009</v>
      </c>
      <c r="O2932" s="57">
        <f t="shared" si="271"/>
        <v>1</v>
      </c>
      <c r="P2932" s="57">
        <f t="shared" si="272"/>
        <v>8</v>
      </c>
      <c r="Q2932" s="48">
        <v>39821</v>
      </c>
      <c r="R2932" s="178">
        <f t="shared" si="273"/>
        <v>39821</v>
      </c>
      <c r="S2932" s="182">
        <v>24.2</v>
      </c>
      <c r="T2932" s="180">
        <f t="shared" si="275"/>
        <v>35716.999999999985</v>
      </c>
      <c r="U2932" s="181" t="str">
        <f t="shared" si="274"/>
        <v>0</v>
      </c>
    </row>
    <row r="2933" spans="14:21">
      <c r="N2933" s="57">
        <f t="shared" si="270"/>
        <v>2009</v>
      </c>
      <c r="O2933" s="57">
        <f t="shared" si="271"/>
        <v>1</v>
      </c>
      <c r="P2933" s="57">
        <f t="shared" si="272"/>
        <v>9</v>
      </c>
      <c r="Q2933" s="48">
        <v>39822</v>
      </c>
      <c r="R2933" s="178">
        <f t="shared" si="273"/>
        <v>39822</v>
      </c>
      <c r="S2933" s="182">
        <v>19.8</v>
      </c>
      <c r="T2933" s="180">
        <f t="shared" si="275"/>
        <v>35736.799999999988</v>
      </c>
      <c r="U2933" s="181" t="str">
        <f t="shared" si="274"/>
        <v>0</v>
      </c>
    </row>
    <row r="2934" spans="14:21">
      <c r="N2934" s="57">
        <f t="shared" si="270"/>
        <v>2009</v>
      </c>
      <c r="O2934" s="57">
        <f t="shared" si="271"/>
        <v>1</v>
      </c>
      <c r="P2934" s="57">
        <f t="shared" si="272"/>
        <v>10</v>
      </c>
      <c r="Q2934" s="48">
        <v>39823</v>
      </c>
      <c r="R2934" s="178">
        <f t="shared" si="273"/>
        <v>39823</v>
      </c>
      <c r="S2934" s="182">
        <v>21</v>
      </c>
      <c r="T2934" s="180">
        <f t="shared" si="275"/>
        <v>35757.799999999988</v>
      </c>
      <c r="U2934" s="181" t="str">
        <f t="shared" si="274"/>
        <v>0</v>
      </c>
    </row>
    <row r="2935" spans="14:21">
      <c r="N2935" s="57">
        <f t="shared" si="270"/>
        <v>2009</v>
      </c>
      <c r="O2935" s="57">
        <f t="shared" si="271"/>
        <v>1</v>
      </c>
      <c r="P2935" s="57">
        <f t="shared" si="272"/>
        <v>11</v>
      </c>
      <c r="Q2935" s="48">
        <v>39824</v>
      </c>
      <c r="R2935" s="178">
        <f t="shared" si="273"/>
        <v>39824</v>
      </c>
      <c r="S2935" s="182">
        <v>21.9</v>
      </c>
      <c r="T2935" s="180">
        <f t="shared" si="275"/>
        <v>35779.69999999999</v>
      </c>
      <c r="U2935" s="181" t="str">
        <f t="shared" si="274"/>
        <v>0</v>
      </c>
    </row>
    <row r="2936" spans="14:21">
      <c r="N2936" s="57">
        <f t="shared" si="270"/>
        <v>2009</v>
      </c>
      <c r="O2936" s="57">
        <f t="shared" si="271"/>
        <v>1</v>
      </c>
      <c r="P2936" s="57">
        <f t="shared" si="272"/>
        <v>12</v>
      </c>
      <c r="Q2936" s="48">
        <v>39825</v>
      </c>
      <c r="R2936" s="178">
        <f t="shared" si="273"/>
        <v>39825</v>
      </c>
      <c r="S2936" s="182">
        <v>17.100000000000001</v>
      </c>
      <c r="T2936" s="180">
        <f t="shared" si="275"/>
        <v>35796.799999999988</v>
      </c>
      <c r="U2936" s="181" t="str">
        <f t="shared" si="274"/>
        <v>0</v>
      </c>
    </row>
    <row r="2937" spans="14:21">
      <c r="N2937" s="57">
        <f t="shared" si="270"/>
        <v>2009</v>
      </c>
      <c r="O2937" s="57">
        <f t="shared" si="271"/>
        <v>1</v>
      </c>
      <c r="P2937" s="57">
        <f t="shared" si="272"/>
        <v>13</v>
      </c>
      <c r="Q2937" s="48">
        <v>39826</v>
      </c>
      <c r="R2937" s="178">
        <f t="shared" si="273"/>
        <v>39826</v>
      </c>
      <c r="S2937" s="182">
        <v>17.7</v>
      </c>
      <c r="T2937" s="180">
        <f t="shared" si="275"/>
        <v>35814.499999999985</v>
      </c>
      <c r="U2937" s="181" t="str">
        <f t="shared" si="274"/>
        <v>0</v>
      </c>
    </row>
    <row r="2938" spans="14:21">
      <c r="N2938" s="57">
        <f t="shared" si="270"/>
        <v>2009</v>
      </c>
      <c r="O2938" s="57">
        <f t="shared" si="271"/>
        <v>1</v>
      </c>
      <c r="P2938" s="57">
        <f t="shared" si="272"/>
        <v>14</v>
      </c>
      <c r="Q2938" s="48">
        <v>39827</v>
      </c>
      <c r="R2938" s="178">
        <f t="shared" si="273"/>
        <v>39827</v>
      </c>
      <c r="S2938" s="182">
        <v>18.7</v>
      </c>
      <c r="T2938" s="180">
        <f t="shared" si="275"/>
        <v>35833.199999999983</v>
      </c>
      <c r="U2938" s="181" t="str">
        <f t="shared" si="274"/>
        <v>0</v>
      </c>
    </row>
    <row r="2939" spans="14:21">
      <c r="N2939" s="57">
        <f t="shared" si="270"/>
        <v>2009</v>
      </c>
      <c r="O2939" s="57">
        <f t="shared" si="271"/>
        <v>1</v>
      </c>
      <c r="P2939" s="57">
        <f t="shared" si="272"/>
        <v>15</v>
      </c>
      <c r="Q2939" s="48">
        <v>39828</v>
      </c>
      <c r="R2939" s="178">
        <f t="shared" si="273"/>
        <v>39828</v>
      </c>
      <c r="S2939" s="182">
        <v>19.600000000000001</v>
      </c>
      <c r="T2939" s="180">
        <f t="shared" si="275"/>
        <v>35852.799999999981</v>
      </c>
      <c r="U2939" s="181" t="str">
        <f t="shared" si="274"/>
        <v>0</v>
      </c>
    </row>
    <row r="2940" spans="14:21">
      <c r="N2940" s="57">
        <f t="shared" si="270"/>
        <v>2009</v>
      </c>
      <c r="O2940" s="57">
        <f t="shared" si="271"/>
        <v>1</v>
      </c>
      <c r="P2940" s="57">
        <f t="shared" si="272"/>
        <v>16</v>
      </c>
      <c r="Q2940" s="48">
        <v>39829</v>
      </c>
      <c r="R2940" s="178">
        <f t="shared" si="273"/>
        <v>39829</v>
      </c>
      <c r="S2940" s="182">
        <v>21.8</v>
      </c>
      <c r="T2940" s="180">
        <f t="shared" si="275"/>
        <v>35874.599999999984</v>
      </c>
      <c r="U2940" s="181" t="str">
        <f t="shared" si="274"/>
        <v>0</v>
      </c>
    </row>
    <row r="2941" spans="14:21">
      <c r="N2941" s="57">
        <f t="shared" si="270"/>
        <v>2009</v>
      </c>
      <c r="O2941" s="57">
        <f t="shared" si="271"/>
        <v>1</v>
      </c>
      <c r="P2941" s="57">
        <f t="shared" si="272"/>
        <v>17</v>
      </c>
      <c r="Q2941" s="48">
        <v>39830</v>
      </c>
      <c r="R2941" s="178">
        <f t="shared" si="273"/>
        <v>39830</v>
      </c>
      <c r="S2941" s="182">
        <v>20.9</v>
      </c>
      <c r="T2941" s="180">
        <f t="shared" si="275"/>
        <v>35895.499999999985</v>
      </c>
      <c r="U2941" s="181" t="str">
        <f t="shared" si="274"/>
        <v>0</v>
      </c>
    </row>
    <row r="2942" spans="14:21">
      <c r="N2942" s="57">
        <f t="shared" si="270"/>
        <v>2009</v>
      </c>
      <c r="O2942" s="57">
        <f t="shared" si="271"/>
        <v>1</v>
      </c>
      <c r="P2942" s="57">
        <f t="shared" si="272"/>
        <v>18</v>
      </c>
      <c r="Q2942" s="48">
        <v>39831</v>
      </c>
      <c r="R2942" s="178">
        <f t="shared" si="273"/>
        <v>39831</v>
      </c>
      <c r="S2942" s="182">
        <v>18.399999999999999</v>
      </c>
      <c r="T2942" s="180">
        <f t="shared" si="275"/>
        <v>35913.899999999987</v>
      </c>
      <c r="U2942" s="181" t="str">
        <f t="shared" si="274"/>
        <v>0</v>
      </c>
    </row>
    <row r="2943" spans="14:21">
      <c r="N2943" s="57">
        <f t="shared" si="270"/>
        <v>2009</v>
      </c>
      <c r="O2943" s="57">
        <f t="shared" si="271"/>
        <v>1</v>
      </c>
      <c r="P2943" s="57">
        <f t="shared" si="272"/>
        <v>19</v>
      </c>
      <c r="Q2943" s="48">
        <v>39832</v>
      </c>
      <c r="R2943" s="178">
        <f t="shared" si="273"/>
        <v>39832</v>
      </c>
      <c r="S2943" s="182">
        <v>18.7</v>
      </c>
      <c r="T2943" s="180">
        <f t="shared" si="275"/>
        <v>35932.599999999984</v>
      </c>
      <c r="U2943" s="181" t="str">
        <f t="shared" si="274"/>
        <v>0</v>
      </c>
    </row>
    <row r="2944" spans="14:21">
      <c r="N2944" s="57">
        <f t="shared" si="270"/>
        <v>2009</v>
      </c>
      <c r="O2944" s="57">
        <f t="shared" si="271"/>
        <v>1</v>
      </c>
      <c r="P2944" s="57">
        <f t="shared" si="272"/>
        <v>20</v>
      </c>
      <c r="Q2944" s="48">
        <v>39833</v>
      </c>
      <c r="R2944" s="178">
        <f t="shared" si="273"/>
        <v>39833</v>
      </c>
      <c r="S2944" s="182">
        <v>18.100000000000001</v>
      </c>
      <c r="T2944" s="180">
        <f t="shared" si="275"/>
        <v>35950.699999999983</v>
      </c>
      <c r="U2944" s="181" t="str">
        <f t="shared" si="274"/>
        <v>0</v>
      </c>
    </row>
    <row r="2945" spans="14:21">
      <c r="N2945" s="57">
        <f t="shared" si="270"/>
        <v>2009</v>
      </c>
      <c r="O2945" s="57">
        <f t="shared" si="271"/>
        <v>1</v>
      </c>
      <c r="P2945" s="57">
        <f t="shared" si="272"/>
        <v>21</v>
      </c>
      <c r="Q2945" s="48">
        <v>39834</v>
      </c>
      <c r="R2945" s="178">
        <f t="shared" si="273"/>
        <v>39834</v>
      </c>
      <c r="S2945" s="182">
        <v>21</v>
      </c>
      <c r="T2945" s="180">
        <f t="shared" si="275"/>
        <v>35971.699999999983</v>
      </c>
      <c r="U2945" s="181" t="str">
        <f t="shared" si="274"/>
        <v>0</v>
      </c>
    </row>
    <row r="2946" spans="14:21">
      <c r="N2946" s="57">
        <f t="shared" si="270"/>
        <v>2009</v>
      </c>
      <c r="O2946" s="57">
        <f t="shared" si="271"/>
        <v>1</v>
      </c>
      <c r="P2946" s="57">
        <f t="shared" si="272"/>
        <v>22</v>
      </c>
      <c r="Q2946" s="48">
        <v>39835</v>
      </c>
      <c r="R2946" s="178">
        <f t="shared" si="273"/>
        <v>39835</v>
      </c>
      <c r="S2946" s="182">
        <v>20.100000000000001</v>
      </c>
      <c r="T2946" s="180">
        <f t="shared" si="275"/>
        <v>35991.799999999981</v>
      </c>
      <c r="U2946" s="181" t="str">
        <f t="shared" si="274"/>
        <v>0</v>
      </c>
    </row>
    <row r="2947" spans="14:21">
      <c r="N2947" s="57">
        <f t="shared" ref="N2947:N3010" si="276">IF(Q2947="","",YEAR(Q2947))</f>
        <v>2009</v>
      </c>
      <c r="O2947" s="57">
        <f t="shared" ref="O2947:O3010" si="277">IF(Q2947="","",MONTH(Q2947))</f>
        <v>1</v>
      </c>
      <c r="P2947" s="57">
        <f t="shared" ref="P2947:P3010" si="278">DAY(Q2947)</f>
        <v>23</v>
      </c>
      <c r="Q2947" s="48">
        <v>39836</v>
      </c>
      <c r="R2947" s="178">
        <f t="shared" ref="R2947:R3010" si="279">Q2947</f>
        <v>39836</v>
      </c>
      <c r="S2947" s="182">
        <v>20.059999999999999</v>
      </c>
      <c r="T2947" s="180">
        <f t="shared" si="275"/>
        <v>36011.859999999979</v>
      </c>
      <c r="U2947" s="181" t="str">
        <f t="shared" ref="U2947:U3010" si="280">IF(AND(R2947&gt;=$E$7,R2947&lt;=$E$9),S2947,"0")</f>
        <v>0</v>
      </c>
    </row>
    <row r="2948" spans="14:21">
      <c r="N2948" s="57">
        <f t="shared" si="276"/>
        <v>2009</v>
      </c>
      <c r="O2948" s="57">
        <f t="shared" si="277"/>
        <v>1</v>
      </c>
      <c r="P2948" s="57">
        <f t="shared" si="278"/>
        <v>24</v>
      </c>
      <c r="Q2948" s="48">
        <v>39837</v>
      </c>
      <c r="R2948" s="178">
        <f t="shared" si="279"/>
        <v>39837</v>
      </c>
      <c r="S2948" s="182">
        <v>18.02</v>
      </c>
      <c r="T2948" s="180">
        <f t="shared" si="275"/>
        <v>36029.879999999976</v>
      </c>
      <c r="U2948" s="181" t="str">
        <f t="shared" si="280"/>
        <v>0</v>
      </c>
    </row>
    <row r="2949" spans="14:21">
      <c r="N2949" s="57">
        <f t="shared" si="276"/>
        <v>2009</v>
      </c>
      <c r="O2949" s="57">
        <f t="shared" si="277"/>
        <v>1</v>
      </c>
      <c r="P2949" s="57">
        <f t="shared" si="278"/>
        <v>25</v>
      </c>
      <c r="Q2949" s="48">
        <v>39838</v>
      </c>
      <c r="R2949" s="178">
        <f t="shared" si="279"/>
        <v>39838</v>
      </c>
      <c r="S2949" s="182">
        <v>19.09</v>
      </c>
      <c r="T2949" s="180">
        <f t="shared" ref="T2949:T3012" si="281">T2948+S2949</f>
        <v>36048.969999999972</v>
      </c>
      <c r="U2949" s="181" t="str">
        <f t="shared" si="280"/>
        <v>0</v>
      </c>
    </row>
    <row r="2950" spans="14:21">
      <c r="N2950" s="57">
        <f t="shared" si="276"/>
        <v>2009</v>
      </c>
      <c r="O2950" s="57">
        <f t="shared" si="277"/>
        <v>1</v>
      </c>
      <c r="P2950" s="57">
        <f t="shared" si="278"/>
        <v>26</v>
      </c>
      <c r="Q2950" s="48">
        <v>39839</v>
      </c>
      <c r="R2950" s="178">
        <f t="shared" si="279"/>
        <v>39839</v>
      </c>
      <c r="S2950" s="182">
        <v>23.7</v>
      </c>
      <c r="T2950" s="180">
        <f t="shared" si="281"/>
        <v>36072.669999999969</v>
      </c>
      <c r="U2950" s="181" t="str">
        <f t="shared" si="280"/>
        <v>0</v>
      </c>
    </row>
    <row r="2951" spans="14:21">
      <c r="N2951" s="57">
        <f t="shared" si="276"/>
        <v>2009</v>
      </c>
      <c r="O2951" s="57">
        <f t="shared" si="277"/>
        <v>1</v>
      </c>
      <c r="P2951" s="57">
        <f t="shared" si="278"/>
        <v>27</v>
      </c>
      <c r="Q2951" s="48">
        <v>39840</v>
      </c>
      <c r="R2951" s="178">
        <f t="shared" si="279"/>
        <v>39840</v>
      </c>
      <c r="S2951" s="182">
        <v>21.9</v>
      </c>
      <c r="T2951" s="180">
        <f t="shared" si="281"/>
        <v>36094.569999999971</v>
      </c>
      <c r="U2951" s="181" t="str">
        <f t="shared" si="280"/>
        <v>0</v>
      </c>
    </row>
    <row r="2952" spans="14:21">
      <c r="N2952" s="57">
        <f t="shared" si="276"/>
        <v>2009</v>
      </c>
      <c r="O2952" s="57">
        <f t="shared" si="277"/>
        <v>1</v>
      </c>
      <c r="P2952" s="57">
        <f t="shared" si="278"/>
        <v>28</v>
      </c>
      <c r="Q2952" s="48">
        <v>39841</v>
      </c>
      <c r="R2952" s="178">
        <f t="shared" si="279"/>
        <v>39841</v>
      </c>
      <c r="S2952" s="182">
        <v>23.8</v>
      </c>
      <c r="T2952" s="180">
        <f t="shared" si="281"/>
        <v>36118.369999999974</v>
      </c>
      <c r="U2952" s="181" t="str">
        <f t="shared" si="280"/>
        <v>0</v>
      </c>
    </row>
    <row r="2953" spans="14:21">
      <c r="N2953" s="57">
        <f t="shared" si="276"/>
        <v>2009</v>
      </c>
      <c r="O2953" s="57">
        <f t="shared" si="277"/>
        <v>1</v>
      </c>
      <c r="P2953" s="57">
        <f t="shared" si="278"/>
        <v>29</v>
      </c>
      <c r="Q2953" s="48">
        <v>39842</v>
      </c>
      <c r="R2953" s="178">
        <f t="shared" si="279"/>
        <v>39842</v>
      </c>
      <c r="S2953" s="182">
        <v>24.7</v>
      </c>
      <c r="T2953" s="180">
        <f t="shared" si="281"/>
        <v>36143.069999999971</v>
      </c>
      <c r="U2953" s="181" t="str">
        <f t="shared" si="280"/>
        <v>0</v>
      </c>
    </row>
    <row r="2954" spans="14:21">
      <c r="N2954" s="57">
        <f t="shared" si="276"/>
        <v>2009</v>
      </c>
      <c r="O2954" s="57">
        <f t="shared" si="277"/>
        <v>1</v>
      </c>
      <c r="P2954" s="57">
        <f t="shared" si="278"/>
        <v>30</v>
      </c>
      <c r="Q2954" s="48">
        <v>39843</v>
      </c>
      <c r="R2954" s="178">
        <f t="shared" si="279"/>
        <v>39843</v>
      </c>
      <c r="S2954" s="182">
        <v>22.6</v>
      </c>
      <c r="T2954" s="180">
        <f t="shared" si="281"/>
        <v>36165.669999999969</v>
      </c>
      <c r="U2954" s="181" t="str">
        <f t="shared" si="280"/>
        <v>0</v>
      </c>
    </row>
    <row r="2955" spans="14:21">
      <c r="N2955" s="57">
        <f t="shared" si="276"/>
        <v>2009</v>
      </c>
      <c r="O2955" s="57">
        <f t="shared" si="277"/>
        <v>1</v>
      </c>
      <c r="P2955" s="57">
        <f t="shared" si="278"/>
        <v>31</v>
      </c>
      <c r="Q2955" s="48">
        <v>39844</v>
      </c>
      <c r="R2955" s="178">
        <f t="shared" si="279"/>
        <v>39844</v>
      </c>
      <c r="S2955" s="182">
        <v>20.8</v>
      </c>
      <c r="T2955" s="180">
        <f t="shared" si="281"/>
        <v>36186.469999999972</v>
      </c>
      <c r="U2955" s="181" t="str">
        <f t="shared" si="280"/>
        <v>0</v>
      </c>
    </row>
    <row r="2956" spans="14:21">
      <c r="N2956" s="57">
        <f t="shared" si="276"/>
        <v>2009</v>
      </c>
      <c r="O2956" s="57">
        <f t="shared" si="277"/>
        <v>2</v>
      </c>
      <c r="P2956" s="57">
        <f t="shared" si="278"/>
        <v>1</v>
      </c>
      <c r="Q2956" s="48">
        <v>39845</v>
      </c>
      <c r="R2956" s="178">
        <f t="shared" si="279"/>
        <v>39845</v>
      </c>
      <c r="S2956" s="182">
        <v>22.8</v>
      </c>
      <c r="T2956" s="180">
        <f t="shared" si="281"/>
        <v>36209.269999999975</v>
      </c>
      <c r="U2956" s="181" t="str">
        <f t="shared" si="280"/>
        <v>0</v>
      </c>
    </row>
    <row r="2957" spans="14:21">
      <c r="N2957" s="57">
        <f t="shared" si="276"/>
        <v>2009</v>
      </c>
      <c r="O2957" s="57">
        <f t="shared" si="277"/>
        <v>2</v>
      </c>
      <c r="P2957" s="57">
        <f t="shared" si="278"/>
        <v>2</v>
      </c>
      <c r="Q2957" s="48">
        <v>39846</v>
      </c>
      <c r="R2957" s="178">
        <f t="shared" si="279"/>
        <v>39846</v>
      </c>
      <c r="S2957" s="182">
        <v>21.9</v>
      </c>
      <c r="T2957" s="180">
        <f t="shared" si="281"/>
        <v>36231.169999999976</v>
      </c>
      <c r="U2957" s="181" t="str">
        <f t="shared" si="280"/>
        <v>0</v>
      </c>
    </row>
    <row r="2958" spans="14:21">
      <c r="N2958" s="57">
        <f t="shared" si="276"/>
        <v>2009</v>
      </c>
      <c r="O2958" s="57">
        <f t="shared" si="277"/>
        <v>2</v>
      </c>
      <c r="P2958" s="57">
        <f t="shared" si="278"/>
        <v>3</v>
      </c>
      <c r="Q2958" s="48">
        <v>39847</v>
      </c>
      <c r="R2958" s="178">
        <f t="shared" si="279"/>
        <v>39847</v>
      </c>
      <c r="S2958" s="182">
        <v>20.8</v>
      </c>
      <c r="T2958" s="180">
        <f t="shared" si="281"/>
        <v>36251.969999999979</v>
      </c>
      <c r="U2958" s="181" t="str">
        <f t="shared" si="280"/>
        <v>0</v>
      </c>
    </row>
    <row r="2959" spans="14:21">
      <c r="N2959" s="57">
        <f t="shared" si="276"/>
        <v>2009</v>
      </c>
      <c r="O2959" s="57">
        <f t="shared" si="277"/>
        <v>2</v>
      </c>
      <c r="P2959" s="57">
        <f t="shared" si="278"/>
        <v>4</v>
      </c>
      <c r="Q2959" s="48">
        <v>39848</v>
      </c>
      <c r="R2959" s="178">
        <f t="shared" si="279"/>
        <v>39848</v>
      </c>
      <c r="S2959" s="182">
        <v>20.6</v>
      </c>
      <c r="T2959" s="180">
        <f t="shared" si="281"/>
        <v>36272.569999999978</v>
      </c>
      <c r="U2959" s="181" t="str">
        <f t="shared" si="280"/>
        <v>0</v>
      </c>
    </row>
    <row r="2960" spans="14:21">
      <c r="N2960" s="57">
        <f t="shared" si="276"/>
        <v>2009</v>
      </c>
      <c r="O2960" s="57">
        <f t="shared" si="277"/>
        <v>2</v>
      </c>
      <c r="P2960" s="57">
        <f t="shared" si="278"/>
        <v>5</v>
      </c>
      <c r="Q2960" s="48">
        <v>39849</v>
      </c>
      <c r="R2960" s="178">
        <f t="shared" si="279"/>
        <v>39849</v>
      </c>
      <c r="S2960" s="182">
        <v>19.600000000000001</v>
      </c>
      <c r="T2960" s="180">
        <f t="shared" si="281"/>
        <v>36292.169999999976</v>
      </c>
      <c r="U2960" s="181" t="str">
        <f t="shared" si="280"/>
        <v>0</v>
      </c>
    </row>
    <row r="2961" spans="14:21">
      <c r="N2961" s="57">
        <f t="shared" si="276"/>
        <v>2009</v>
      </c>
      <c r="O2961" s="57">
        <f t="shared" si="277"/>
        <v>2</v>
      </c>
      <c r="P2961" s="57">
        <f t="shared" si="278"/>
        <v>6</v>
      </c>
      <c r="Q2961" s="48">
        <v>39850</v>
      </c>
      <c r="R2961" s="178">
        <f t="shared" si="279"/>
        <v>39850</v>
      </c>
      <c r="S2961" s="182">
        <v>17.3</v>
      </c>
      <c r="T2961" s="180">
        <f t="shared" si="281"/>
        <v>36309.469999999979</v>
      </c>
      <c r="U2961" s="181" t="str">
        <f t="shared" si="280"/>
        <v>0</v>
      </c>
    </row>
    <row r="2962" spans="14:21">
      <c r="N2962" s="57">
        <f t="shared" si="276"/>
        <v>2009</v>
      </c>
      <c r="O2962" s="57">
        <f t="shared" si="277"/>
        <v>2</v>
      </c>
      <c r="P2962" s="57">
        <f t="shared" si="278"/>
        <v>7</v>
      </c>
      <c r="Q2962" s="48">
        <v>39851</v>
      </c>
      <c r="R2962" s="178">
        <f t="shared" si="279"/>
        <v>39851</v>
      </c>
      <c r="S2962" s="182">
        <v>18.079999999999998</v>
      </c>
      <c r="T2962" s="180">
        <f t="shared" si="281"/>
        <v>36327.549999999981</v>
      </c>
      <c r="U2962" s="181" t="str">
        <f t="shared" si="280"/>
        <v>0</v>
      </c>
    </row>
    <row r="2963" spans="14:21">
      <c r="N2963" s="57">
        <f t="shared" si="276"/>
        <v>2009</v>
      </c>
      <c r="O2963" s="57">
        <f t="shared" si="277"/>
        <v>2</v>
      </c>
      <c r="P2963" s="57">
        <f t="shared" si="278"/>
        <v>8</v>
      </c>
      <c r="Q2963" s="48">
        <v>39852</v>
      </c>
      <c r="R2963" s="178">
        <f t="shared" si="279"/>
        <v>39852</v>
      </c>
      <c r="S2963" s="182">
        <v>20.09</v>
      </c>
      <c r="T2963" s="180">
        <f t="shared" si="281"/>
        <v>36347.639999999978</v>
      </c>
      <c r="U2963" s="181" t="str">
        <f t="shared" si="280"/>
        <v>0</v>
      </c>
    </row>
    <row r="2964" spans="14:21">
      <c r="N2964" s="57">
        <f t="shared" si="276"/>
        <v>2009</v>
      </c>
      <c r="O2964" s="57">
        <f t="shared" si="277"/>
        <v>2</v>
      </c>
      <c r="P2964" s="57">
        <f t="shared" si="278"/>
        <v>9</v>
      </c>
      <c r="Q2964" s="48">
        <v>39853</v>
      </c>
      <c r="R2964" s="178">
        <f t="shared" si="279"/>
        <v>39853</v>
      </c>
      <c r="S2964" s="182">
        <v>21.2</v>
      </c>
      <c r="T2964" s="180">
        <f t="shared" si="281"/>
        <v>36368.839999999975</v>
      </c>
      <c r="U2964" s="181" t="str">
        <f t="shared" si="280"/>
        <v>0</v>
      </c>
    </row>
    <row r="2965" spans="14:21">
      <c r="N2965" s="57">
        <f t="shared" si="276"/>
        <v>2009</v>
      </c>
      <c r="O2965" s="57">
        <f t="shared" si="277"/>
        <v>2</v>
      </c>
      <c r="P2965" s="57">
        <f t="shared" si="278"/>
        <v>10</v>
      </c>
      <c r="Q2965" s="48">
        <v>39854</v>
      </c>
      <c r="R2965" s="178">
        <f t="shared" si="279"/>
        <v>39854</v>
      </c>
      <c r="S2965" s="182">
        <v>21.6</v>
      </c>
      <c r="T2965" s="180">
        <f t="shared" si="281"/>
        <v>36390.439999999973</v>
      </c>
      <c r="U2965" s="181" t="str">
        <f t="shared" si="280"/>
        <v>0</v>
      </c>
    </row>
    <row r="2966" spans="14:21">
      <c r="N2966" s="57">
        <f t="shared" si="276"/>
        <v>2009</v>
      </c>
      <c r="O2966" s="57">
        <f t="shared" si="277"/>
        <v>2</v>
      </c>
      <c r="P2966" s="57">
        <f t="shared" si="278"/>
        <v>11</v>
      </c>
      <c r="Q2966" s="48">
        <v>39855</v>
      </c>
      <c r="R2966" s="178">
        <f t="shared" si="279"/>
        <v>39855</v>
      </c>
      <c r="S2966" s="182">
        <v>23.6</v>
      </c>
      <c r="T2966" s="180">
        <f t="shared" si="281"/>
        <v>36414.039999999972</v>
      </c>
      <c r="U2966" s="181" t="str">
        <f t="shared" si="280"/>
        <v>0</v>
      </c>
    </row>
    <row r="2967" spans="14:21">
      <c r="N2967" s="57">
        <f t="shared" si="276"/>
        <v>2009</v>
      </c>
      <c r="O2967" s="57">
        <f t="shared" si="277"/>
        <v>2</v>
      </c>
      <c r="P2967" s="57">
        <f t="shared" si="278"/>
        <v>12</v>
      </c>
      <c r="Q2967" s="48">
        <v>39856</v>
      </c>
      <c r="R2967" s="178">
        <f t="shared" si="279"/>
        <v>39856</v>
      </c>
      <c r="S2967" s="182">
        <v>26.2</v>
      </c>
      <c r="T2967" s="180">
        <f t="shared" si="281"/>
        <v>36440.239999999969</v>
      </c>
      <c r="U2967" s="181" t="str">
        <f t="shared" si="280"/>
        <v>0</v>
      </c>
    </row>
    <row r="2968" spans="14:21">
      <c r="N2968" s="57">
        <f t="shared" si="276"/>
        <v>2009</v>
      </c>
      <c r="O2968" s="57">
        <f t="shared" si="277"/>
        <v>2</v>
      </c>
      <c r="P2968" s="57">
        <f t="shared" si="278"/>
        <v>13</v>
      </c>
      <c r="Q2968" s="48">
        <v>39857</v>
      </c>
      <c r="R2968" s="178">
        <f t="shared" si="279"/>
        <v>39857</v>
      </c>
      <c r="S2968" s="182">
        <v>24.6</v>
      </c>
      <c r="T2968" s="180">
        <f t="shared" si="281"/>
        <v>36464.839999999967</v>
      </c>
      <c r="U2968" s="181" t="str">
        <f t="shared" si="280"/>
        <v>0</v>
      </c>
    </row>
    <row r="2969" spans="14:21">
      <c r="N2969" s="57">
        <f t="shared" si="276"/>
        <v>2009</v>
      </c>
      <c r="O2969" s="57">
        <f t="shared" si="277"/>
        <v>2</v>
      </c>
      <c r="P2969" s="57">
        <f t="shared" si="278"/>
        <v>14</v>
      </c>
      <c r="Q2969" s="48">
        <v>39858</v>
      </c>
      <c r="R2969" s="178">
        <f t="shared" si="279"/>
        <v>39858</v>
      </c>
      <c r="S2969" s="182">
        <v>24.7</v>
      </c>
      <c r="T2969" s="180">
        <f t="shared" si="281"/>
        <v>36489.539999999964</v>
      </c>
      <c r="U2969" s="181" t="str">
        <f t="shared" si="280"/>
        <v>0</v>
      </c>
    </row>
    <row r="2970" spans="14:21">
      <c r="N2970" s="57">
        <f t="shared" si="276"/>
        <v>2009</v>
      </c>
      <c r="O2970" s="57">
        <f t="shared" si="277"/>
        <v>2</v>
      </c>
      <c r="P2970" s="57">
        <f t="shared" si="278"/>
        <v>15</v>
      </c>
      <c r="Q2970" s="48">
        <v>39859</v>
      </c>
      <c r="R2970" s="178">
        <f t="shared" si="279"/>
        <v>39859</v>
      </c>
      <c r="S2970" s="182">
        <v>21</v>
      </c>
      <c r="T2970" s="180">
        <f t="shared" si="281"/>
        <v>36510.539999999964</v>
      </c>
      <c r="U2970" s="181" t="str">
        <f t="shared" si="280"/>
        <v>0</v>
      </c>
    </row>
    <row r="2971" spans="14:21">
      <c r="N2971" s="57">
        <f t="shared" si="276"/>
        <v>2009</v>
      </c>
      <c r="O2971" s="57">
        <f t="shared" si="277"/>
        <v>2</v>
      </c>
      <c r="P2971" s="57">
        <f t="shared" si="278"/>
        <v>16</v>
      </c>
      <c r="Q2971" s="48">
        <v>39860</v>
      </c>
      <c r="R2971" s="178">
        <f t="shared" si="279"/>
        <v>39860</v>
      </c>
      <c r="S2971" s="182">
        <v>21</v>
      </c>
      <c r="T2971" s="180">
        <f t="shared" si="281"/>
        <v>36531.539999999964</v>
      </c>
      <c r="U2971" s="181" t="str">
        <f t="shared" si="280"/>
        <v>0</v>
      </c>
    </row>
    <row r="2972" spans="14:21">
      <c r="N2972" s="57">
        <f t="shared" si="276"/>
        <v>2009</v>
      </c>
      <c r="O2972" s="57">
        <f t="shared" si="277"/>
        <v>2</v>
      </c>
      <c r="P2972" s="57">
        <f t="shared" si="278"/>
        <v>17</v>
      </c>
      <c r="Q2972" s="48">
        <v>39861</v>
      </c>
      <c r="R2972" s="178">
        <f t="shared" si="279"/>
        <v>39861</v>
      </c>
      <c r="S2972" s="182">
        <v>23.08</v>
      </c>
      <c r="T2972" s="180">
        <f t="shared" si="281"/>
        <v>36554.619999999966</v>
      </c>
      <c r="U2972" s="181" t="str">
        <f t="shared" si="280"/>
        <v>0</v>
      </c>
    </row>
    <row r="2973" spans="14:21">
      <c r="N2973" s="57">
        <f t="shared" si="276"/>
        <v>2009</v>
      </c>
      <c r="O2973" s="57">
        <f t="shared" si="277"/>
        <v>2</v>
      </c>
      <c r="P2973" s="57">
        <f t="shared" si="278"/>
        <v>18</v>
      </c>
      <c r="Q2973" s="48">
        <v>39862</v>
      </c>
      <c r="R2973" s="178">
        <f t="shared" si="279"/>
        <v>39862</v>
      </c>
      <c r="S2973" s="182">
        <v>24.1</v>
      </c>
      <c r="T2973" s="180">
        <f t="shared" si="281"/>
        <v>36578.719999999965</v>
      </c>
      <c r="U2973" s="181" t="str">
        <f t="shared" si="280"/>
        <v>0</v>
      </c>
    </row>
    <row r="2974" spans="14:21">
      <c r="N2974" s="57">
        <f t="shared" si="276"/>
        <v>2009</v>
      </c>
      <c r="O2974" s="57">
        <f t="shared" si="277"/>
        <v>2</v>
      </c>
      <c r="P2974" s="57">
        <f t="shared" si="278"/>
        <v>19</v>
      </c>
      <c r="Q2974" s="48">
        <v>39863</v>
      </c>
      <c r="R2974" s="178">
        <f t="shared" si="279"/>
        <v>39863</v>
      </c>
      <c r="S2974" s="182">
        <v>21.6</v>
      </c>
      <c r="T2974" s="180">
        <f t="shared" si="281"/>
        <v>36600.319999999963</v>
      </c>
      <c r="U2974" s="181" t="str">
        <f t="shared" si="280"/>
        <v>0</v>
      </c>
    </row>
    <row r="2975" spans="14:21">
      <c r="N2975" s="57">
        <f t="shared" si="276"/>
        <v>2009</v>
      </c>
      <c r="O2975" s="57">
        <f t="shared" si="277"/>
        <v>2</v>
      </c>
      <c r="P2975" s="57">
        <f t="shared" si="278"/>
        <v>20</v>
      </c>
      <c r="Q2975" s="48">
        <v>39864</v>
      </c>
      <c r="R2975" s="178">
        <f t="shared" si="279"/>
        <v>39864</v>
      </c>
      <c r="S2975" s="182">
        <v>21.2</v>
      </c>
      <c r="T2975" s="180">
        <f t="shared" si="281"/>
        <v>36621.51999999996</v>
      </c>
      <c r="U2975" s="181" t="str">
        <f t="shared" si="280"/>
        <v>0</v>
      </c>
    </row>
    <row r="2976" spans="14:21">
      <c r="N2976" s="57">
        <f t="shared" si="276"/>
        <v>2009</v>
      </c>
      <c r="O2976" s="57">
        <f t="shared" si="277"/>
        <v>2</v>
      </c>
      <c r="P2976" s="57">
        <f t="shared" si="278"/>
        <v>21</v>
      </c>
      <c r="Q2976" s="48">
        <v>39865</v>
      </c>
      <c r="R2976" s="178">
        <f t="shared" si="279"/>
        <v>39865</v>
      </c>
      <c r="S2976" s="182">
        <v>21.5</v>
      </c>
      <c r="T2976" s="180">
        <f t="shared" si="281"/>
        <v>36643.01999999996</v>
      </c>
      <c r="U2976" s="181" t="str">
        <f t="shared" si="280"/>
        <v>0</v>
      </c>
    </row>
    <row r="2977" spans="14:21">
      <c r="N2977" s="57">
        <f t="shared" si="276"/>
        <v>2009</v>
      </c>
      <c r="O2977" s="57">
        <f t="shared" si="277"/>
        <v>2</v>
      </c>
      <c r="P2977" s="57">
        <f t="shared" si="278"/>
        <v>22</v>
      </c>
      <c r="Q2977" s="48">
        <v>39866</v>
      </c>
      <c r="R2977" s="178">
        <f t="shared" si="279"/>
        <v>39866</v>
      </c>
      <c r="S2977" s="182">
        <v>16.600000000000001</v>
      </c>
      <c r="T2977" s="180">
        <f t="shared" si="281"/>
        <v>36659.619999999959</v>
      </c>
      <c r="U2977" s="181" t="str">
        <f t="shared" si="280"/>
        <v>0</v>
      </c>
    </row>
    <row r="2978" spans="14:21">
      <c r="N2978" s="57">
        <f t="shared" si="276"/>
        <v>2009</v>
      </c>
      <c r="O2978" s="57">
        <f t="shared" si="277"/>
        <v>2</v>
      </c>
      <c r="P2978" s="57">
        <f t="shared" si="278"/>
        <v>23</v>
      </c>
      <c r="Q2978" s="48">
        <v>39867</v>
      </c>
      <c r="R2978" s="178">
        <f t="shared" si="279"/>
        <v>39867</v>
      </c>
      <c r="S2978" s="182">
        <v>19.399999999999999</v>
      </c>
      <c r="T2978" s="180">
        <f t="shared" si="281"/>
        <v>36679.01999999996</v>
      </c>
      <c r="U2978" s="181" t="str">
        <f t="shared" si="280"/>
        <v>0</v>
      </c>
    </row>
    <row r="2979" spans="14:21">
      <c r="N2979" s="57">
        <f t="shared" si="276"/>
        <v>2009</v>
      </c>
      <c r="O2979" s="57">
        <f t="shared" si="277"/>
        <v>2</v>
      </c>
      <c r="P2979" s="57">
        <f t="shared" si="278"/>
        <v>24</v>
      </c>
      <c r="Q2979" s="48">
        <v>39868</v>
      </c>
      <c r="R2979" s="178">
        <f t="shared" si="279"/>
        <v>39868</v>
      </c>
      <c r="S2979" s="182">
        <v>19.8</v>
      </c>
      <c r="T2979" s="180">
        <f t="shared" si="281"/>
        <v>36698.819999999963</v>
      </c>
      <c r="U2979" s="181" t="str">
        <f t="shared" si="280"/>
        <v>0</v>
      </c>
    </row>
    <row r="2980" spans="14:21">
      <c r="N2980" s="57">
        <f t="shared" si="276"/>
        <v>2009</v>
      </c>
      <c r="O2980" s="57">
        <f t="shared" si="277"/>
        <v>2</v>
      </c>
      <c r="P2980" s="57">
        <f t="shared" si="278"/>
        <v>25</v>
      </c>
      <c r="Q2980" s="48">
        <v>39869</v>
      </c>
      <c r="R2980" s="178">
        <f t="shared" si="279"/>
        <v>39869</v>
      </c>
      <c r="S2980" s="182">
        <v>17.5</v>
      </c>
      <c r="T2980" s="180">
        <f t="shared" si="281"/>
        <v>36716.319999999963</v>
      </c>
      <c r="U2980" s="181" t="str">
        <f t="shared" si="280"/>
        <v>0</v>
      </c>
    </row>
    <row r="2981" spans="14:21">
      <c r="N2981" s="57">
        <f t="shared" si="276"/>
        <v>2009</v>
      </c>
      <c r="O2981" s="57">
        <f t="shared" si="277"/>
        <v>2</v>
      </c>
      <c r="P2981" s="57">
        <f t="shared" si="278"/>
        <v>26</v>
      </c>
      <c r="Q2981" s="48">
        <v>39870</v>
      </c>
      <c r="R2981" s="178">
        <f t="shared" si="279"/>
        <v>39870</v>
      </c>
      <c r="S2981" s="182">
        <v>16.7</v>
      </c>
      <c r="T2981" s="180">
        <f t="shared" si="281"/>
        <v>36733.01999999996</v>
      </c>
      <c r="U2981" s="181" t="str">
        <f t="shared" si="280"/>
        <v>0</v>
      </c>
    </row>
    <row r="2982" spans="14:21">
      <c r="N2982" s="57">
        <f t="shared" si="276"/>
        <v>2009</v>
      </c>
      <c r="O2982" s="57">
        <f t="shared" si="277"/>
        <v>2</v>
      </c>
      <c r="P2982" s="57">
        <f t="shared" si="278"/>
        <v>27</v>
      </c>
      <c r="Q2982" s="48">
        <v>39871</v>
      </c>
      <c r="R2982" s="178">
        <f t="shared" si="279"/>
        <v>39871</v>
      </c>
      <c r="S2982" s="182">
        <v>17.899999999999999</v>
      </c>
      <c r="T2982" s="180">
        <f t="shared" si="281"/>
        <v>36750.919999999962</v>
      </c>
      <c r="U2982" s="181" t="str">
        <f t="shared" si="280"/>
        <v>0</v>
      </c>
    </row>
    <row r="2983" spans="14:21">
      <c r="N2983" s="57">
        <f t="shared" si="276"/>
        <v>2009</v>
      </c>
      <c r="O2983" s="57">
        <f t="shared" si="277"/>
        <v>2</v>
      </c>
      <c r="P2983" s="57">
        <f t="shared" si="278"/>
        <v>28</v>
      </c>
      <c r="Q2983" s="48">
        <v>39872</v>
      </c>
      <c r="R2983" s="178">
        <f t="shared" si="279"/>
        <v>39872</v>
      </c>
      <c r="S2983" s="182">
        <v>17.5</v>
      </c>
      <c r="T2983" s="180">
        <f t="shared" si="281"/>
        <v>36768.419999999962</v>
      </c>
      <c r="U2983" s="181" t="str">
        <f t="shared" si="280"/>
        <v>0</v>
      </c>
    </row>
    <row r="2984" spans="14:21">
      <c r="N2984" s="57">
        <f t="shared" si="276"/>
        <v>2009</v>
      </c>
      <c r="O2984" s="57">
        <f t="shared" si="277"/>
        <v>3</v>
      </c>
      <c r="P2984" s="57">
        <f t="shared" si="278"/>
        <v>1</v>
      </c>
      <c r="Q2984" s="48">
        <v>39873</v>
      </c>
      <c r="R2984" s="178">
        <f t="shared" si="279"/>
        <v>39873</v>
      </c>
      <c r="S2984" s="182">
        <v>15.6</v>
      </c>
      <c r="T2984" s="180">
        <f t="shared" si="281"/>
        <v>36784.01999999996</v>
      </c>
      <c r="U2984" s="181" t="str">
        <f t="shared" si="280"/>
        <v>0</v>
      </c>
    </row>
    <row r="2985" spans="14:21">
      <c r="N2985" s="57">
        <f t="shared" si="276"/>
        <v>2009</v>
      </c>
      <c r="O2985" s="57">
        <f t="shared" si="277"/>
        <v>3</v>
      </c>
      <c r="P2985" s="57">
        <f t="shared" si="278"/>
        <v>2</v>
      </c>
      <c r="Q2985" s="48">
        <v>39874</v>
      </c>
      <c r="R2985" s="178">
        <f t="shared" si="279"/>
        <v>39874</v>
      </c>
      <c r="S2985" s="182">
        <v>16.8</v>
      </c>
      <c r="T2985" s="180">
        <f t="shared" si="281"/>
        <v>36800.819999999963</v>
      </c>
      <c r="U2985" s="181" t="str">
        <f t="shared" si="280"/>
        <v>0</v>
      </c>
    </row>
    <row r="2986" spans="14:21">
      <c r="N2986" s="57">
        <f t="shared" si="276"/>
        <v>2009</v>
      </c>
      <c r="O2986" s="57">
        <f t="shared" si="277"/>
        <v>3</v>
      </c>
      <c r="P2986" s="57">
        <f t="shared" si="278"/>
        <v>3</v>
      </c>
      <c r="Q2986" s="48">
        <v>39875</v>
      </c>
      <c r="R2986" s="178">
        <f t="shared" si="279"/>
        <v>39875</v>
      </c>
      <c r="S2986" s="182">
        <v>16.100000000000001</v>
      </c>
      <c r="T2986" s="180">
        <f t="shared" si="281"/>
        <v>36816.919999999962</v>
      </c>
      <c r="U2986" s="181" t="str">
        <f t="shared" si="280"/>
        <v>0</v>
      </c>
    </row>
    <row r="2987" spans="14:21">
      <c r="N2987" s="57">
        <f t="shared" si="276"/>
        <v>2009</v>
      </c>
      <c r="O2987" s="57">
        <f t="shared" si="277"/>
        <v>3</v>
      </c>
      <c r="P2987" s="57">
        <f t="shared" si="278"/>
        <v>4</v>
      </c>
      <c r="Q2987" s="48">
        <v>39876</v>
      </c>
      <c r="R2987" s="178">
        <f t="shared" si="279"/>
        <v>39876</v>
      </c>
      <c r="S2987" s="182">
        <v>16.399999999999999</v>
      </c>
      <c r="T2987" s="180">
        <f t="shared" si="281"/>
        <v>36833.319999999963</v>
      </c>
      <c r="U2987" s="181" t="str">
        <f t="shared" si="280"/>
        <v>0</v>
      </c>
    </row>
    <row r="2988" spans="14:21">
      <c r="N2988" s="57">
        <f t="shared" si="276"/>
        <v>2009</v>
      </c>
      <c r="O2988" s="57">
        <f t="shared" si="277"/>
        <v>3</v>
      </c>
      <c r="P2988" s="57">
        <f t="shared" si="278"/>
        <v>5</v>
      </c>
      <c r="Q2988" s="48">
        <v>39877</v>
      </c>
      <c r="R2988" s="178">
        <f t="shared" si="279"/>
        <v>39877</v>
      </c>
      <c r="S2988" s="182">
        <v>17.600000000000001</v>
      </c>
      <c r="T2988" s="180">
        <f t="shared" si="281"/>
        <v>36850.919999999962</v>
      </c>
      <c r="U2988" s="181" t="str">
        <f t="shared" si="280"/>
        <v>0</v>
      </c>
    </row>
    <row r="2989" spans="14:21">
      <c r="N2989" s="57">
        <f t="shared" si="276"/>
        <v>2009</v>
      </c>
      <c r="O2989" s="57">
        <f t="shared" si="277"/>
        <v>3</v>
      </c>
      <c r="P2989" s="57">
        <f t="shared" si="278"/>
        <v>6</v>
      </c>
      <c r="Q2989" s="48">
        <v>39878</v>
      </c>
      <c r="R2989" s="178">
        <f t="shared" si="279"/>
        <v>39878</v>
      </c>
      <c r="S2989" s="182">
        <v>19.2</v>
      </c>
      <c r="T2989" s="180">
        <f t="shared" si="281"/>
        <v>36870.119999999959</v>
      </c>
      <c r="U2989" s="181" t="str">
        <f t="shared" si="280"/>
        <v>0</v>
      </c>
    </row>
    <row r="2990" spans="14:21">
      <c r="N2990" s="57">
        <f t="shared" si="276"/>
        <v>2009</v>
      </c>
      <c r="O2990" s="57">
        <f t="shared" si="277"/>
        <v>3</v>
      </c>
      <c r="P2990" s="57">
        <f t="shared" si="278"/>
        <v>7</v>
      </c>
      <c r="Q2990" s="48">
        <v>39879</v>
      </c>
      <c r="R2990" s="178">
        <f t="shared" si="279"/>
        <v>39879</v>
      </c>
      <c r="S2990" s="182">
        <v>19.600000000000001</v>
      </c>
      <c r="T2990" s="180">
        <f t="shared" si="281"/>
        <v>36889.719999999958</v>
      </c>
      <c r="U2990" s="181" t="str">
        <f t="shared" si="280"/>
        <v>0</v>
      </c>
    </row>
    <row r="2991" spans="14:21">
      <c r="N2991" s="57">
        <f t="shared" si="276"/>
        <v>2009</v>
      </c>
      <c r="O2991" s="57">
        <f t="shared" si="277"/>
        <v>3</v>
      </c>
      <c r="P2991" s="57">
        <f t="shared" si="278"/>
        <v>8</v>
      </c>
      <c r="Q2991" s="48">
        <v>39880</v>
      </c>
      <c r="R2991" s="178">
        <f t="shared" si="279"/>
        <v>39880</v>
      </c>
      <c r="S2991" s="182">
        <v>18.2</v>
      </c>
      <c r="T2991" s="180">
        <f t="shared" si="281"/>
        <v>36907.919999999955</v>
      </c>
      <c r="U2991" s="181" t="str">
        <f t="shared" si="280"/>
        <v>0</v>
      </c>
    </row>
    <row r="2992" spans="14:21">
      <c r="N2992" s="57">
        <f t="shared" si="276"/>
        <v>2009</v>
      </c>
      <c r="O2992" s="57">
        <f t="shared" si="277"/>
        <v>3</v>
      </c>
      <c r="P2992" s="57">
        <f t="shared" si="278"/>
        <v>9</v>
      </c>
      <c r="Q2992" s="48">
        <v>39881</v>
      </c>
      <c r="R2992" s="178">
        <f t="shared" si="279"/>
        <v>39881</v>
      </c>
      <c r="S2992" s="182">
        <v>18.3</v>
      </c>
      <c r="T2992" s="180">
        <f t="shared" si="281"/>
        <v>36926.219999999958</v>
      </c>
      <c r="U2992" s="181" t="str">
        <f t="shared" si="280"/>
        <v>0</v>
      </c>
    </row>
    <row r="2993" spans="14:21">
      <c r="N2993" s="57">
        <f t="shared" si="276"/>
        <v>2009</v>
      </c>
      <c r="O2993" s="57">
        <f t="shared" si="277"/>
        <v>3</v>
      </c>
      <c r="P2993" s="57">
        <f t="shared" si="278"/>
        <v>10</v>
      </c>
      <c r="Q2993" s="48">
        <v>39882</v>
      </c>
      <c r="R2993" s="178">
        <f t="shared" si="279"/>
        <v>39882</v>
      </c>
      <c r="S2993" s="182">
        <v>18.7</v>
      </c>
      <c r="T2993" s="180">
        <f t="shared" si="281"/>
        <v>36944.919999999955</v>
      </c>
      <c r="U2993" s="181" t="str">
        <f t="shared" si="280"/>
        <v>0</v>
      </c>
    </row>
    <row r="2994" spans="14:21">
      <c r="N2994" s="57">
        <f t="shared" si="276"/>
        <v>2009</v>
      </c>
      <c r="O2994" s="57">
        <f t="shared" si="277"/>
        <v>3</v>
      </c>
      <c r="P2994" s="57">
        <f t="shared" si="278"/>
        <v>11</v>
      </c>
      <c r="Q2994" s="48">
        <v>39883</v>
      </c>
      <c r="R2994" s="178">
        <f t="shared" si="279"/>
        <v>39883</v>
      </c>
      <c r="S2994" s="182">
        <v>17.399999999999999</v>
      </c>
      <c r="T2994" s="180">
        <f t="shared" si="281"/>
        <v>36962.319999999956</v>
      </c>
      <c r="U2994" s="181" t="str">
        <f t="shared" si="280"/>
        <v>0</v>
      </c>
    </row>
    <row r="2995" spans="14:21">
      <c r="N2995" s="57">
        <f t="shared" si="276"/>
        <v>2009</v>
      </c>
      <c r="O2995" s="57">
        <f t="shared" si="277"/>
        <v>3</v>
      </c>
      <c r="P2995" s="57">
        <f t="shared" si="278"/>
        <v>12</v>
      </c>
      <c r="Q2995" s="48">
        <v>39884</v>
      </c>
      <c r="R2995" s="178">
        <f t="shared" si="279"/>
        <v>39884</v>
      </c>
      <c r="S2995" s="182">
        <v>16.8</v>
      </c>
      <c r="T2995" s="180">
        <f t="shared" si="281"/>
        <v>36979.119999999959</v>
      </c>
      <c r="U2995" s="181" t="str">
        <f t="shared" si="280"/>
        <v>0</v>
      </c>
    </row>
    <row r="2996" spans="14:21">
      <c r="N2996" s="57">
        <f t="shared" si="276"/>
        <v>2009</v>
      </c>
      <c r="O2996" s="57">
        <f t="shared" si="277"/>
        <v>3</v>
      </c>
      <c r="P2996" s="57">
        <f t="shared" si="278"/>
        <v>13</v>
      </c>
      <c r="Q2996" s="48">
        <v>39885</v>
      </c>
      <c r="R2996" s="178">
        <f t="shared" si="279"/>
        <v>39885</v>
      </c>
      <c r="S2996" s="182">
        <v>16.2</v>
      </c>
      <c r="T2996" s="180">
        <f t="shared" si="281"/>
        <v>36995.319999999956</v>
      </c>
      <c r="U2996" s="181" t="str">
        <f t="shared" si="280"/>
        <v>0</v>
      </c>
    </row>
    <row r="2997" spans="14:21">
      <c r="N2997" s="57">
        <f t="shared" si="276"/>
        <v>2009</v>
      </c>
      <c r="O2997" s="57">
        <f t="shared" si="277"/>
        <v>3</v>
      </c>
      <c r="P2997" s="57">
        <f t="shared" si="278"/>
        <v>14</v>
      </c>
      <c r="Q2997" s="48">
        <v>39886</v>
      </c>
      <c r="R2997" s="178">
        <f t="shared" si="279"/>
        <v>39886</v>
      </c>
      <c r="S2997" s="182">
        <v>15.2</v>
      </c>
      <c r="T2997" s="180">
        <f t="shared" si="281"/>
        <v>37010.519999999953</v>
      </c>
      <c r="U2997" s="181" t="str">
        <f t="shared" si="280"/>
        <v>0</v>
      </c>
    </row>
    <row r="2998" spans="14:21">
      <c r="N2998" s="57">
        <f t="shared" si="276"/>
        <v>2009</v>
      </c>
      <c r="O2998" s="57">
        <f t="shared" si="277"/>
        <v>3</v>
      </c>
      <c r="P2998" s="57">
        <f t="shared" si="278"/>
        <v>15</v>
      </c>
      <c r="Q2998" s="48">
        <v>39887</v>
      </c>
      <c r="R2998" s="178">
        <f t="shared" si="279"/>
        <v>39887</v>
      </c>
      <c r="S2998" s="182">
        <v>15.9</v>
      </c>
      <c r="T2998" s="180">
        <f t="shared" si="281"/>
        <v>37026.419999999955</v>
      </c>
      <c r="U2998" s="181" t="str">
        <f t="shared" si="280"/>
        <v>0</v>
      </c>
    </row>
    <row r="2999" spans="14:21">
      <c r="N2999" s="57">
        <f t="shared" si="276"/>
        <v>2009</v>
      </c>
      <c r="O2999" s="57">
        <f t="shared" si="277"/>
        <v>3</v>
      </c>
      <c r="P2999" s="57">
        <f t="shared" si="278"/>
        <v>16</v>
      </c>
      <c r="Q2999" s="48">
        <v>39888</v>
      </c>
      <c r="R2999" s="178">
        <f t="shared" si="279"/>
        <v>39888</v>
      </c>
      <c r="S2999" s="182">
        <v>15.4</v>
      </c>
      <c r="T2999" s="180">
        <f t="shared" si="281"/>
        <v>37041.819999999956</v>
      </c>
      <c r="U2999" s="181" t="str">
        <f t="shared" si="280"/>
        <v>0</v>
      </c>
    </row>
    <row r="3000" spans="14:21">
      <c r="N3000" s="57">
        <f t="shared" si="276"/>
        <v>2009</v>
      </c>
      <c r="O3000" s="57">
        <f t="shared" si="277"/>
        <v>3</v>
      </c>
      <c r="P3000" s="57">
        <f t="shared" si="278"/>
        <v>17</v>
      </c>
      <c r="Q3000" s="48">
        <v>39889</v>
      </c>
      <c r="R3000" s="178">
        <f t="shared" si="279"/>
        <v>39889</v>
      </c>
      <c r="S3000" s="182">
        <v>16.8</v>
      </c>
      <c r="T3000" s="180">
        <f t="shared" si="281"/>
        <v>37058.619999999959</v>
      </c>
      <c r="U3000" s="181" t="str">
        <f t="shared" si="280"/>
        <v>0</v>
      </c>
    </row>
    <row r="3001" spans="14:21">
      <c r="N3001" s="57">
        <f t="shared" si="276"/>
        <v>2009</v>
      </c>
      <c r="O3001" s="57">
        <f t="shared" si="277"/>
        <v>3</v>
      </c>
      <c r="P3001" s="57">
        <f t="shared" si="278"/>
        <v>18</v>
      </c>
      <c r="Q3001" s="48">
        <v>39890</v>
      </c>
      <c r="R3001" s="178">
        <f t="shared" si="279"/>
        <v>39890</v>
      </c>
      <c r="S3001" s="182">
        <v>16.3</v>
      </c>
      <c r="T3001" s="180">
        <f t="shared" si="281"/>
        <v>37074.919999999962</v>
      </c>
      <c r="U3001" s="181" t="str">
        <f t="shared" si="280"/>
        <v>0</v>
      </c>
    </row>
    <row r="3002" spans="14:21">
      <c r="N3002" s="57">
        <f t="shared" si="276"/>
        <v>2009</v>
      </c>
      <c r="O3002" s="57">
        <f t="shared" si="277"/>
        <v>3</v>
      </c>
      <c r="P3002" s="57">
        <f t="shared" si="278"/>
        <v>19</v>
      </c>
      <c r="Q3002" s="48">
        <v>39891</v>
      </c>
      <c r="R3002" s="178">
        <f t="shared" si="279"/>
        <v>39891</v>
      </c>
      <c r="S3002" s="182">
        <v>18.399999999999999</v>
      </c>
      <c r="T3002" s="180">
        <f t="shared" si="281"/>
        <v>37093.319999999963</v>
      </c>
      <c r="U3002" s="181" t="str">
        <f t="shared" si="280"/>
        <v>0</v>
      </c>
    </row>
    <row r="3003" spans="14:21">
      <c r="N3003" s="57">
        <f t="shared" si="276"/>
        <v>2009</v>
      </c>
      <c r="O3003" s="57">
        <f t="shared" si="277"/>
        <v>3</v>
      </c>
      <c r="P3003" s="57">
        <f t="shared" si="278"/>
        <v>20</v>
      </c>
      <c r="Q3003" s="48">
        <v>39892</v>
      </c>
      <c r="R3003" s="178">
        <f t="shared" si="279"/>
        <v>39892</v>
      </c>
      <c r="S3003" s="182">
        <v>18.399999999999999</v>
      </c>
      <c r="T3003" s="180">
        <f t="shared" si="281"/>
        <v>37111.719999999965</v>
      </c>
      <c r="U3003" s="181" t="str">
        <f t="shared" si="280"/>
        <v>0</v>
      </c>
    </row>
    <row r="3004" spans="14:21">
      <c r="N3004" s="57">
        <f t="shared" si="276"/>
        <v>2009</v>
      </c>
      <c r="O3004" s="57">
        <f t="shared" si="277"/>
        <v>3</v>
      </c>
      <c r="P3004" s="57">
        <f t="shared" si="278"/>
        <v>21</v>
      </c>
      <c r="Q3004" s="48">
        <v>39893</v>
      </c>
      <c r="R3004" s="178">
        <f t="shared" si="279"/>
        <v>39893</v>
      </c>
      <c r="S3004" s="182">
        <v>18.399999999999999</v>
      </c>
      <c r="T3004" s="180">
        <f t="shared" si="281"/>
        <v>37130.119999999966</v>
      </c>
      <c r="U3004" s="181" t="str">
        <f t="shared" si="280"/>
        <v>0</v>
      </c>
    </row>
    <row r="3005" spans="14:21">
      <c r="N3005" s="57">
        <f t="shared" si="276"/>
        <v>2009</v>
      </c>
      <c r="O3005" s="57">
        <f t="shared" si="277"/>
        <v>3</v>
      </c>
      <c r="P3005" s="57">
        <f t="shared" si="278"/>
        <v>22</v>
      </c>
      <c r="Q3005" s="48">
        <v>39894</v>
      </c>
      <c r="R3005" s="178">
        <f t="shared" si="279"/>
        <v>39894</v>
      </c>
      <c r="S3005" s="182">
        <v>15.2</v>
      </c>
      <c r="T3005" s="180">
        <f t="shared" si="281"/>
        <v>37145.319999999963</v>
      </c>
      <c r="U3005" s="181" t="str">
        <f t="shared" si="280"/>
        <v>0</v>
      </c>
    </row>
    <row r="3006" spans="14:21">
      <c r="N3006" s="57">
        <f t="shared" si="276"/>
        <v>2009</v>
      </c>
      <c r="O3006" s="57">
        <f t="shared" si="277"/>
        <v>3</v>
      </c>
      <c r="P3006" s="57">
        <f t="shared" si="278"/>
        <v>23</v>
      </c>
      <c r="Q3006" s="48">
        <v>39895</v>
      </c>
      <c r="R3006" s="178">
        <f t="shared" si="279"/>
        <v>39895</v>
      </c>
      <c r="S3006" s="182">
        <v>18</v>
      </c>
      <c r="T3006" s="180">
        <f t="shared" si="281"/>
        <v>37163.319999999963</v>
      </c>
      <c r="U3006" s="181" t="str">
        <f t="shared" si="280"/>
        <v>0</v>
      </c>
    </row>
    <row r="3007" spans="14:21">
      <c r="N3007" s="57">
        <f t="shared" si="276"/>
        <v>2009</v>
      </c>
      <c r="O3007" s="57">
        <f t="shared" si="277"/>
        <v>3</v>
      </c>
      <c r="P3007" s="57">
        <f t="shared" si="278"/>
        <v>24</v>
      </c>
      <c r="Q3007" s="48">
        <v>39896</v>
      </c>
      <c r="R3007" s="178">
        <f t="shared" si="279"/>
        <v>39896</v>
      </c>
      <c r="S3007" s="182">
        <v>22.2</v>
      </c>
      <c r="T3007" s="180">
        <f t="shared" si="281"/>
        <v>37185.51999999996</v>
      </c>
      <c r="U3007" s="181" t="str">
        <f t="shared" si="280"/>
        <v>0</v>
      </c>
    </row>
    <row r="3008" spans="14:21">
      <c r="N3008" s="57">
        <f t="shared" si="276"/>
        <v>2009</v>
      </c>
      <c r="O3008" s="57">
        <f t="shared" si="277"/>
        <v>3</v>
      </c>
      <c r="P3008" s="57">
        <f t="shared" si="278"/>
        <v>25</v>
      </c>
      <c r="Q3008" s="48">
        <v>39897</v>
      </c>
      <c r="R3008" s="178">
        <f t="shared" si="279"/>
        <v>39897</v>
      </c>
      <c r="S3008" s="182">
        <v>20.2</v>
      </c>
      <c r="T3008" s="180">
        <f t="shared" si="281"/>
        <v>37205.719999999958</v>
      </c>
      <c r="U3008" s="181" t="str">
        <f t="shared" si="280"/>
        <v>0</v>
      </c>
    </row>
    <row r="3009" spans="14:21">
      <c r="N3009" s="57">
        <f t="shared" si="276"/>
        <v>2009</v>
      </c>
      <c r="O3009" s="57">
        <f t="shared" si="277"/>
        <v>3</v>
      </c>
      <c r="P3009" s="57">
        <f t="shared" si="278"/>
        <v>26</v>
      </c>
      <c r="Q3009" s="48">
        <v>39898</v>
      </c>
      <c r="R3009" s="178">
        <f t="shared" si="279"/>
        <v>39898</v>
      </c>
      <c r="S3009" s="182">
        <v>17.399999999999999</v>
      </c>
      <c r="T3009" s="180">
        <f t="shared" si="281"/>
        <v>37223.119999999959</v>
      </c>
      <c r="U3009" s="181" t="str">
        <f t="shared" si="280"/>
        <v>0</v>
      </c>
    </row>
    <row r="3010" spans="14:21">
      <c r="N3010" s="57">
        <f t="shared" si="276"/>
        <v>2009</v>
      </c>
      <c r="O3010" s="57">
        <f t="shared" si="277"/>
        <v>3</v>
      </c>
      <c r="P3010" s="57">
        <f t="shared" si="278"/>
        <v>27</v>
      </c>
      <c r="Q3010" s="48">
        <v>39899</v>
      </c>
      <c r="R3010" s="178">
        <f t="shared" si="279"/>
        <v>39899</v>
      </c>
      <c r="S3010" s="182">
        <v>16.8</v>
      </c>
      <c r="T3010" s="180">
        <f t="shared" si="281"/>
        <v>37239.919999999962</v>
      </c>
      <c r="U3010" s="181" t="str">
        <f t="shared" si="280"/>
        <v>0</v>
      </c>
    </row>
    <row r="3011" spans="14:21">
      <c r="N3011" s="57">
        <f t="shared" ref="N3011:N3074" si="282">IF(Q3011="","",YEAR(Q3011))</f>
        <v>2009</v>
      </c>
      <c r="O3011" s="57">
        <f t="shared" ref="O3011:O3074" si="283">IF(Q3011="","",MONTH(Q3011))</f>
        <v>3</v>
      </c>
      <c r="P3011" s="57">
        <f t="shared" ref="P3011:P3074" si="284">DAY(Q3011)</f>
        <v>28</v>
      </c>
      <c r="Q3011" s="48">
        <v>39900</v>
      </c>
      <c r="R3011" s="178">
        <f t="shared" ref="R3011:R3074" si="285">Q3011</f>
        <v>39900</v>
      </c>
      <c r="S3011" s="182">
        <v>16.5</v>
      </c>
      <c r="T3011" s="180">
        <f t="shared" si="281"/>
        <v>37256.419999999962</v>
      </c>
      <c r="U3011" s="181" t="str">
        <f t="shared" ref="U3011:U3074" si="286">IF(AND(R3011&gt;=$E$7,R3011&lt;=$E$9),S3011,"0")</f>
        <v>0</v>
      </c>
    </row>
    <row r="3012" spans="14:21">
      <c r="N3012" s="57">
        <f t="shared" si="282"/>
        <v>2009</v>
      </c>
      <c r="O3012" s="57">
        <f t="shared" si="283"/>
        <v>3</v>
      </c>
      <c r="P3012" s="57">
        <f t="shared" si="284"/>
        <v>29</v>
      </c>
      <c r="Q3012" s="48">
        <v>39901</v>
      </c>
      <c r="R3012" s="178">
        <f t="shared" si="285"/>
        <v>39901</v>
      </c>
      <c r="S3012" s="182">
        <v>18</v>
      </c>
      <c r="T3012" s="180">
        <f t="shared" si="281"/>
        <v>37274.419999999962</v>
      </c>
      <c r="U3012" s="181" t="str">
        <f t="shared" si="286"/>
        <v>0</v>
      </c>
    </row>
    <row r="3013" spans="14:21">
      <c r="N3013" s="57">
        <f t="shared" si="282"/>
        <v>2009</v>
      </c>
      <c r="O3013" s="57">
        <f t="shared" si="283"/>
        <v>3</v>
      </c>
      <c r="P3013" s="57">
        <f t="shared" si="284"/>
        <v>30</v>
      </c>
      <c r="Q3013" s="48">
        <v>39902</v>
      </c>
      <c r="R3013" s="178">
        <f t="shared" si="285"/>
        <v>39902</v>
      </c>
      <c r="S3013" s="182">
        <v>17.100000000000001</v>
      </c>
      <c r="T3013" s="180">
        <f t="shared" ref="T3013:T3076" si="287">T3012+S3013</f>
        <v>37291.51999999996</v>
      </c>
      <c r="U3013" s="181" t="str">
        <f t="shared" si="286"/>
        <v>0</v>
      </c>
    </row>
    <row r="3014" spans="14:21">
      <c r="N3014" s="57">
        <f t="shared" si="282"/>
        <v>2009</v>
      </c>
      <c r="O3014" s="57">
        <f t="shared" si="283"/>
        <v>3</v>
      </c>
      <c r="P3014" s="57">
        <f t="shared" si="284"/>
        <v>31</v>
      </c>
      <c r="Q3014" s="48">
        <v>39903</v>
      </c>
      <c r="R3014" s="178">
        <f t="shared" si="285"/>
        <v>39903</v>
      </c>
      <c r="S3014" s="182">
        <v>14.7</v>
      </c>
      <c r="T3014" s="180">
        <f t="shared" si="287"/>
        <v>37306.219999999958</v>
      </c>
      <c r="U3014" s="181" t="str">
        <f t="shared" si="286"/>
        <v>0</v>
      </c>
    </row>
    <row r="3015" spans="14:21">
      <c r="N3015" s="57">
        <f t="shared" si="282"/>
        <v>2009</v>
      </c>
      <c r="O3015" s="57">
        <f t="shared" si="283"/>
        <v>4</v>
      </c>
      <c r="P3015" s="57">
        <f t="shared" si="284"/>
        <v>1</v>
      </c>
      <c r="Q3015" s="48">
        <v>39904</v>
      </c>
      <c r="R3015" s="178">
        <f t="shared" si="285"/>
        <v>39904</v>
      </c>
      <c r="S3015" s="182">
        <v>15.2</v>
      </c>
      <c r="T3015" s="180">
        <f t="shared" si="287"/>
        <v>37321.419999999955</v>
      </c>
      <c r="U3015" s="181" t="str">
        <f t="shared" si="286"/>
        <v>0</v>
      </c>
    </row>
    <row r="3016" spans="14:21">
      <c r="N3016" s="57">
        <f t="shared" si="282"/>
        <v>2009</v>
      </c>
      <c r="O3016" s="57">
        <f t="shared" si="283"/>
        <v>4</v>
      </c>
      <c r="P3016" s="57">
        <f t="shared" si="284"/>
        <v>2</v>
      </c>
      <c r="Q3016" s="48">
        <v>39905</v>
      </c>
      <c r="R3016" s="178">
        <f t="shared" si="285"/>
        <v>39905</v>
      </c>
      <c r="S3016" s="182">
        <v>16.5</v>
      </c>
      <c r="T3016" s="180">
        <f t="shared" si="287"/>
        <v>37337.919999999955</v>
      </c>
      <c r="U3016" s="181" t="str">
        <f t="shared" si="286"/>
        <v>0</v>
      </c>
    </row>
    <row r="3017" spans="14:21">
      <c r="N3017" s="57">
        <f t="shared" si="282"/>
        <v>2009</v>
      </c>
      <c r="O3017" s="57">
        <f t="shared" si="283"/>
        <v>4</v>
      </c>
      <c r="P3017" s="57">
        <f t="shared" si="284"/>
        <v>3</v>
      </c>
      <c r="Q3017" s="48">
        <v>39906</v>
      </c>
      <c r="R3017" s="178">
        <f t="shared" si="285"/>
        <v>39906</v>
      </c>
      <c r="S3017" s="182">
        <v>12.9</v>
      </c>
      <c r="T3017" s="180">
        <f t="shared" si="287"/>
        <v>37350.819999999956</v>
      </c>
      <c r="U3017" s="181" t="str">
        <f t="shared" si="286"/>
        <v>0</v>
      </c>
    </row>
    <row r="3018" spans="14:21">
      <c r="N3018" s="57">
        <f t="shared" si="282"/>
        <v>2009</v>
      </c>
      <c r="O3018" s="57">
        <f t="shared" si="283"/>
        <v>4</v>
      </c>
      <c r="P3018" s="57">
        <f t="shared" si="284"/>
        <v>4</v>
      </c>
      <c r="Q3018" s="48">
        <v>39907</v>
      </c>
      <c r="R3018" s="178">
        <f t="shared" si="285"/>
        <v>39907</v>
      </c>
      <c r="S3018" s="182">
        <v>10.9</v>
      </c>
      <c r="T3018" s="180">
        <f t="shared" si="287"/>
        <v>37361.719999999958</v>
      </c>
      <c r="U3018" s="181" t="str">
        <f t="shared" si="286"/>
        <v>0</v>
      </c>
    </row>
    <row r="3019" spans="14:21">
      <c r="N3019" s="57">
        <f t="shared" si="282"/>
        <v>2009</v>
      </c>
      <c r="O3019" s="57">
        <f t="shared" si="283"/>
        <v>4</v>
      </c>
      <c r="P3019" s="57">
        <f t="shared" si="284"/>
        <v>5</v>
      </c>
      <c r="Q3019" s="48">
        <v>39908</v>
      </c>
      <c r="R3019" s="178">
        <f t="shared" si="285"/>
        <v>39908</v>
      </c>
      <c r="S3019" s="182">
        <v>14.9</v>
      </c>
      <c r="T3019" s="180">
        <f t="shared" si="287"/>
        <v>37376.619999999959</v>
      </c>
      <c r="U3019" s="181" t="str">
        <f t="shared" si="286"/>
        <v>0</v>
      </c>
    </row>
    <row r="3020" spans="14:21">
      <c r="N3020" s="57">
        <f t="shared" si="282"/>
        <v>2009</v>
      </c>
      <c r="O3020" s="57">
        <f t="shared" si="283"/>
        <v>4</v>
      </c>
      <c r="P3020" s="57">
        <f t="shared" si="284"/>
        <v>6</v>
      </c>
      <c r="Q3020" s="48">
        <v>39909</v>
      </c>
      <c r="R3020" s="178">
        <f t="shared" si="285"/>
        <v>39909</v>
      </c>
      <c r="S3020" s="182">
        <v>13.4</v>
      </c>
      <c r="T3020" s="180">
        <f t="shared" si="287"/>
        <v>37390.01999999996</v>
      </c>
      <c r="U3020" s="181" t="str">
        <f t="shared" si="286"/>
        <v>0</v>
      </c>
    </row>
    <row r="3021" spans="14:21">
      <c r="N3021" s="57">
        <f t="shared" si="282"/>
        <v>2009</v>
      </c>
      <c r="O3021" s="57">
        <f t="shared" si="283"/>
        <v>4</v>
      </c>
      <c r="P3021" s="57">
        <f t="shared" si="284"/>
        <v>7</v>
      </c>
      <c r="Q3021" s="48">
        <v>39910</v>
      </c>
      <c r="R3021" s="178">
        <f t="shared" si="285"/>
        <v>39910</v>
      </c>
      <c r="S3021" s="182">
        <v>8.4</v>
      </c>
      <c r="T3021" s="180">
        <f t="shared" si="287"/>
        <v>37398.419999999962</v>
      </c>
      <c r="U3021" s="181" t="str">
        <f t="shared" si="286"/>
        <v>0</v>
      </c>
    </row>
    <row r="3022" spans="14:21">
      <c r="N3022" s="57">
        <f t="shared" si="282"/>
        <v>2009</v>
      </c>
      <c r="O3022" s="57">
        <f t="shared" si="283"/>
        <v>4</v>
      </c>
      <c r="P3022" s="57">
        <f t="shared" si="284"/>
        <v>8</v>
      </c>
      <c r="Q3022" s="48">
        <v>39911</v>
      </c>
      <c r="R3022" s="178">
        <f t="shared" si="285"/>
        <v>39911</v>
      </c>
      <c r="S3022" s="182">
        <v>11.2</v>
      </c>
      <c r="T3022" s="180">
        <f t="shared" si="287"/>
        <v>37409.619999999959</v>
      </c>
      <c r="U3022" s="181" t="str">
        <f t="shared" si="286"/>
        <v>0</v>
      </c>
    </row>
    <row r="3023" spans="14:21">
      <c r="N3023" s="57">
        <f t="shared" si="282"/>
        <v>2009</v>
      </c>
      <c r="O3023" s="57">
        <f t="shared" si="283"/>
        <v>4</v>
      </c>
      <c r="P3023" s="57">
        <f t="shared" si="284"/>
        <v>9</v>
      </c>
      <c r="Q3023" s="48">
        <v>39912</v>
      </c>
      <c r="R3023" s="178">
        <f t="shared" si="285"/>
        <v>39912</v>
      </c>
      <c r="S3023" s="182">
        <v>10.8</v>
      </c>
      <c r="T3023" s="180">
        <f t="shared" si="287"/>
        <v>37420.419999999962</v>
      </c>
      <c r="U3023" s="181" t="str">
        <f t="shared" si="286"/>
        <v>0</v>
      </c>
    </row>
    <row r="3024" spans="14:21">
      <c r="N3024" s="57">
        <f t="shared" si="282"/>
        <v>2009</v>
      </c>
      <c r="O3024" s="57">
        <f t="shared" si="283"/>
        <v>4</v>
      </c>
      <c r="P3024" s="57">
        <f t="shared" si="284"/>
        <v>10</v>
      </c>
      <c r="Q3024" s="48">
        <v>39913</v>
      </c>
      <c r="R3024" s="178">
        <f t="shared" si="285"/>
        <v>39913</v>
      </c>
      <c r="S3024" s="182">
        <v>9.1</v>
      </c>
      <c r="T3024" s="180">
        <f t="shared" si="287"/>
        <v>37429.51999999996</v>
      </c>
      <c r="U3024" s="181" t="str">
        <f t="shared" si="286"/>
        <v>0</v>
      </c>
    </row>
    <row r="3025" spans="14:21">
      <c r="N3025" s="57">
        <f t="shared" si="282"/>
        <v>2009</v>
      </c>
      <c r="O3025" s="57">
        <f t="shared" si="283"/>
        <v>4</v>
      </c>
      <c r="P3025" s="57">
        <f t="shared" si="284"/>
        <v>11</v>
      </c>
      <c r="Q3025" s="48">
        <v>39914</v>
      </c>
      <c r="R3025" s="178">
        <f t="shared" si="285"/>
        <v>39914</v>
      </c>
      <c r="S3025" s="182">
        <v>9.6</v>
      </c>
      <c r="T3025" s="180">
        <f t="shared" si="287"/>
        <v>37439.119999999959</v>
      </c>
      <c r="U3025" s="181" t="str">
        <f t="shared" si="286"/>
        <v>0</v>
      </c>
    </row>
    <row r="3026" spans="14:21">
      <c r="N3026" s="57">
        <f t="shared" si="282"/>
        <v>2009</v>
      </c>
      <c r="O3026" s="57">
        <f t="shared" si="283"/>
        <v>4</v>
      </c>
      <c r="P3026" s="57">
        <f t="shared" si="284"/>
        <v>12</v>
      </c>
      <c r="Q3026" s="48">
        <v>39915</v>
      </c>
      <c r="R3026" s="178">
        <f t="shared" si="285"/>
        <v>39915</v>
      </c>
      <c r="S3026" s="182">
        <v>12.2</v>
      </c>
      <c r="T3026" s="180">
        <f t="shared" si="287"/>
        <v>37451.319999999956</v>
      </c>
      <c r="U3026" s="181" t="str">
        <f t="shared" si="286"/>
        <v>0</v>
      </c>
    </row>
    <row r="3027" spans="14:21">
      <c r="N3027" s="57">
        <f t="shared" si="282"/>
        <v>2009</v>
      </c>
      <c r="O3027" s="57">
        <f t="shared" si="283"/>
        <v>4</v>
      </c>
      <c r="P3027" s="57">
        <f t="shared" si="284"/>
        <v>13</v>
      </c>
      <c r="Q3027" s="48">
        <v>39916</v>
      </c>
      <c r="R3027" s="178">
        <f t="shared" si="285"/>
        <v>39916</v>
      </c>
      <c r="S3027" s="182">
        <v>10</v>
      </c>
      <c r="T3027" s="180">
        <f t="shared" si="287"/>
        <v>37461.319999999956</v>
      </c>
      <c r="U3027" s="181" t="str">
        <f t="shared" si="286"/>
        <v>0</v>
      </c>
    </row>
    <row r="3028" spans="14:21">
      <c r="N3028" s="57">
        <f t="shared" si="282"/>
        <v>2009</v>
      </c>
      <c r="O3028" s="57">
        <f t="shared" si="283"/>
        <v>4</v>
      </c>
      <c r="P3028" s="57">
        <f t="shared" si="284"/>
        <v>14</v>
      </c>
      <c r="Q3028" s="48">
        <v>39917</v>
      </c>
      <c r="R3028" s="178">
        <f t="shared" si="285"/>
        <v>39917</v>
      </c>
      <c r="S3028" s="182">
        <v>9.9</v>
      </c>
      <c r="T3028" s="180">
        <f t="shared" si="287"/>
        <v>37471.219999999958</v>
      </c>
      <c r="U3028" s="181" t="str">
        <f t="shared" si="286"/>
        <v>0</v>
      </c>
    </row>
    <row r="3029" spans="14:21">
      <c r="N3029" s="57">
        <f t="shared" si="282"/>
        <v>2009</v>
      </c>
      <c r="O3029" s="57">
        <f t="shared" si="283"/>
        <v>4</v>
      </c>
      <c r="P3029" s="57">
        <f t="shared" si="284"/>
        <v>15</v>
      </c>
      <c r="Q3029" s="48">
        <v>39918</v>
      </c>
      <c r="R3029" s="178">
        <f t="shared" si="285"/>
        <v>39918</v>
      </c>
      <c r="S3029" s="182">
        <v>12.6</v>
      </c>
      <c r="T3029" s="180">
        <f t="shared" si="287"/>
        <v>37483.819999999956</v>
      </c>
      <c r="U3029" s="181" t="str">
        <f t="shared" si="286"/>
        <v>0</v>
      </c>
    </row>
    <row r="3030" spans="14:21">
      <c r="N3030" s="57">
        <f t="shared" si="282"/>
        <v>2009</v>
      </c>
      <c r="O3030" s="57">
        <f t="shared" si="283"/>
        <v>4</v>
      </c>
      <c r="P3030" s="57">
        <f t="shared" si="284"/>
        <v>16</v>
      </c>
      <c r="Q3030" s="48">
        <v>39919</v>
      </c>
      <c r="R3030" s="178">
        <f t="shared" si="285"/>
        <v>39919</v>
      </c>
      <c r="S3030" s="182">
        <v>13</v>
      </c>
      <c r="T3030" s="180">
        <f t="shared" si="287"/>
        <v>37496.819999999956</v>
      </c>
      <c r="U3030" s="181" t="str">
        <f t="shared" si="286"/>
        <v>0</v>
      </c>
    </row>
    <row r="3031" spans="14:21">
      <c r="N3031" s="57">
        <f t="shared" si="282"/>
        <v>2009</v>
      </c>
      <c r="O3031" s="57">
        <f t="shared" si="283"/>
        <v>4</v>
      </c>
      <c r="P3031" s="57">
        <f t="shared" si="284"/>
        <v>17</v>
      </c>
      <c r="Q3031" s="48">
        <v>39920</v>
      </c>
      <c r="R3031" s="178">
        <f t="shared" si="285"/>
        <v>39920</v>
      </c>
      <c r="S3031" s="182">
        <v>13.6</v>
      </c>
      <c r="T3031" s="180">
        <f t="shared" si="287"/>
        <v>37510.419999999955</v>
      </c>
      <c r="U3031" s="181" t="str">
        <f t="shared" si="286"/>
        <v>0</v>
      </c>
    </row>
    <row r="3032" spans="14:21">
      <c r="N3032" s="57">
        <f t="shared" si="282"/>
        <v>2009</v>
      </c>
      <c r="O3032" s="57">
        <f t="shared" si="283"/>
        <v>4</v>
      </c>
      <c r="P3032" s="57">
        <f t="shared" si="284"/>
        <v>18</v>
      </c>
      <c r="Q3032" s="48">
        <v>39921</v>
      </c>
      <c r="R3032" s="178">
        <f t="shared" si="285"/>
        <v>39921</v>
      </c>
      <c r="S3032" s="182">
        <v>13.3</v>
      </c>
      <c r="T3032" s="180">
        <f t="shared" si="287"/>
        <v>37523.719999999958</v>
      </c>
      <c r="U3032" s="181" t="str">
        <f t="shared" si="286"/>
        <v>0</v>
      </c>
    </row>
    <row r="3033" spans="14:21">
      <c r="N3033" s="57">
        <f t="shared" si="282"/>
        <v>2009</v>
      </c>
      <c r="O3033" s="57">
        <f t="shared" si="283"/>
        <v>4</v>
      </c>
      <c r="P3033" s="57">
        <f t="shared" si="284"/>
        <v>19</v>
      </c>
      <c r="Q3033" s="48">
        <v>39922</v>
      </c>
      <c r="R3033" s="178">
        <f t="shared" si="285"/>
        <v>39922</v>
      </c>
      <c r="S3033" s="182">
        <v>15</v>
      </c>
      <c r="T3033" s="180">
        <f t="shared" si="287"/>
        <v>37538.719999999958</v>
      </c>
      <c r="U3033" s="181" t="str">
        <f t="shared" si="286"/>
        <v>0</v>
      </c>
    </row>
    <row r="3034" spans="14:21">
      <c r="N3034" s="57">
        <f t="shared" si="282"/>
        <v>2009</v>
      </c>
      <c r="O3034" s="57">
        <f t="shared" si="283"/>
        <v>4</v>
      </c>
      <c r="P3034" s="57">
        <f t="shared" si="284"/>
        <v>20</v>
      </c>
      <c r="Q3034" s="48">
        <v>39923</v>
      </c>
      <c r="R3034" s="178">
        <f t="shared" si="285"/>
        <v>39923</v>
      </c>
      <c r="S3034" s="182">
        <v>12.8</v>
      </c>
      <c r="T3034" s="180">
        <f t="shared" si="287"/>
        <v>37551.51999999996</v>
      </c>
      <c r="U3034" s="181" t="str">
        <f t="shared" si="286"/>
        <v>0</v>
      </c>
    </row>
    <row r="3035" spans="14:21">
      <c r="N3035" s="57">
        <f t="shared" si="282"/>
        <v>2009</v>
      </c>
      <c r="O3035" s="57">
        <f t="shared" si="283"/>
        <v>4</v>
      </c>
      <c r="P3035" s="57">
        <f t="shared" si="284"/>
        <v>21</v>
      </c>
      <c r="Q3035" s="48">
        <v>39924</v>
      </c>
      <c r="R3035" s="178">
        <f t="shared" si="285"/>
        <v>39924</v>
      </c>
      <c r="S3035" s="182">
        <v>12.5</v>
      </c>
      <c r="T3035" s="180">
        <f t="shared" si="287"/>
        <v>37564.01999999996</v>
      </c>
      <c r="U3035" s="181" t="str">
        <f t="shared" si="286"/>
        <v>0</v>
      </c>
    </row>
    <row r="3036" spans="14:21">
      <c r="N3036" s="57">
        <f t="shared" si="282"/>
        <v>2009</v>
      </c>
      <c r="O3036" s="57">
        <f t="shared" si="283"/>
        <v>4</v>
      </c>
      <c r="P3036" s="57">
        <f t="shared" si="284"/>
        <v>22</v>
      </c>
      <c r="Q3036" s="48">
        <v>39925</v>
      </c>
      <c r="R3036" s="178">
        <f t="shared" si="285"/>
        <v>39925</v>
      </c>
      <c r="S3036" s="182">
        <v>13.8</v>
      </c>
      <c r="T3036" s="180">
        <f t="shared" si="287"/>
        <v>37577.819999999963</v>
      </c>
      <c r="U3036" s="181" t="str">
        <f t="shared" si="286"/>
        <v>0</v>
      </c>
    </row>
    <row r="3037" spans="14:21">
      <c r="N3037" s="57">
        <f t="shared" si="282"/>
        <v>2009</v>
      </c>
      <c r="O3037" s="57">
        <f t="shared" si="283"/>
        <v>4</v>
      </c>
      <c r="P3037" s="57">
        <f t="shared" si="284"/>
        <v>23</v>
      </c>
      <c r="Q3037" s="48">
        <v>39926</v>
      </c>
      <c r="R3037" s="178">
        <f t="shared" si="285"/>
        <v>39926</v>
      </c>
      <c r="S3037" s="182">
        <v>12.06</v>
      </c>
      <c r="T3037" s="180">
        <f t="shared" si="287"/>
        <v>37589.879999999961</v>
      </c>
      <c r="U3037" s="181" t="str">
        <f t="shared" si="286"/>
        <v>0</v>
      </c>
    </row>
    <row r="3038" spans="14:21">
      <c r="N3038" s="57">
        <f t="shared" si="282"/>
        <v>2009</v>
      </c>
      <c r="O3038" s="57">
        <f t="shared" si="283"/>
        <v>4</v>
      </c>
      <c r="P3038" s="57">
        <f t="shared" si="284"/>
        <v>24</v>
      </c>
      <c r="Q3038" s="48">
        <v>39927</v>
      </c>
      <c r="R3038" s="178">
        <f t="shared" si="285"/>
        <v>39927</v>
      </c>
      <c r="S3038" s="182">
        <v>10.1</v>
      </c>
      <c r="T3038" s="180">
        <f t="shared" si="287"/>
        <v>37599.97999999996</v>
      </c>
      <c r="U3038" s="181" t="str">
        <f t="shared" si="286"/>
        <v>0</v>
      </c>
    </row>
    <row r="3039" spans="14:21">
      <c r="N3039" s="57">
        <f t="shared" si="282"/>
        <v>2009</v>
      </c>
      <c r="O3039" s="57">
        <f t="shared" si="283"/>
        <v>4</v>
      </c>
      <c r="P3039" s="57">
        <f t="shared" si="284"/>
        <v>25</v>
      </c>
      <c r="Q3039" s="48">
        <v>39928</v>
      </c>
      <c r="R3039" s="178">
        <f t="shared" si="285"/>
        <v>39928</v>
      </c>
      <c r="S3039" s="182">
        <v>6</v>
      </c>
      <c r="T3039" s="180">
        <f t="shared" si="287"/>
        <v>37605.97999999996</v>
      </c>
      <c r="U3039" s="181" t="str">
        <f t="shared" si="286"/>
        <v>0</v>
      </c>
    </row>
    <row r="3040" spans="14:21">
      <c r="N3040" s="57">
        <f t="shared" si="282"/>
        <v>2009</v>
      </c>
      <c r="O3040" s="57">
        <f t="shared" si="283"/>
        <v>4</v>
      </c>
      <c r="P3040" s="57">
        <f t="shared" si="284"/>
        <v>26</v>
      </c>
      <c r="Q3040" s="48">
        <v>39929</v>
      </c>
      <c r="R3040" s="178">
        <f t="shared" si="285"/>
        <v>39929</v>
      </c>
      <c r="S3040" s="182">
        <v>6</v>
      </c>
      <c r="T3040" s="180">
        <f t="shared" si="287"/>
        <v>37611.97999999996</v>
      </c>
      <c r="U3040" s="181" t="str">
        <f t="shared" si="286"/>
        <v>0</v>
      </c>
    </row>
    <row r="3041" spans="14:21">
      <c r="N3041" s="57">
        <f t="shared" si="282"/>
        <v>2009</v>
      </c>
      <c r="O3041" s="57">
        <f t="shared" si="283"/>
        <v>4</v>
      </c>
      <c r="P3041" s="57">
        <f t="shared" si="284"/>
        <v>27</v>
      </c>
      <c r="Q3041" s="48">
        <v>39930</v>
      </c>
      <c r="R3041" s="178">
        <f t="shared" si="285"/>
        <v>39930</v>
      </c>
      <c r="S3041" s="182">
        <v>9.1999999999999993</v>
      </c>
      <c r="T3041" s="180">
        <f t="shared" si="287"/>
        <v>37621.179999999957</v>
      </c>
      <c r="U3041" s="181" t="str">
        <f t="shared" si="286"/>
        <v>0</v>
      </c>
    </row>
    <row r="3042" spans="14:21">
      <c r="N3042" s="57">
        <f t="shared" si="282"/>
        <v>2009</v>
      </c>
      <c r="O3042" s="57">
        <f t="shared" si="283"/>
        <v>4</v>
      </c>
      <c r="P3042" s="57">
        <f t="shared" si="284"/>
        <v>28</v>
      </c>
      <c r="Q3042" s="48">
        <v>39931</v>
      </c>
      <c r="R3042" s="178">
        <f t="shared" si="285"/>
        <v>39931</v>
      </c>
      <c r="S3042" s="182">
        <v>8.5</v>
      </c>
      <c r="T3042" s="180">
        <f t="shared" si="287"/>
        <v>37629.679999999957</v>
      </c>
      <c r="U3042" s="181" t="str">
        <f t="shared" si="286"/>
        <v>0</v>
      </c>
    </row>
    <row r="3043" spans="14:21">
      <c r="N3043" s="57">
        <f t="shared" si="282"/>
        <v>2009</v>
      </c>
      <c r="O3043" s="57">
        <f t="shared" si="283"/>
        <v>4</v>
      </c>
      <c r="P3043" s="57">
        <f t="shared" si="284"/>
        <v>29</v>
      </c>
      <c r="Q3043" s="48">
        <v>39932</v>
      </c>
      <c r="R3043" s="178">
        <f t="shared" si="285"/>
        <v>39932</v>
      </c>
      <c r="S3043" s="182">
        <v>9.4</v>
      </c>
      <c r="T3043" s="180">
        <f t="shared" si="287"/>
        <v>37639.079999999958</v>
      </c>
      <c r="U3043" s="181" t="str">
        <f t="shared" si="286"/>
        <v>0</v>
      </c>
    </row>
    <row r="3044" spans="14:21">
      <c r="N3044" s="57">
        <f t="shared" si="282"/>
        <v>2009</v>
      </c>
      <c r="O3044" s="57">
        <f t="shared" si="283"/>
        <v>4</v>
      </c>
      <c r="P3044" s="57">
        <f t="shared" si="284"/>
        <v>30</v>
      </c>
      <c r="Q3044" s="48">
        <v>39933</v>
      </c>
      <c r="R3044" s="178">
        <f t="shared" si="285"/>
        <v>39933</v>
      </c>
      <c r="S3044" s="182">
        <v>9.1999999999999993</v>
      </c>
      <c r="T3044" s="180">
        <f t="shared" si="287"/>
        <v>37648.279999999955</v>
      </c>
      <c r="U3044" s="181" t="str">
        <f t="shared" si="286"/>
        <v>0</v>
      </c>
    </row>
    <row r="3045" spans="14:21">
      <c r="N3045" s="57">
        <f t="shared" si="282"/>
        <v>2009</v>
      </c>
      <c r="O3045" s="57">
        <f t="shared" si="283"/>
        <v>5</v>
      </c>
      <c r="P3045" s="57">
        <f t="shared" si="284"/>
        <v>1</v>
      </c>
      <c r="Q3045" s="48">
        <v>39934</v>
      </c>
      <c r="R3045" s="178">
        <f t="shared" si="285"/>
        <v>39934</v>
      </c>
      <c r="S3045" s="182">
        <v>11.5</v>
      </c>
      <c r="T3045" s="180">
        <f t="shared" si="287"/>
        <v>37659.779999999955</v>
      </c>
      <c r="U3045" s="181" t="str">
        <f t="shared" si="286"/>
        <v>0</v>
      </c>
    </row>
    <row r="3046" spans="14:21">
      <c r="N3046" s="57">
        <f t="shared" si="282"/>
        <v>2009</v>
      </c>
      <c r="O3046" s="57">
        <f t="shared" si="283"/>
        <v>5</v>
      </c>
      <c r="P3046" s="57">
        <f t="shared" si="284"/>
        <v>2</v>
      </c>
      <c r="Q3046" s="48">
        <v>39935</v>
      </c>
      <c r="R3046" s="178">
        <f t="shared" si="285"/>
        <v>39935</v>
      </c>
      <c r="S3046" s="182">
        <v>9.1999999999999993</v>
      </c>
      <c r="T3046" s="180">
        <f t="shared" si="287"/>
        <v>37668.979999999952</v>
      </c>
      <c r="U3046" s="181" t="str">
        <f t="shared" si="286"/>
        <v>0</v>
      </c>
    </row>
    <row r="3047" spans="14:21">
      <c r="N3047" s="57">
        <f t="shared" si="282"/>
        <v>2009</v>
      </c>
      <c r="O3047" s="57">
        <f t="shared" si="283"/>
        <v>5</v>
      </c>
      <c r="P3047" s="57">
        <f t="shared" si="284"/>
        <v>3</v>
      </c>
      <c r="Q3047" s="48">
        <v>39936</v>
      </c>
      <c r="R3047" s="178">
        <f t="shared" si="285"/>
        <v>39936</v>
      </c>
      <c r="S3047" s="182">
        <v>12.6</v>
      </c>
      <c r="T3047" s="180">
        <f t="shared" si="287"/>
        <v>37681.579999999951</v>
      </c>
      <c r="U3047" s="181" t="str">
        <f t="shared" si="286"/>
        <v>0</v>
      </c>
    </row>
    <row r="3048" spans="14:21">
      <c r="N3048" s="57">
        <f t="shared" si="282"/>
        <v>2009</v>
      </c>
      <c r="O3048" s="57">
        <f t="shared" si="283"/>
        <v>5</v>
      </c>
      <c r="P3048" s="57">
        <f t="shared" si="284"/>
        <v>4</v>
      </c>
      <c r="Q3048" s="48">
        <v>39937</v>
      </c>
      <c r="R3048" s="178">
        <f t="shared" si="285"/>
        <v>39937</v>
      </c>
      <c r="S3048" s="182">
        <v>13.3</v>
      </c>
      <c r="T3048" s="180">
        <f t="shared" si="287"/>
        <v>37694.879999999954</v>
      </c>
      <c r="U3048" s="181" t="str">
        <f t="shared" si="286"/>
        <v>0</v>
      </c>
    </row>
    <row r="3049" spans="14:21">
      <c r="N3049" s="57">
        <f t="shared" si="282"/>
        <v>2009</v>
      </c>
      <c r="O3049" s="57">
        <f t="shared" si="283"/>
        <v>5</v>
      </c>
      <c r="P3049" s="57">
        <f t="shared" si="284"/>
        <v>5</v>
      </c>
      <c r="Q3049" s="48">
        <v>39938</v>
      </c>
      <c r="R3049" s="178">
        <f t="shared" si="285"/>
        <v>39938</v>
      </c>
      <c r="S3049" s="182">
        <v>12.5</v>
      </c>
      <c r="T3049" s="180">
        <f t="shared" si="287"/>
        <v>37707.379999999954</v>
      </c>
      <c r="U3049" s="181" t="str">
        <f t="shared" si="286"/>
        <v>0</v>
      </c>
    </row>
    <row r="3050" spans="14:21">
      <c r="N3050" s="57">
        <f t="shared" si="282"/>
        <v>2009</v>
      </c>
      <c r="O3050" s="57">
        <f t="shared" si="283"/>
        <v>5</v>
      </c>
      <c r="P3050" s="57">
        <f t="shared" si="284"/>
        <v>6</v>
      </c>
      <c r="Q3050" s="48">
        <v>39939</v>
      </c>
      <c r="R3050" s="178">
        <f t="shared" si="285"/>
        <v>39939</v>
      </c>
      <c r="S3050" s="182">
        <v>12.9</v>
      </c>
      <c r="T3050" s="180">
        <f t="shared" si="287"/>
        <v>37720.279999999955</v>
      </c>
      <c r="U3050" s="181" t="str">
        <f t="shared" si="286"/>
        <v>0</v>
      </c>
    </row>
    <row r="3051" spans="14:21">
      <c r="N3051" s="57">
        <f t="shared" si="282"/>
        <v>2009</v>
      </c>
      <c r="O3051" s="57">
        <f t="shared" si="283"/>
        <v>5</v>
      </c>
      <c r="P3051" s="57">
        <f t="shared" si="284"/>
        <v>7</v>
      </c>
      <c r="Q3051" s="48">
        <v>39940</v>
      </c>
      <c r="R3051" s="178">
        <f t="shared" si="285"/>
        <v>39940</v>
      </c>
      <c r="S3051" s="182">
        <v>10</v>
      </c>
      <c r="T3051" s="180">
        <f t="shared" si="287"/>
        <v>37730.279999999955</v>
      </c>
      <c r="U3051" s="181" t="str">
        <f t="shared" si="286"/>
        <v>0</v>
      </c>
    </row>
    <row r="3052" spans="14:21">
      <c r="N3052" s="57">
        <f t="shared" si="282"/>
        <v>2009</v>
      </c>
      <c r="O3052" s="57">
        <f t="shared" si="283"/>
        <v>5</v>
      </c>
      <c r="P3052" s="57">
        <f t="shared" si="284"/>
        <v>8</v>
      </c>
      <c r="Q3052" s="48">
        <v>39941</v>
      </c>
      <c r="R3052" s="178">
        <f t="shared" si="285"/>
        <v>39941</v>
      </c>
      <c r="S3052" s="182">
        <v>11.8</v>
      </c>
      <c r="T3052" s="180">
        <f t="shared" si="287"/>
        <v>37742.079999999958</v>
      </c>
      <c r="U3052" s="181" t="str">
        <f t="shared" si="286"/>
        <v>0</v>
      </c>
    </row>
    <row r="3053" spans="14:21">
      <c r="N3053" s="57">
        <f t="shared" si="282"/>
        <v>2009</v>
      </c>
      <c r="O3053" s="57">
        <f t="shared" si="283"/>
        <v>5</v>
      </c>
      <c r="P3053" s="57">
        <f t="shared" si="284"/>
        <v>9</v>
      </c>
      <c r="Q3053" s="48">
        <v>39942</v>
      </c>
      <c r="R3053" s="178">
        <f t="shared" si="285"/>
        <v>39942</v>
      </c>
      <c r="S3053" s="182">
        <v>10.1</v>
      </c>
      <c r="T3053" s="180">
        <f t="shared" si="287"/>
        <v>37752.179999999957</v>
      </c>
      <c r="U3053" s="181" t="str">
        <f t="shared" si="286"/>
        <v>0</v>
      </c>
    </row>
    <row r="3054" spans="14:21">
      <c r="N3054" s="57">
        <f t="shared" si="282"/>
        <v>2009</v>
      </c>
      <c r="O3054" s="57">
        <f t="shared" si="283"/>
        <v>5</v>
      </c>
      <c r="P3054" s="57">
        <f t="shared" si="284"/>
        <v>10</v>
      </c>
      <c r="Q3054" s="48">
        <v>39943</v>
      </c>
      <c r="R3054" s="178">
        <f t="shared" si="285"/>
        <v>39943</v>
      </c>
      <c r="S3054" s="182">
        <v>11.7</v>
      </c>
      <c r="T3054" s="180">
        <f t="shared" si="287"/>
        <v>37763.879999999954</v>
      </c>
      <c r="U3054" s="181" t="str">
        <f t="shared" si="286"/>
        <v>0</v>
      </c>
    </row>
    <row r="3055" spans="14:21">
      <c r="N3055" s="57">
        <f t="shared" si="282"/>
        <v>2009</v>
      </c>
      <c r="O3055" s="57">
        <f t="shared" si="283"/>
        <v>5</v>
      </c>
      <c r="P3055" s="57">
        <f t="shared" si="284"/>
        <v>11</v>
      </c>
      <c r="Q3055" s="48">
        <v>39944</v>
      </c>
      <c r="R3055" s="178">
        <f t="shared" si="285"/>
        <v>39944</v>
      </c>
      <c r="S3055" s="182">
        <v>13.3</v>
      </c>
      <c r="T3055" s="180">
        <f t="shared" si="287"/>
        <v>37777.179999999957</v>
      </c>
      <c r="U3055" s="181" t="str">
        <f t="shared" si="286"/>
        <v>0</v>
      </c>
    </row>
    <row r="3056" spans="14:21">
      <c r="N3056" s="57">
        <f t="shared" si="282"/>
        <v>2009</v>
      </c>
      <c r="O3056" s="57">
        <f t="shared" si="283"/>
        <v>5</v>
      </c>
      <c r="P3056" s="57">
        <f t="shared" si="284"/>
        <v>12</v>
      </c>
      <c r="Q3056" s="48">
        <v>39945</v>
      </c>
      <c r="R3056" s="178">
        <f t="shared" si="285"/>
        <v>39945</v>
      </c>
      <c r="S3056" s="182">
        <v>11.8</v>
      </c>
      <c r="T3056" s="180">
        <f t="shared" si="287"/>
        <v>37788.97999999996</v>
      </c>
      <c r="U3056" s="181" t="str">
        <f t="shared" si="286"/>
        <v>0</v>
      </c>
    </row>
    <row r="3057" spans="14:21">
      <c r="N3057" s="57">
        <f t="shared" si="282"/>
        <v>2009</v>
      </c>
      <c r="O3057" s="57">
        <f t="shared" si="283"/>
        <v>5</v>
      </c>
      <c r="P3057" s="57">
        <f t="shared" si="284"/>
        <v>13</v>
      </c>
      <c r="Q3057" s="48">
        <v>39946</v>
      </c>
      <c r="R3057" s="178">
        <f t="shared" si="285"/>
        <v>39946</v>
      </c>
      <c r="S3057" s="182">
        <v>9.6</v>
      </c>
      <c r="T3057" s="180">
        <f t="shared" si="287"/>
        <v>37798.579999999958</v>
      </c>
      <c r="U3057" s="181" t="str">
        <f t="shared" si="286"/>
        <v>0</v>
      </c>
    </row>
    <row r="3058" spans="14:21">
      <c r="N3058" s="57">
        <f t="shared" si="282"/>
        <v>2009</v>
      </c>
      <c r="O3058" s="57">
        <f t="shared" si="283"/>
        <v>5</v>
      </c>
      <c r="P3058" s="57">
        <f t="shared" si="284"/>
        <v>14</v>
      </c>
      <c r="Q3058" s="48">
        <v>39947</v>
      </c>
      <c r="R3058" s="178">
        <f t="shared" si="285"/>
        <v>39947</v>
      </c>
      <c r="S3058" s="182">
        <v>9.6</v>
      </c>
      <c r="T3058" s="180">
        <f t="shared" si="287"/>
        <v>37808.179999999957</v>
      </c>
      <c r="U3058" s="181" t="str">
        <f t="shared" si="286"/>
        <v>0</v>
      </c>
    </row>
    <row r="3059" spans="14:21">
      <c r="N3059" s="57">
        <f t="shared" si="282"/>
        <v>2009</v>
      </c>
      <c r="O3059" s="57">
        <f t="shared" si="283"/>
        <v>5</v>
      </c>
      <c r="P3059" s="57">
        <f t="shared" si="284"/>
        <v>15</v>
      </c>
      <c r="Q3059" s="48">
        <v>39948</v>
      </c>
      <c r="R3059" s="178">
        <f t="shared" si="285"/>
        <v>39948</v>
      </c>
      <c r="S3059" s="182">
        <v>10.199999999999999</v>
      </c>
      <c r="T3059" s="180">
        <f t="shared" si="287"/>
        <v>37818.379999999954</v>
      </c>
      <c r="U3059" s="181" t="str">
        <f t="shared" si="286"/>
        <v>0</v>
      </c>
    </row>
    <row r="3060" spans="14:21">
      <c r="N3060" s="57">
        <f t="shared" si="282"/>
        <v>2009</v>
      </c>
      <c r="O3060" s="57">
        <f t="shared" si="283"/>
        <v>5</v>
      </c>
      <c r="P3060" s="57">
        <f t="shared" si="284"/>
        <v>16</v>
      </c>
      <c r="Q3060" s="48">
        <v>39949</v>
      </c>
      <c r="R3060" s="178">
        <f t="shared" si="285"/>
        <v>39949</v>
      </c>
      <c r="S3060" s="182">
        <v>10.5</v>
      </c>
      <c r="T3060" s="180">
        <f t="shared" si="287"/>
        <v>37828.879999999954</v>
      </c>
      <c r="U3060" s="181" t="str">
        <f t="shared" si="286"/>
        <v>0</v>
      </c>
    </row>
    <row r="3061" spans="14:21">
      <c r="N3061" s="57">
        <f t="shared" si="282"/>
        <v>2009</v>
      </c>
      <c r="O3061" s="57">
        <f t="shared" si="283"/>
        <v>5</v>
      </c>
      <c r="P3061" s="57">
        <f t="shared" si="284"/>
        <v>17</v>
      </c>
      <c r="Q3061" s="48">
        <v>39950</v>
      </c>
      <c r="R3061" s="178">
        <f t="shared" si="285"/>
        <v>39950</v>
      </c>
      <c r="S3061" s="182">
        <v>9.1</v>
      </c>
      <c r="T3061" s="180">
        <f t="shared" si="287"/>
        <v>37837.979999999952</v>
      </c>
      <c r="U3061" s="181" t="str">
        <f t="shared" si="286"/>
        <v>0</v>
      </c>
    </row>
    <row r="3062" spans="14:21">
      <c r="N3062" s="57">
        <f t="shared" si="282"/>
        <v>2009</v>
      </c>
      <c r="O3062" s="57">
        <f t="shared" si="283"/>
        <v>5</v>
      </c>
      <c r="P3062" s="57">
        <f t="shared" si="284"/>
        <v>18</v>
      </c>
      <c r="Q3062" s="48">
        <v>39951</v>
      </c>
      <c r="R3062" s="178">
        <f t="shared" si="285"/>
        <v>39951</v>
      </c>
      <c r="S3062" s="182">
        <v>7.4</v>
      </c>
      <c r="T3062" s="180">
        <f t="shared" si="287"/>
        <v>37845.379999999954</v>
      </c>
      <c r="U3062" s="181" t="str">
        <f t="shared" si="286"/>
        <v>0</v>
      </c>
    </row>
    <row r="3063" spans="14:21">
      <c r="N3063" s="57">
        <f t="shared" si="282"/>
        <v>2009</v>
      </c>
      <c r="O3063" s="57">
        <f t="shared" si="283"/>
        <v>5</v>
      </c>
      <c r="P3063" s="57">
        <f t="shared" si="284"/>
        <v>19</v>
      </c>
      <c r="Q3063" s="48">
        <v>39952</v>
      </c>
      <c r="R3063" s="178">
        <f t="shared" si="285"/>
        <v>39952</v>
      </c>
      <c r="S3063" s="182">
        <v>6.4</v>
      </c>
      <c r="T3063" s="180">
        <f t="shared" si="287"/>
        <v>37851.779999999955</v>
      </c>
      <c r="U3063" s="181" t="str">
        <f t="shared" si="286"/>
        <v>0</v>
      </c>
    </row>
    <row r="3064" spans="14:21">
      <c r="N3064" s="57">
        <f t="shared" si="282"/>
        <v>2009</v>
      </c>
      <c r="O3064" s="57">
        <f t="shared" si="283"/>
        <v>5</v>
      </c>
      <c r="P3064" s="57">
        <f t="shared" si="284"/>
        <v>20</v>
      </c>
      <c r="Q3064" s="48">
        <v>39953</v>
      </c>
      <c r="R3064" s="178">
        <f t="shared" si="285"/>
        <v>39953</v>
      </c>
      <c r="S3064" s="182">
        <v>8.1</v>
      </c>
      <c r="T3064" s="180">
        <f t="shared" si="287"/>
        <v>37859.879999999954</v>
      </c>
      <c r="U3064" s="181" t="str">
        <f t="shared" si="286"/>
        <v>0</v>
      </c>
    </row>
    <row r="3065" spans="14:21">
      <c r="N3065" s="57">
        <f t="shared" si="282"/>
        <v>2009</v>
      </c>
      <c r="O3065" s="57">
        <f t="shared" si="283"/>
        <v>5</v>
      </c>
      <c r="P3065" s="57">
        <f t="shared" si="284"/>
        <v>21</v>
      </c>
      <c r="Q3065" s="48">
        <v>39954</v>
      </c>
      <c r="R3065" s="178">
        <f t="shared" si="285"/>
        <v>39954</v>
      </c>
      <c r="S3065" s="182">
        <v>9</v>
      </c>
      <c r="T3065" s="180">
        <f t="shared" si="287"/>
        <v>37868.879999999954</v>
      </c>
      <c r="U3065" s="181" t="str">
        <f t="shared" si="286"/>
        <v>0</v>
      </c>
    </row>
    <row r="3066" spans="14:21">
      <c r="N3066" s="57">
        <f t="shared" si="282"/>
        <v>2009</v>
      </c>
      <c r="O3066" s="57">
        <f t="shared" si="283"/>
        <v>5</v>
      </c>
      <c r="P3066" s="57">
        <f t="shared" si="284"/>
        <v>22</v>
      </c>
      <c r="Q3066" s="48">
        <v>39955</v>
      </c>
      <c r="R3066" s="178">
        <f t="shared" si="285"/>
        <v>39955</v>
      </c>
      <c r="S3066" s="182">
        <v>10.6</v>
      </c>
      <c r="T3066" s="180">
        <f t="shared" si="287"/>
        <v>37879.479999999952</v>
      </c>
      <c r="U3066" s="181" t="str">
        <f t="shared" si="286"/>
        <v>0</v>
      </c>
    </row>
    <row r="3067" spans="14:21">
      <c r="N3067" s="57">
        <f t="shared" si="282"/>
        <v>2009</v>
      </c>
      <c r="O3067" s="57">
        <f t="shared" si="283"/>
        <v>5</v>
      </c>
      <c r="P3067" s="57">
        <f t="shared" si="284"/>
        <v>23</v>
      </c>
      <c r="Q3067" s="48">
        <v>39956</v>
      </c>
      <c r="R3067" s="178">
        <f t="shared" si="285"/>
        <v>39956</v>
      </c>
      <c r="S3067" s="182">
        <v>8.9</v>
      </c>
      <c r="T3067" s="180">
        <f t="shared" si="287"/>
        <v>37888.379999999954</v>
      </c>
      <c r="U3067" s="181" t="str">
        <f t="shared" si="286"/>
        <v>0</v>
      </c>
    </row>
    <row r="3068" spans="14:21">
      <c r="N3068" s="57">
        <f t="shared" si="282"/>
        <v>2009</v>
      </c>
      <c r="O3068" s="57">
        <f t="shared" si="283"/>
        <v>5</v>
      </c>
      <c r="P3068" s="57">
        <f t="shared" si="284"/>
        <v>24</v>
      </c>
      <c r="Q3068" s="48">
        <v>39957</v>
      </c>
      <c r="R3068" s="178">
        <f t="shared" si="285"/>
        <v>39957</v>
      </c>
      <c r="S3068" s="182">
        <v>7</v>
      </c>
      <c r="T3068" s="180">
        <f t="shared" si="287"/>
        <v>37895.379999999954</v>
      </c>
      <c r="U3068" s="181" t="str">
        <f t="shared" si="286"/>
        <v>0</v>
      </c>
    </row>
    <row r="3069" spans="14:21">
      <c r="N3069" s="57">
        <f t="shared" si="282"/>
        <v>2009</v>
      </c>
      <c r="O3069" s="57">
        <f t="shared" si="283"/>
        <v>5</v>
      </c>
      <c r="P3069" s="57">
        <f t="shared" si="284"/>
        <v>25</v>
      </c>
      <c r="Q3069" s="48">
        <v>39958</v>
      </c>
      <c r="R3069" s="178">
        <f t="shared" si="285"/>
        <v>39958</v>
      </c>
      <c r="S3069" s="182">
        <v>7.8</v>
      </c>
      <c r="T3069" s="180">
        <f t="shared" si="287"/>
        <v>37903.179999999957</v>
      </c>
      <c r="U3069" s="181" t="str">
        <f t="shared" si="286"/>
        <v>0</v>
      </c>
    </row>
    <row r="3070" spans="14:21">
      <c r="N3070" s="57">
        <f t="shared" si="282"/>
        <v>2009</v>
      </c>
      <c r="O3070" s="57">
        <f t="shared" si="283"/>
        <v>5</v>
      </c>
      <c r="P3070" s="57">
        <f t="shared" si="284"/>
        <v>26</v>
      </c>
      <c r="Q3070" s="48">
        <v>39959</v>
      </c>
      <c r="R3070" s="178">
        <f t="shared" si="285"/>
        <v>39959</v>
      </c>
      <c r="S3070" s="182">
        <v>5.4</v>
      </c>
      <c r="T3070" s="180">
        <f t="shared" si="287"/>
        <v>37908.579999999958</v>
      </c>
      <c r="U3070" s="181" t="str">
        <f t="shared" si="286"/>
        <v>0</v>
      </c>
    </row>
    <row r="3071" spans="14:21">
      <c r="N3071" s="57">
        <f t="shared" si="282"/>
        <v>2009</v>
      </c>
      <c r="O3071" s="57">
        <f t="shared" si="283"/>
        <v>5</v>
      </c>
      <c r="P3071" s="57">
        <f t="shared" si="284"/>
        <v>27</v>
      </c>
      <c r="Q3071" s="48">
        <v>39960</v>
      </c>
      <c r="R3071" s="178">
        <f t="shared" si="285"/>
        <v>39960</v>
      </c>
      <c r="S3071" s="182">
        <v>9.3000000000000007</v>
      </c>
      <c r="T3071" s="180">
        <f t="shared" si="287"/>
        <v>37917.879999999961</v>
      </c>
      <c r="U3071" s="181" t="str">
        <f t="shared" si="286"/>
        <v>0</v>
      </c>
    </row>
    <row r="3072" spans="14:21">
      <c r="N3072" s="57">
        <f t="shared" si="282"/>
        <v>2009</v>
      </c>
      <c r="O3072" s="57">
        <f t="shared" si="283"/>
        <v>5</v>
      </c>
      <c r="P3072" s="57">
        <f t="shared" si="284"/>
        <v>28</v>
      </c>
      <c r="Q3072" s="48">
        <v>39961</v>
      </c>
      <c r="R3072" s="178">
        <f t="shared" si="285"/>
        <v>39961</v>
      </c>
      <c r="S3072" s="182">
        <v>10.7</v>
      </c>
      <c r="T3072" s="180">
        <f t="shared" si="287"/>
        <v>37928.579999999958</v>
      </c>
      <c r="U3072" s="181" t="str">
        <f t="shared" si="286"/>
        <v>0</v>
      </c>
    </row>
    <row r="3073" spans="14:21">
      <c r="N3073" s="57">
        <f t="shared" si="282"/>
        <v>2009</v>
      </c>
      <c r="O3073" s="57">
        <f t="shared" si="283"/>
        <v>5</v>
      </c>
      <c r="P3073" s="57">
        <f t="shared" si="284"/>
        <v>29</v>
      </c>
      <c r="Q3073" s="48">
        <v>39962</v>
      </c>
      <c r="R3073" s="178">
        <f t="shared" si="285"/>
        <v>39962</v>
      </c>
      <c r="S3073" s="182">
        <v>9.1999999999999993</v>
      </c>
      <c r="T3073" s="180">
        <f t="shared" si="287"/>
        <v>37937.779999999955</v>
      </c>
      <c r="U3073" s="181" t="str">
        <f t="shared" si="286"/>
        <v>0</v>
      </c>
    </row>
    <row r="3074" spans="14:21">
      <c r="N3074" s="57">
        <f t="shared" si="282"/>
        <v>2009</v>
      </c>
      <c r="O3074" s="57">
        <f t="shared" si="283"/>
        <v>5</v>
      </c>
      <c r="P3074" s="57">
        <f t="shared" si="284"/>
        <v>30</v>
      </c>
      <c r="Q3074" s="48">
        <v>39963</v>
      </c>
      <c r="R3074" s="178">
        <f t="shared" si="285"/>
        <v>39963</v>
      </c>
      <c r="S3074" s="182">
        <v>5.8</v>
      </c>
      <c r="T3074" s="180">
        <f t="shared" si="287"/>
        <v>37943.579999999958</v>
      </c>
      <c r="U3074" s="181" t="str">
        <f t="shared" si="286"/>
        <v>0</v>
      </c>
    </row>
    <row r="3075" spans="14:21">
      <c r="N3075" s="57">
        <f t="shared" ref="N3075:N3138" si="288">IF(Q3075="","",YEAR(Q3075))</f>
        <v>2009</v>
      </c>
      <c r="O3075" s="57">
        <f t="shared" ref="O3075:O3138" si="289">IF(Q3075="","",MONTH(Q3075))</f>
        <v>5</v>
      </c>
      <c r="P3075" s="57">
        <f t="shared" ref="P3075:P3138" si="290">DAY(Q3075)</f>
        <v>31</v>
      </c>
      <c r="Q3075" s="48">
        <v>39964</v>
      </c>
      <c r="R3075" s="178">
        <f t="shared" ref="R3075:R3138" si="291">Q3075</f>
        <v>39964</v>
      </c>
      <c r="S3075" s="182">
        <v>6.2</v>
      </c>
      <c r="T3075" s="180">
        <f t="shared" si="287"/>
        <v>37949.779999999955</v>
      </c>
      <c r="U3075" s="181" t="str">
        <f t="shared" ref="U3075:U3138" si="292">IF(AND(R3075&gt;=$E$7,R3075&lt;=$E$9),S3075,"0")</f>
        <v>0</v>
      </c>
    </row>
    <row r="3076" spans="14:21">
      <c r="N3076" s="57">
        <f t="shared" si="288"/>
        <v>2009</v>
      </c>
      <c r="O3076" s="57">
        <f t="shared" si="289"/>
        <v>6</v>
      </c>
      <c r="P3076" s="57">
        <f t="shared" si="290"/>
        <v>1</v>
      </c>
      <c r="Q3076" s="48">
        <v>39965</v>
      </c>
      <c r="R3076" s="178">
        <f t="shared" si="291"/>
        <v>39965</v>
      </c>
      <c r="S3076" s="182">
        <v>2</v>
      </c>
      <c r="T3076" s="180">
        <f t="shared" si="287"/>
        <v>37951.779999999955</v>
      </c>
      <c r="U3076" s="181" t="str">
        <f t="shared" si="292"/>
        <v>0</v>
      </c>
    </row>
    <row r="3077" spans="14:21">
      <c r="N3077" s="57">
        <f t="shared" si="288"/>
        <v>2009</v>
      </c>
      <c r="O3077" s="57">
        <f t="shared" si="289"/>
        <v>6</v>
      </c>
      <c r="P3077" s="57">
        <f t="shared" si="290"/>
        <v>2</v>
      </c>
      <c r="Q3077" s="48">
        <v>39966</v>
      </c>
      <c r="R3077" s="178">
        <f t="shared" si="291"/>
        <v>39966</v>
      </c>
      <c r="S3077" s="182">
        <v>2</v>
      </c>
      <c r="T3077" s="180">
        <f t="shared" ref="T3077:T3140" si="293">T3076+S3077</f>
        <v>37953.779999999955</v>
      </c>
      <c r="U3077" s="181" t="str">
        <f t="shared" si="292"/>
        <v>0</v>
      </c>
    </row>
    <row r="3078" spans="14:21">
      <c r="N3078" s="57">
        <f t="shared" si="288"/>
        <v>2009</v>
      </c>
      <c r="O3078" s="57">
        <f t="shared" si="289"/>
        <v>6</v>
      </c>
      <c r="P3078" s="57">
        <f t="shared" si="290"/>
        <v>3</v>
      </c>
      <c r="Q3078" s="48">
        <v>39967</v>
      </c>
      <c r="R3078" s="178">
        <f t="shared" si="291"/>
        <v>39967</v>
      </c>
      <c r="S3078" s="182">
        <v>11.6</v>
      </c>
      <c r="T3078" s="180">
        <f t="shared" si="293"/>
        <v>37965.379999999954</v>
      </c>
      <c r="U3078" s="181" t="str">
        <f t="shared" si="292"/>
        <v>0</v>
      </c>
    </row>
    <row r="3079" spans="14:21">
      <c r="N3079" s="57">
        <f t="shared" si="288"/>
        <v>2009</v>
      </c>
      <c r="O3079" s="57">
        <f t="shared" si="289"/>
        <v>6</v>
      </c>
      <c r="P3079" s="57">
        <f t="shared" si="290"/>
        <v>4</v>
      </c>
      <c r="Q3079" s="48">
        <v>39968</v>
      </c>
      <c r="R3079" s="178">
        <f t="shared" si="291"/>
        <v>39968</v>
      </c>
      <c r="S3079" s="182">
        <v>11.7</v>
      </c>
      <c r="T3079" s="180">
        <f t="shared" si="293"/>
        <v>37977.079999999951</v>
      </c>
      <c r="U3079" s="181" t="str">
        <f t="shared" si="292"/>
        <v>0</v>
      </c>
    </row>
    <row r="3080" spans="14:21">
      <c r="N3080" s="57">
        <f t="shared" si="288"/>
        <v>2009</v>
      </c>
      <c r="O3080" s="57">
        <f t="shared" si="289"/>
        <v>6</v>
      </c>
      <c r="P3080" s="57">
        <f t="shared" si="290"/>
        <v>5</v>
      </c>
      <c r="Q3080" s="48">
        <v>39969</v>
      </c>
      <c r="R3080" s="178">
        <f t="shared" si="291"/>
        <v>39969</v>
      </c>
      <c r="S3080" s="182">
        <v>13.8</v>
      </c>
      <c r="T3080" s="180">
        <f t="shared" si="293"/>
        <v>37990.879999999954</v>
      </c>
      <c r="U3080" s="181" t="str">
        <f t="shared" si="292"/>
        <v>0</v>
      </c>
    </row>
    <row r="3081" spans="14:21">
      <c r="N3081" s="57">
        <f t="shared" si="288"/>
        <v>2009</v>
      </c>
      <c r="O3081" s="57">
        <f t="shared" si="289"/>
        <v>6</v>
      </c>
      <c r="P3081" s="57">
        <f t="shared" si="290"/>
        <v>6</v>
      </c>
      <c r="Q3081" s="48">
        <v>39970</v>
      </c>
      <c r="R3081" s="178">
        <f t="shared" si="291"/>
        <v>39970</v>
      </c>
      <c r="S3081" s="182">
        <v>9.4</v>
      </c>
      <c r="T3081" s="180">
        <f t="shared" si="293"/>
        <v>38000.279999999955</v>
      </c>
      <c r="U3081" s="181" t="str">
        <f t="shared" si="292"/>
        <v>0</v>
      </c>
    </row>
    <row r="3082" spans="14:21">
      <c r="N3082" s="57">
        <f t="shared" si="288"/>
        <v>2009</v>
      </c>
      <c r="O3082" s="57">
        <f t="shared" si="289"/>
        <v>6</v>
      </c>
      <c r="P3082" s="57">
        <f t="shared" si="290"/>
        <v>7</v>
      </c>
      <c r="Q3082" s="48">
        <v>39971</v>
      </c>
      <c r="R3082" s="178">
        <f t="shared" si="291"/>
        <v>39971</v>
      </c>
      <c r="S3082" s="182">
        <v>10.1</v>
      </c>
      <c r="T3082" s="180">
        <f t="shared" si="293"/>
        <v>38010.379999999954</v>
      </c>
      <c r="U3082" s="181" t="str">
        <f t="shared" si="292"/>
        <v>0</v>
      </c>
    </row>
    <row r="3083" spans="14:21">
      <c r="N3083" s="57">
        <f t="shared" si="288"/>
        <v>2009</v>
      </c>
      <c r="O3083" s="57">
        <f t="shared" si="289"/>
        <v>6</v>
      </c>
      <c r="P3083" s="57">
        <f t="shared" si="290"/>
        <v>8</v>
      </c>
      <c r="Q3083" s="48">
        <v>39972</v>
      </c>
      <c r="R3083" s="178">
        <f t="shared" si="291"/>
        <v>39972</v>
      </c>
      <c r="S3083" s="182">
        <v>11.4</v>
      </c>
      <c r="T3083" s="180">
        <f t="shared" si="293"/>
        <v>38021.779999999955</v>
      </c>
      <c r="U3083" s="181" t="str">
        <f t="shared" si="292"/>
        <v>0</v>
      </c>
    </row>
    <row r="3084" spans="14:21">
      <c r="N3084" s="57">
        <f t="shared" si="288"/>
        <v>2009</v>
      </c>
      <c r="O3084" s="57">
        <f t="shared" si="289"/>
        <v>6</v>
      </c>
      <c r="P3084" s="57">
        <f t="shared" si="290"/>
        <v>9</v>
      </c>
      <c r="Q3084" s="48">
        <v>39973</v>
      </c>
      <c r="R3084" s="178">
        <f t="shared" si="291"/>
        <v>39973</v>
      </c>
      <c r="S3084" s="182">
        <v>7.2</v>
      </c>
      <c r="T3084" s="180">
        <f t="shared" si="293"/>
        <v>38028.979999999952</v>
      </c>
      <c r="U3084" s="181" t="str">
        <f t="shared" si="292"/>
        <v>0</v>
      </c>
    </row>
    <row r="3085" spans="14:21">
      <c r="N3085" s="57">
        <f t="shared" si="288"/>
        <v>2009</v>
      </c>
      <c r="O3085" s="57">
        <f t="shared" si="289"/>
        <v>6</v>
      </c>
      <c r="P3085" s="57">
        <f t="shared" si="290"/>
        <v>10</v>
      </c>
      <c r="Q3085" s="48">
        <v>39974</v>
      </c>
      <c r="R3085" s="178">
        <f t="shared" si="291"/>
        <v>39974</v>
      </c>
      <c r="S3085" s="182">
        <v>9.6999999999999993</v>
      </c>
      <c r="T3085" s="180">
        <f t="shared" si="293"/>
        <v>38038.679999999949</v>
      </c>
      <c r="U3085" s="181" t="str">
        <f t="shared" si="292"/>
        <v>0</v>
      </c>
    </row>
    <row r="3086" spans="14:21">
      <c r="N3086" s="57">
        <f t="shared" si="288"/>
        <v>2009</v>
      </c>
      <c r="O3086" s="57">
        <f t="shared" si="289"/>
        <v>6</v>
      </c>
      <c r="P3086" s="57">
        <f t="shared" si="290"/>
        <v>11</v>
      </c>
      <c r="Q3086" s="48">
        <v>39975</v>
      </c>
      <c r="R3086" s="178">
        <f t="shared" si="291"/>
        <v>39975</v>
      </c>
      <c r="S3086" s="182">
        <v>12.2</v>
      </c>
      <c r="T3086" s="180">
        <f t="shared" si="293"/>
        <v>38050.879999999946</v>
      </c>
      <c r="U3086" s="181" t="str">
        <f t="shared" si="292"/>
        <v>0</v>
      </c>
    </row>
    <row r="3087" spans="14:21">
      <c r="N3087" s="57">
        <f t="shared" si="288"/>
        <v>2009</v>
      </c>
      <c r="O3087" s="57">
        <f t="shared" si="289"/>
        <v>6</v>
      </c>
      <c r="P3087" s="57">
        <f t="shared" si="290"/>
        <v>12</v>
      </c>
      <c r="Q3087" s="48">
        <v>39976</v>
      </c>
      <c r="R3087" s="178">
        <f t="shared" si="291"/>
        <v>39976</v>
      </c>
      <c r="S3087" s="182">
        <v>9.8000000000000007</v>
      </c>
      <c r="T3087" s="180">
        <f t="shared" si="293"/>
        <v>38060.679999999949</v>
      </c>
      <c r="U3087" s="181" t="str">
        <f t="shared" si="292"/>
        <v>0</v>
      </c>
    </row>
    <row r="3088" spans="14:21">
      <c r="N3088" s="57">
        <f t="shared" si="288"/>
        <v>2009</v>
      </c>
      <c r="O3088" s="57">
        <f t="shared" si="289"/>
        <v>6</v>
      </c>
      <c r="P3088" s="57">
        <f t="shared" si="290"/>
        <v>13</v>
      </c>
      <c r="Q3088" s="48">
        <v>39977</v>
      </c>
      <c r="R3088" s="178">
        <f t="shared" si="291"/>
        <v>39977</v>
      </c>
      <c r="S3088" s="182">
        <v>9.4</v>
      </c>
      <c r="T3088" s="180">
        <f t="shared" si="293"/>
        <v>38070.079999999951</v>
      </c>
      <c r="U3088" s="181" t="str">
        <f t="shared" si="292"/>
        <v>0</v>
      </c>
    </row>
    <row r="3089" spans="14:21">
      <c r="N3089" s="57">
        <f t="shared" si="288"/>
        <v>2009</v>
      </c>
      <c r="O3089" s="57">
        <f t="shared" si="289"/>
        <v>6</v>
      </c>
      <c r="P3089" s="57">
        <f t="shared" si="290"/>
        <v>14</v>
      </c>
      <c r="Q3089" s="48">
        <v>39978</v>
      </c>
      <c r="R3089" s="178">
        <f t="shared" si="291"/>
        <v>39978</v>
      </c>
      <c r="S3089" s="182">
        <v>8.1</v>
      </c>
      <c r="T3089" s="180">
        <f t="shared" si="293"/>
        <v>38078.179999999949</v>
      </c>
      <c r="U3089" s="181" t="str">
        <f t="shared" si="292"/>
        <v>0</v>
      </c>
    </row>
    <row r="3090" spans="14:21">
      <c r="N3090" s="57">
        <f t="shared" si="288"/>
        <v>2009</v>
      </c>
      <c r="O3090" s="57">
        <f t="shared" si="289"/>
        <v>6</v>
      </c>
      <c r="P3090" s="57">
        <f t="shared" si="290"/>
        <v>15</v>
      </c>
      <c r="Q3090" s="48">
        <v>39979</v>
      </c>
      <c r="R3090" s="178">
        <f t="shared" si="291"/>
        <v>39979</v>
      </c>
      <c r="S3090" s="182">
        <v>9.3000000000000007</v>
      </c>
      <c r="T3090" s="180">
        <f t="shared" si="293"/>
        <v>38087.479999999952</v>
      </c>
      <c r="U3090" s="181" t="str">
        <f t="shared" si="292"/>
        <v>0</v>
      </c>
    </row>
    <row r="3091" spans="14:21">
      <c r="N3091" s="57">
        <f t="shared" si="288"/>
        <v>2009</v>
      </c>
      <c r="O3091" s="57">
        <f t="shared" si="289"/>
        <v>6</v>
      </c>
      <c r="P3091" s="57">
        <f t="shared" si="290"/>
        <v>16</v>
      </c>
      <c r="Q3091" s="48">
        <v>39980</v>
      </c>
      <c r="R3091" s="178">
        <f t="shared" si="291"/>
        <v>39980</v>
      </c>
      <c r="S3091" s="182">
        <v>10.5</v>
      </c>
      <c r="T3091" s="180">
        <f t="shared" si="293"/>
        <v>38097.979999999952</v>
      </c>
      <c r="U3091" s="181" t="str">
        <f t="shared" si="292"/>
        <v>0</v>
      </c>
    </row>
    <row r="3092" spans="14:21">
      <c r="N3092" s="57">
        <f t="shared" si="288"/>
        <v>2009</v>
      </c>
      <c r="O3092" s="57">
        <f t="shared" si="289"/>
        <v>6</v>
      </c>
      <c r="P3092" s="57">
        <f t="shared" si="290"/>
        <v>17</v>
      </c>
      <c r="Q3092" s="48">
        <v>39981</v>
      </c>
      <c r="R3092" s="178">
        <f t="shared" si="291"/>
        <v>39981</v>
      </c>
      <c r="S3092" s="182">
        <v>2</v>
      </c>
      <c r="T3092" s="180">
        <f t="shared" si="293"/>
        <v>38099.979999999952</v>
      </c>
      <c r="U3092" s="181" t="str">
        <f t="shared" si="292"/>
        <v>0</v>
      </c>
    </row>
    <row r="3093" spans="14:21">
      <c r="N3093" s="57">
        <f t="shared" si="288"/>
        <v>2009</v>
      </c>
      <c r="O3093" s="57">
        <f t="shared" si="289"/>
        <v>6</v>
      </c>
      <c r="P3093" s="57">
        <f t="shared" si="290"/>
        <v>18</v>
      </c>
      <c r="Q3093" s="48">
        <v>39982</v>
      </c>
      <c r="R3093" s="178">
        <f t="shared" si="291"/>
        <v>39982</v>
      </c>
      <c r="S3093" s="182">
        <v>2</v>
      </c>
      <c r="T3093" s="180">
        <f t="shared" si="293"/>
        <v>38101.979999999952</v>
      </c>
      <c r="U3093" s="181" t="str">
        <f t="shared" si="292"/>
        <v>0</v>
      </c>
    </row>
    <row r="3094" spans="14:21">
      <c r="N3094" s="57">
        <f t="shared" si="288"/>
        <v>2009</v>
      </c>
      <c r="O3094" s="57">
        <f t="shared" si="289"/>
        <v>6</v>
      </c>
      <c r="P3094" s="57">
        <f t="shared" si="290"/>
        <v>19</v>
      </c>
      <c r="Q3094" s="48">
        <v>39983</v>
      </c>
      <c r="R3094" s="178">
        <f t="shared" si="291"/>
        <v>39983</v>
      </c>
      <c r="S3094" s="182">
        <v>9.6</v>
      </c>
      <c r="T3094" s="180">
        <f t="shared" si="293"/>
        <v>38111.579999999951</v>
      </c>
      <c r="U3094" s="181" t="str">
        <f t="shared" si="292"/>
        <v>0</v>
      </c>
    </row>
    <row r="3095" spans="14:21">
      <c r="N3095" s="57">
        <f t="shared" si="288"/>
        <v>2009</v>
      </c>
      <c r="O3095" s="57">
        <f t="shared" si="289"/>
        <v>6</v>
      </c>
      <c r="P3095" s="57">
        <f t="shared" si="290"/>
        <v>20</v>
      </c>
      <c r="Q3095" s="48">
        <v>39984</v>
      </c>
      <c r="R3095" s="178">
        <f t="shared" si="291"/>
        <v>39984</v>
      </c>
      <c r="S3095" s="182">
        <v>8.8000000000000007</v>
      </c>
      <c r="T3095" s="180">
        <f t="shared" si="293"/>
        <v>38120.379999999954</v>
      </c>
      <c r="U3095" s="181" t="str">
        <f t="shared" si="292"/>
        <v>0</v>
      </c>
    </row>
    <row r="3096" spans="14:21">
      <c r="N3096" s="57">
        <f t="shared" si="288"/>
        <v>2009</v>
      </c>
      <c r="O3096" s="57">
        <f t="shared" si="289"/>
        <v>6</v>
      </c>
      <c r="P3096" s="57">
        <f t="shared" si="290"/>
        <v>21</v>
      </c>
      <c r="Q3096" s="48">
        <v>39985</v>
      </c>
      <c r="R3096" s="178">
        <f t="shared" si="291"/>
        <v>39985</v>
      </c>
      <c r="S3096" s="182">
        <v>10.3</v>
      </c>
      <c r="T3096" s="180">
        <f t="shared" si="293"/>
        <v>38130.679999999957</v>
      </c>
      <c r="U3096" s="181" t="str">
        <f t="shared" si="292"/>
        <v>0</v>
      </c>
    </row>
    <row r="3097" spans="14:21">
      <c r="N3097" s="57">
        <f t="shared" si="288"/>
        <v>2009</v>
      </c>
      <c r="O3097" s="57">
        <f t="shared" si="289"/>
        <v>6</v>
      </c>
      <c r="P3097" s="57">
        <f t="shared" si="290"/>
        <v>22</v>
      </c>
      <c r="Q3097" s="48">
        <v>39986</v>
      </c>
      <c r="R3097" s="178">
        <f t="shared" si="291"/>
        <v>39986</v>
      </c>
      <c r="S3097" s="182">
        <v>2</v>
      </c>
      <c r="T3097" s="180">
        <f t="shared" si="293"/>
        <v>38132.679999999957</v>
      </c>
      <c r="U3097" s="181" t="str">
        <f t="shared" si="292"/>
        <v>0</v>
      </c>
    </row>
    <row r="3098" spans="14:21">
      <c r="N3098" s="57">
        <f t="shared" si="288"/>
        <v>2009</v>
      </c>
      <c r="O3098" s="57">
        <f t="shared" si="289"/>
        <v>6</v>
      </c>
      <c r="P3098" s="57">
        <f t="shared" si="290"/>
        <v>23</v>
      </c>
      <c r="Q3098" s="48">
        <v>39987</v>
      </c>
      <c r="R3098" s="178">
        <f t="shared" si="291"/>
        <v>39987</v>
      </c>
      <c r="S3098" s="182">
        <v>2</v>
      </c>
      <c r="T3098" s="180">
        <f t="shared" si="293"/>
        <v>38134.679999999957</v>
      </c>
      <c r="U3098" s="181" t="str">
        <f t="shared" si="292"/>
        <v>0</v>
      </c>
    </row>
    <row r="3099" spans="14:21">
      <c r="N3099" s="57">
        <f t="shared" si="288"/>
        <v>2009</v>
      </c>
      <c r="O3099" s="57">
        <f t="shared" si="289"/>
        <v>6</v>
      </c>
      <c r="P3099" s="57">
        <f t="shared" si="290"/>
        <v>24</v>
      </c>
      <c r="Q3099" s="48">
        <v>39988</v>
      </c>
      <c r="R3099" s="178">
        <f t="shared" si="291"/>
        <v>39988</v>
      </c>
      <c r="S3099" s="182">
        <v>2</v>
      </c>
      <c r="T3099" s="180">
        <f t="shared" si="293"/>
        <v>38136.679999999957</v>
      </c>
      <c r="U3099" s="181" t="str">
        <f t="shared" si="292"/>
        <v>0</v>
      </c>
    </row>
    <row r="3100" spans="14:21">
      <c r="N3100" s="57">
        <f t="shared" si="288"/>
        <v>2009</v>
      </c>
      <c r="O3100" s="57">
        <f t="shared" si="289"/>
        <v>6</v>
      </c>
      <c r="P3100" s="57">
        <f t="shared" si="290"/>
        <v>25</v>
      </c>
      <c r="Q3100" s="48">
        <v>39989</v>
      </c>
      <c r="R3100" s="178">
        <f t="shared" si="291"/>
        <v>39989</v>
      </c>
      <c r="S3100" s="182">
        <v>2</v>
      </c>
      <c r="T3100" s="180">
        <f t="shared" si="293"/>
        <v>38138.679999999957</v>
      </c>
      <c r="U3100" s="181" t="str">
        <f t="shared" si="292"/>
        <v>0</v>
      </c>
    </row>
    <row r="3101" spans="14:21">
      <c r="N3101" s="57">
        <f t="shared" si="288"/>
        <v>2009</v>
      </c>
      <c r="O3101" s="57">
        <f t="shared" si="289"/>
        <v>6</v>
      </c>
      <c r="P3101" s="57">
        <f t="shared" si="290"/>
        <v>26</v>
      </c>
      <c r="Q3101" s="48">
        <v>39990</v>
      </c>
      <c r="R3101" s="178">
        <f t="shared" si="291"/>
        <v>39990</v>
      </c>
      <c r="S3101" s="182">
        <v>2</v>
      </c>
      <c r="T3101" s="180">
        <f t="shared" si="293"/>
        <v>38140.679999999957</v>
      </c>
      <c r="U3101" s="181" t="str">
        <f t="shared" si="292"/>
        <v>0</v>
      </c>
    </row>
    <row r="3102" spans="14:21">
      <c r="N3102" s="57">
        <f t="shared" si="288"/>
        <v>2009</v>
      </c>
      <c r="O3102" s="57">
        <f t="shared" si="289"/>
        <v>6</v>
      </c>
      <c r="P3102" s="57">
        <f t="shared" si="290"/>
        <v>27</v>
      </c>
      <c r="Q3102" s="48">
        <v>39991</v>
      </c>
      <c r="R3102" s="178">
        <f t="shared" si="291"/>
        <v>39991</v>
      </c>
      <c r="S3102" s="182">
        <v>2</v>
      </c>
      <c r="T3102" s="180">
        <f t="shared" si="293"/>
        <v>38142.679999999957</v>
      </c>
      <c r="U3102" s="181" t="str">
        <f t="shared" si="292"/>
        <v>0</v>
      </c>
    </row>
    <row r="3103" spans="14:21">
      <c r="N3103" s="57">
        <f t="shared" si="288"/>
        <v>2009</v>
      </c>
      <c r="O3103" s="57">
        <f t="shared" si="289"/>
        <v>6</v>
      </c>
      <c r="P3103" s="57">
        <f t="shared" si="290"/>
        <v>28</v>
      </c>
      <c r="Q3103" s="48">
        <v>39992</v>
      </c>
      <c r="R3103" s="178">
        <f t="shared" si="291"/>
        <v>39992</v>
      </c>
      <c r="S3103" s="182">
        <v>2</v>
      </c>
      <c r="T3103" s="180">
        <f t="shared" si="293"/>
        <v>38144.679999999957</v>
      </c>
      <c r="U3103" s="181" t="str">
        <f t="shared" si="292"/>
        <v>0</v>
      </c>
    </row>
    <row r="3104" spans="14:21">
      <c r="N3104" s="57">
        <f t="shared" si="288"/>
        <v>2009</v>
      </c>
      <c r="O3104" s="57">
        <f t="shared" si="289"/>
        <v>6</v>
      </c>
      <c r="P3104" s="57">
        <f t="shared" si="290"/>
        <v>29</v>
      </c>
      <c r="Q3104" s="48">
        <v>39993</v>
      </c>
      <c r="R3104" s="178">
        <f t="shared" si="291"/>
        <v>39993</v>
      </c>
      <c r="S3104" s="182">
        <v>2</v>
      </c>
      <c r="T3104" s="180">
        <f t="shared" si="293"/>
        <v>38146.679999999957</v>
      </c>
      <c r="U3104" s="181" t="str">
        <f t="shared" si="292"/>
        <v>0</v>
      </c>
    </row>
    <row r="3105" spans="14:21">
      <c r="N3105" s="57">
        <f t="shared" si="288"/>
        <v>2009</v>
      </c>
      <c r="O3105" s="57">
        <f t="shared" si="289"/>
        <v>6</v>
      </c>
      <c r="P3105" s="57">
        <f t="shared" si="290"/>
        <v>30</v>
      </c>
      <c r="Q3105" s="48">
        <v>39994</v>
      </c>
      <c r="R3105" s="178">
        <f t="shared" si="291"/>
        <v>39994</v>
      </c>
      <c r="S3105" s="182">
        <v>2</v>
      </c>
      <c r="T3105" s="180">
        <f t="shared" si="293"/>
        <v>38148.679999999957</v>
      </c>
      <c r="U3105" s="181" t="str">
        <f t="shared" si="292"/>
        <v>0</v>
      </c>
    </row>
    <row r="3106" spans="14:21">
      <c r="N3106" s="57">
        <f t="shared" si="288"/>
        <v>2009</v>
      </c>
      <c r="O3106" s="57">
        <f t="shared" si="289"/>
        <v>7</v>
      </c>
      <c r="P3106" s="57">
        <f t="shared" si="290"/>
        <v>1</v>
      </c>
      <c r="Q3106" s="48">
        <v>39995</v>
      </c>
      <c r="R3106" s="178">
        <f t="shared" si="291"/>
        <v>39995</v>
      </c>
      <c r="S3106" s="182">
        <v>2</v>
      </c>
      <c r="T3106" s="180">
        <f t="shared" si="293"/>
        <v>38150.679999999957</v>
      </c>
      <c r="U3106" s="181" t="str">
        <f t="shared" si="292"/>
        <v>0</v>
      </c>
    </row>
    <row r="3107" spans="14:21">
      <c r="N3107" s="57">
        <f t="shared" si="288"/>
        <v>2009</v>
      </c>
      <c r="O3107" s="57">
        <f t="shared" si="289"/>
        <v>7</v>
      </c>
      <c r="P3107" s="57">
        <f t="shared" si="290"/>
        <v>2</v>
      </c>
      <c r="Q3107" s="48">
        <v>39996</v>
      </c>
      <c r="R3107" s="178">
        <f t="shared" si="291"/>
        <v>39996</v>
      </c>
      <c r="S3107" s="182">
        <v>2</v>
      </c>
      <c r="T3107" s="180">
        <f t="shared" si="293"/>
        <v>38152.679999999957</v>
      </c>
      <c r="U3107" s="181" t="str">
        <f t="shared" si="292"/>
        <v>0</v>
      </c>
    </row>
    <row r="3108" spans="14:21">
      <c r="N3108" s="57">
        <f t="shared" si="288"/>
        <v>2009</v>
      </c>
      <c r="O3108" s="57">
        <f t="shared" si="289"/>
        <v>7</v>
      </c>
      <c r="P3108" s="57">
        <f t="shared" si="290"/>
        <v>3</v>
      </c>
      <c r="Q3108" s="48">
        <v>39997</v>
      </c>
      <c r="R3108" s="178">
        <f t="shared" si="291"/>
        <v>39997</v>
      </c>
      <c r="S3108" s="182">
        <v>2</v>
      </c>
      <c r="T3108" s="180">
        <f t="shared" si="293"/>
        <v>38154.679999999957</v>
      </c>
      <c r="U3108" s="181" t="str">
        <f t="shared" si="292"/>
        <v>0</v>
      </c>
    </row>
    <row r="3109" spans="14:21">
      <c r="N3109" s="57">
        <f t="shared" si="288"/>
        <v>2009</v>
      </c>
      <c r="O3109" s="57">
        <f t="shared" si="289"/>
        <v>7</v>
      </c>
      <c r="P3109" s="57">
        <f t="shared" si="290"/>
        <v>4</v>
      </c>
      <c r="Q3109" s="48">
        <v>39998</v>
      </c>
      <c r="R3109" s="178">
        <f t="shared" si="291"/>
        <v>39998</v>
      </c>
      <c r="S3109" s="182">
        <v>2</v>
      </c>
      <c r="T3109" s="180">
        <f t="shared" si="293"/>
        <v>38156.679999999957</v>
      </c>
      <c r="U3109" s="181" t="str">
        <f t="shared" si="292"/>
        <v>0</v>
      </c>
    </row>
    <row r="3110" spans="14:21">
      <c r="N3110" s="57">
        <f t="shared" si="288"/>
        <v>2009</v>
      </c>
      <c r="O3110" s="57">
        <f t="shared" si="289"/>
        <v>7</v>
      </c>
      <c r="P3110" s="57">
        <f t="shared" si="290"/>
        <v>5</v>
      </c>
      <c r="Q3110" s="48">
        <v>39999</v>
      </c>
      <c r="R3110" s="178">
        <f t="shared" si="291"/>
        <v>39999</v>
      </c>
      <c r="S3110" s="182">
        <v>2</v>
      </c>
      <c r="T3110" s="180">
        <f t="shared" si="293"/>
        <v>38158.679999999957</v>
      </c>
      <c r="U3110" s="181" t="str">
        <f t="shared" si="292"/>
        <v>0</v>
      </c>
    </row>
    <row r="3111" spans="14:21">
      <c r="N3111" s="57">
        <f t="shared" si="288"/>
        <v>2009</v>
      </c>
      <c r="O3111" s="57">
        <f t="shared" si="289"/>
        <v>7</v>
      </c>
      <c r="P3111" s="57">
        <f t="shared" si="290"/>
        <v>6</v>
      </c>
      <c r="Q3111" s="48">
        <v>40000</v>
      </c>
      <c r="R3111" s="178">
        <f t="shared" si="291"/>
        <v>40000</v>
      </c>
      <c r="S3111" s="182">
        <v>2</v>
      </c>
      <c r="T3111" s="180">
        <f t="shared" si="293"/>
        <v>38160.679999999957</v>
      </c>
      <c r="U3111" s="181" t="str">
        <f t="shared" si="292"/>
        <v>0</v>
      </c>
    </row>
    <row r="3112" spans="14:21">
      <c r="N3112" s="57">
        <f t="shared" si="288"/>
        <v>2009</v>
      </c>
      <c r="O3112" s="57">
        <f t="shared" si="289"/>
        <v>7</v>
      </c>
      <c r="P3112" s="57">
        <f t="shared" si="290"/>
        <v>7</v>
      </c>
      <c r="Q3112" s="48">
        <v>40001</v>
      </c>
      <c r="R3112" s="178">
        <f t="shared" si="291"/>
        <v>40001</v>
      </c>
      <c r="S3112" s="182">
        <v>2</v>
      </c>
      <c r="T3112" s="180">
        <f t="shared" si="293"/>
        <v>38162.679999999957</v>
      </c>
      <c r="U3112" s="181" t="str">
        <f t="shared" si="292"/>
        <v>0</v>
      </c>
    </row>
    <row r="3113" spans="14:21">
      <c r="N3113" s="57">
        <f t="shared" si="288"/>
        <v>2009</v>
      </c>
      <c r="O3113" s="57">
        <f t="shared" si="289"/>
        <v>7</v>
      </c>
      <c r="P3113" s="57">
        <f t="shared" si="290"/>
        <v>8</v>
      </c>
      <c r="Q3113" s="48">
        <v>40002</v>
      </c>
      <c r="R3113" s="178">
        <f t="shared" si="291"/>
        <v>40002</v>
      </c>
      <c r="S3113" s="182">
        <v>2</v>
      </c>
      <c r="T3113" s="180">
        <f t="shared" si="293"/>
        <v>38164.679999999957</v>
      </c>
      <c r="U3113" s="181" t="str">
        <f t="shared" si="292"/>
        <v>0</v>
      </c>
    </row>
    <row r="3114" spans="14:21">
      <c r="N3114" s="57">
        <f t="shared" si="288"/>
        <v>2009</v>
      </c>
      <c r="O3114" s="57">
        <f t="shared" si="289"/>
        <v>7</v>
      </c>
      <c r="P3114" s="57">
        <f t="shared" si="290"/>
        <v>9</v>
      </c>
      <c r="Q3114" s="48">
        <v>40003</v>
      </c>
      <c r="R3114" s="178">
        <f t="shared" si="291"/>
        <v>40003</v>
      </c>
      <c r="S3114" s="182">
        <v>7.8</v>
      </c>
      <c r="T3114" s="180">
        <f t="shared" si="293"/>
        <v>38172.47999999996</v>
      </c>
      <c r="U3114" s="181" t="str">
        <f t="shared" si="292"/>
        <v>0</v>
      </c>
    </row>
    <row r="3115" spans="14:21">
      <c r="N3115" s="57">
        <f t="shared" si="288"/>
        <v>2009</v>
      </c>
      <c r="O3115" s="57">
        <f t="shared" si="289"/>
        <v>7</v>
      </c>
      <c r="P3115" s="57">
        <f t="shared" si="290"/>
        <v>10</v>
      </c>
      <c r="Q3115" s="48">
        <v>40004</v>
      </c>
      <c r="R3115" s="178">
        <f t="shared" si="291"/>
        <v>40004</v>
      </c>
      <c r="S3115" s="182">
        <v>7.3</v>
      </c>
      <c r="T3115" s="180">
        <f t="shared" si="293"/>
        <v>38179.779999999962</v>
      </c>
      <c r="U3115" s="181" t="str">
        <f t="shared" si="292"/>
        <v>0</v>
      </c>
    </row>
    <row r="3116" spans="14:21">
      <c r="N3116" s="57">
        <f t="shared" si="288"/>
        <v>2009</v>
      </c>
      <c r="O3116" s="57">
        <f t="shared" si="289"/>
        <v>7</v>
      </c>
      <c r="P3116" s="57">
        <f t="shared" si="290"/>
        <v>11</v>
      </c>
      <c r="Q3116" s="48">
        <v>40005</v>
      </c>
      <c r="R3116" s="178">
        <f t="shared" si="291"/>
        <v>40005</v>
      </c>
      <c r="S3116" s="182">
        <v>2</v>
      </c>
      <c r="T3116" s="180">
        <f t="shared" si="293"/>
        <v>38181.779999999962</v>
      </c>
      <c r="U3116" s="181" t="str">
        <f t="shared" si="292"/>
        <v>0</v>
      </c>
    </row>
    <row r="3117" spans="14:21">
      <c r="N3117" s="57">
        <f t="shared" si="288"/>
        <v>2009</v>
      </c>
      <c r="O3117" s="57">
        <f t="shared" si="289"/>
        <v>7</v>
      </c>
      <c r="P3117" s="57">
        <f t="shared" si="290"/>
        <v>12</v>
      </c>
      <c r="Q3117" s="48">
        <v>40006</v>
      </c>
      <c r="R3117" s="178">
        <f t="shared" si="291"/>
        <v>40006</v>
      </c>
      <c r="S3117" s="182">
        <v>2</v>
      </c>
      <c r="T3117" s="180">
        <f t="shared" si="293"/>
        <v>38183.779999999962</v>
      </c>
      <c r="U3117" s="181" t="str">
        <f t="shared" si="292"/>
        <v>0</v>
      </c>
    </row>
    <row r="3118" spans="14:21">
      <c r="N3118" s="57">
        <f t="shared" si="288"/>
        <v>2009</v>
      </c>
      <c r="O3118" s="57">
        <f t="shared" si="289"/>
        <v>7</v>
      </c>
      <c r="P3118" s="57">
        <f t="shared" si="290"/>
        <v>13</v>
      </c>
      <c r="Q3118" s="48">
        <v>40007</v>
      </c>
      <c r="R3118" s="178">
        <f t="shared" si="291"/>
        <v>40007</v>
      </c>
      <c r="S3118" s="182">
        <v>2</v>
      </c>
      <c r="T3118" s="180">
        <f t="shared" si="293"/>
        <v>38185.779999999962</v>
      </c>
      <c r="U3118" s="181" t="str">
        <f t="shared" si="292"/>
        <v>0</v>
      </c>
    </row>
    <row r="3119" spans="14:21">
      <c r="N3119" s="57">
        <f t="shared" si="288"/>
        <v>2009</v>
      </c>
      <c r="O3119" s="57">
        <f t="shared" si="289"/>
        <v>7</v>
      </c>
      <c r="P3119" s="57">
        <f t="shared" si="290"/>
        <v>14</v>
      </c>
      <c r="Q3119" s="48">
        <v>40008</v>
      </c>
      <c r="R3119" s="178">
        <f t="shared" si="291"/>
        <v>40008</v>
      </c>
      <c r="S3119" s="182">
        <v>2</v>
      </c>
      <c r="T3119" s="180">
        <f t="shared" si="293"/>
        <v>38187.779999999962</v>
      </c>
      <c r="U3119" s="181" t="str">
        <f t="shared" si="292"/>
        <v>0</v>
      </c>
    </row>
    <row r="3120" spans="14:21">
      <c r="N3120" s="57">
        <f t="shared" si="288"/>
        <v>2009</v>
      </c>
      <c r="O3120" s="57">
        <f t="shared" si="289"/>
        <v>7</v>
      </c>
      <c r="P3120" s="57">
        <f t="shared" si="290"/>
        <v>15</v>
      </c>
      <c r="Q3120" s="48">
        <v>40009</v>
      </c>
      <c r="R3120" s="178">
        <f t="shared" si="291"/>
        <v>40009</v>
      </c>
      <c r="S3120" s="182">
        <v>2</v>
      </c>
      <c r="T3120" s="180">
        <f t="shared" si="293"/>
        <v>38189.779999999962</v>
      </c>
      <c r="U3120" s="181" t="str">
        <f t="shared" si="292"/>
        <v>0</v>
      </c>
    </row>
    <row r="3121" spans="14:21">
      <c r="N3121" s="57">
        <f t="shared" si="288"/>
        <v>2009</v>
      </c>
      <c r="O3121" s="57">
        <f t="shared" si="289"/>
        <v>7</v>
      </c>
      <c r="P3121" s="57">
        <f t="shared" si="290"/>
        <v>16</v>
      </c>
      <c r="Q3121" s="48">
        <v>40010</v>
      </c>
      <c r="R3121" s="178">
        <f t="shared" si="291"/>
        <v>40010</v>
      </c>
      <c r="S3121" s="182">
        <v>2</v>
      </c>
      <c r="T3121" s="180">
        <f t="shared" si="293"/>
        <v>38191.779999999962</v>
      </c>
      <c r="U3121" s="181" t="str">
        <f t="shared" si="292"/>
        <v>0</v>
      </c>
    </row>
    <row r="3122" spans="14:21">
      <c r="N3122" s="57">
        <f t="shared" si="288"/>
        <v>2009</v>
      </c>
      <c r="O3122" s="57">
        <f t="shared" si="289"/>
        <v>7</v>
      </c>
      <c r="P3122" s="57">
        <f t="shared" si="290"/>
        <v>17</v>
      </c>
      <c r="Q3122" s="48">
        <v>40011</v>
      </c>
      <c r="R3122" s="178">
        <f t="shared" si="291"/>
        <v>40011</v>
      </c>
      <c r="S3122" s="182">
        <v>2</v>
      </c>
      <c r="T3122" s="180">
        <f t="shared" si="293"/>
        <v>38193.779999999962</v>
      </c>
      <c r="U3122" s="181" t="str">
        <f t="shared" si="292"/>
        <v>0</v>
      </c>
    </row>
    <row r="3123" spans="14:21">
      <c r="N3123" s="57">
        <f t="shared" si="288"/>
        <v>2009</v>
      </c>
      <c r="O3123" s="57">
        <f t="shared" si="289"/>
        <v>7</v>
      </c>
      <c r="P3123" s="57">
        <f t="shared" si="290"/>
        <v>18</v>
      </c>
      <c r="Q3123" s="48">
        <v>40012</v>
      </c>
      <c r="R3123" s="178">
        <f t="shared" si="291"/>
        <v>40012</v>
      </c>
      <c r="S3123" s="182">
        <v>2</v>
      </c>
      <c r="T3123" s="180">
        <f t="shared" si="293"/>
        <v>38195.779999999962</v>
      </c>
      <c r="U3123" s="181" t="str">
        <f t="shared" si="292"/>
        <v>0</v>
      </c>
    </row>
    <row r="3124" spans="14:21">
      <c r="N3124" s="57">
        <f t="shared" si="288"/>
        <v>2009</v>
      </c>
      <c r="O3124" s="57">
        <f t="shared" si="289"/>
        <v>7</v>
      </c>
      <c r="P3124" s="57">
        <f t="shared" si="290"/>
        <v>19</v>
      </c>
      <c r="Q3124" s="48">
        <v>40013</v>
      </c>
      <c r="R3124" s="178">
        <f t="shared" si="291"/>
        <v>40013</v>
      </c>
      <c r="S3124" s="182">
        <v>2</v>
      </c>
      <c r="T3124" s="180">
        <f t="shared" si="293"/>
        <v>38197.779999999962</v>
      </c>
      <c r="U3124" s="181" t="str">
        <f t="shared" si="292"/>
        <v>0</v>
      </c>
    </row>
    <row r="3125" spans="14:21">
      <c r="N3125" s="57">
        <f t="shared" si="288"/>
        <v>2009</v>
      </c>
      <c r="O3125" s="57">
        <f t="shared" si="289"/>
        <v>7</v>
      </c>
      <c r="P3125" s="57">
        <f t="shared" si="290"/>
        <v>20</v>
      </c>
      <c r="Q3125" s="48">
        <v>40014</v>
      </c>
      <c r="R3125" s="178">
        <f t="shared" si="291"/>
        <v>40014</v>
      </c>
      <c r="S3125" s="182">
        <v>2</v>
      </c>
      <c r="T3125" s="180">
        <f t="shared" si="293"/>
        <v>38199.779999999962</v>
      </c>
      <c r="U3125" s="181" t="str">
        <f t="shared" si="292"/>
        <v>0</v>
      </c>
    </row>
    <row r="3126" spans="14:21">
      <c r="N3126" s="57">
        <f t="shared" si="288"/>
        <v>2009</v>
      </c>
      <c r="O3126" s="57">
        <f t="shared" si="289"/>
        <v>7</v>
      </c>
      <c r="P3126" s="57">
        <f t="shared" si="290"/>
        <v>21</v>
      </c>
      <c r="Q3126" s="48">
        <v>40015</v>
      </c>
      <c r="R3126" s="178">
        <f t="shared" si="291"/>
        <v>40015</v>
      </c>
      <c r="S3126" s="182">
        <v>2</v>
      </c>
      <c r="T3126" s="180">
        <f t="shared" si="293"/>
        <v>38201.779999999962</v>
      </c>
      <c r="U3126" s="181" t="str">
        <f t="shared" si="292"/>
        <v>0</v>
      </c>
    </row>
    <row r="3127" spans="14:21">
      <c r="N3127" s="57">
        <f t="shared" si="288"/>
        <v>2009</v>
      </c>
      <c r="O3127" s="57">
        <f t="shared" si="289"/>
        <v>7</v>
      </c>
      <c r="P3127" s="57">
        <f t="shared" si="290"/>
        <v>22</v>
      </c>
      <c r="Q3127" s="48">
        <v>40016</v>
      </c>
      <c r="R3127" s="178">
        <f t="shared" si="291"/>
        <v>40016</v>
      </c>
      <c r="S3127" s="182">
        <v>2</v>
      </c>
      <c r="T3127" s="180">
        <f t="shared" si="293"/>
        <v>38203.779999999962</v>
      </c>
      <c r="U3127" s="181" t="str">
        <f t="shared" si="292"/>
        <v>0</v>
      </c>
    </row>
    <row r="3128" spans="14:21">
      <c r="N3128" s="57">
        <f t="shared" si="288"/>
        <v>2009</v>
      </c>
      <c r="O3128" s="57">
        <f t="shared" si="289"/>
        <v>7</v>
      </c>
      <c r="P3128" s="57">
        <f t="shared" si="290"/>
        <v>23</v>
      </c>
      <c r="Q3128" s="48">
        <v>40017</v>
      </c>
      <c r="R3128" s="178">
        <f t="shared" si="291"/>
        <v>40017</v>
      </c>
      <c r="S3128" s="182">
        <v>2</v>
      </c>
      <c r="T3128" s="180">
        <f t="shared" si="293"/>
        <v>38205.779999999962</v>
      </c>
      <c r="U3128" s="181" t="str">
        <f t="shared" si="292"/>
        <v>0</v>
      </c>
    </row>
    <row r="3129" spans="14:21">
      <c r="N3129" s="57">
        <f t="shared" si="288"/>
        <v>2009</v>
      </c>
      <c r="O3129" s="57">
        <f t="shared" si="289"/>
        <v>7</v>
      </c>
      <c r="P3129" s="57">
        <f t="shared" si="290"/>
        <v>24</v>
      </c>
      <c r="Q3129" s="48">
        <v>40018</v>
      </c>
      <c r="R3129" s="178">
        <f t="shared" si="291"/>
        <v>40018</v>
      </c>
      <c r="S3129" s="182">
        <v>2</v>
      </c>
      <c r="T3129" s="180">
        <f t="shared" si="293"/>
        <v>38207.779999999962</v>
      </c>
      <c r="U3129" s="181" t="str">
        <f t="shared" si="292"/>
        <v>0</v>
      </c>
    </row>
    <row r="3130" spans="14:21">
      <c r="N3130" s="57">
        <f t="shared" si="288"/>
        <v>2009</v>
      </c>
      <c r="O3130" s="57">
        <f t="shared" si="289"/>
        <v>7</v>
      </c>
      <c r="P3130" s="57">
        <f t="shared" si="290"/>
        <v>25</v>
      </c>
      <c r="Q3130" s="48">
        <v>40019</v>
      </c>
      <c r="R3130" s="178">
        <f t="shared" si="291"/>
        <v>40019</v>
      </c>
      <c r="S3130" s="182">
        <v>2</v>
      </c>
      <c r="T3130" s="180">
        <f t="shared" si="293"/>
        <v>38209.779999999962</v>
      </c>
      <c r="U3130" s="181" t="str">
        <f t="shared" si="292"/>
        <v>0</v>
      </c>
    </row>
    <row r="3131" spans="14:21">
      <c r="N3131" s="57">
        <f t="shared" si="288"/>
        <v>2009</v>
      </c>
      <c r="O3131" s="57">
        <f t="shared" si="289"/>
        <v>7</v>
      </c>
      <c r="P3131" s="57">
        <f t="shared" si="290"/>
        <v>26</v>
      </c>
      <c r="Q3131" s="48">
        <v>40020</v>
      </c>
      <c r="R3131" s="178">
        <f t="shared" si="291"/>
        <v>40020</v>
      </c>
      <c r="S3131" s="182">
        <v>2</v>
      </c>
      <c r="T3131" s="180">
        <f t="shared" si="293"/>
        <v>38211.779999999962</v>
      </c>
      <c r="U3131" s="181" t="str">
        <f t="shared" si="292"/>
        <v>0</v>
      </c>
    </row>
    <row r="3132" spans="14:21">
      <c r="N3132" s="57">
        <f t="shared" si="288"/>
        <v>2009</v>
      </c>
      <c r="O3132" s="57">
        <f t="shared" si="289"/>
        <v>7</v>
      </c>
      <c r="P3132" s="57">
        <f t="shared" si="290"/>
        <v>27</v>
      </c>
      <c r="Q3132" s="48">
        <v>40021</v>
      </c>
      <c r="R3132" s="178">
        <f t="shared" si="291"/>
        <v>40021</v>
      </c>
      <c r="S3132" s="182">
        <v>2</v>
      </c>
      <c r="T3132" s="180">
        <f t="shared" si="293"/>
        <v>38213.779999999962</v>
      </c>
      <c r="U3132" s="181" t="str">
        <f t="shared" si="292"/>
        <v>0</v>
      </c>
    </row>
    <row r="3133" spans="14:21">
      <c r="N3133" s="57">
        <f t="shared" si="288"/>
        <v>2009</v>
      </c>
      <c r="O3133" s="57">
        <f t="shared" si="289"/>
        <v>7</v>
      </c>
      <c r="P3133" s="57">
        <f t="shared" si="290"/>
        <v>28</v>
      </c>
      <c r="Q3133" s="48">
        <v>40022</v>
      </c>
      <c r="R3133" s="178">
        <f t="shared" si="291"/>
        <v>40022</v>
      </c>
      <c r="S3133" s="182">
        <v>2</v>
      </c>
      <c r="T3133" s="180">
        <f t="shared" si="293"/>
        <v>38215.779999999962</v>
      </c>
      <c r="U3133" s="181" t="str">
        <f t="shared" si="292"/>
        <v>0</v>
      </c>
    </row>
    <row r="3134" spans="14:21">
      <c r="N3134" s="57">
        <f t="shared" si="288"/>
        <v>2009</v>
      </c>
      <c r="O3134" s="57">
        <f t="shared" si="289"/>
        <v>7</v>
      </c>
      <c r="P3134" s="57">
        <f t="shared" si="290"/>
        <v>29</v>
      </c>
      <c r="Q3134" s="48">
        <v>40023</v>
      </c>
      <c r="R3134" s="178">
        <f t="shared" si="291"/>
        <v>40023</v>
      </c>
      <c r="S3134" s="182">
        <v>2</v>
      </c>
      <c r="T3134" s="180">
        <f t="shared" si="293"/>
        <v>38217.779999999962</v>
      </c>
      <c r="U3134" s="181" t="str">
        <f t="shared" si="292"/>
        <v>0</v>
      </c>
    </row>
    <row r="3135" spans="14:21">
      <c r="N3135" s="57">
        <f t="shared" si="288"/>
        <v>2009</v>
      </c>
      <c r="O3135" s="57">
        <f t="shared" si="289"/>
        <v>7</v>
      </c>
      <c r="P3135" s="57">
        <f t="shared" si="290"/>
        <v>30</v>
      </c>
      <c r="Q3135" s="48">
        <v>40024</v>
      </c>
      <c r="R3135" s="178">
        <f t="shared" si="291"/>
        <v>40024</v>
      </c>
      <c r="S3135" s="182">
        <v>2</v>
      </c>
      <c r="T3135" s="180">
        <f t="shared" si="293"/>
        <v>38219.779999999962</v>
      </c>
      <c r="U3135" s="181" t="str">
        <f t="shared" si="292"/>
        <v>0</v>
      </c>
    </row>
    <row r="3136" spans="14:21">
      <c r="N3136" s="57">
        <f t="shared" si="288"/>
        <v>2009</v>
      </c>
      <c r="O3136" s="57">
        <f t="shared" si="289"/>
        <v>7</v>
      </c>
      <c r="P3136" s="57">
        <f t="shared" si="290"/>
        <v>31</v>
      </c>
      <c r="Q3136" s="48">
        <v>40025</v>
      </c>
      <c r="R3136" s="178">
        <f t="shared" si="291"/>
        <v>40025</v>
      </c>
      <c r="S3136" s="182">
        <v>7.2</v>
      </c>
      <c r="T3136" s="180">
        <f t="shared" si="293"/>
        <v>38226.97999999996</v>
      </c>
      <c r="U3136" s="181" t="str">
        <f t="shared" si="292"/>
        <v>0</v>
      </c>
    </row>
    <row r="3137" spans="14:21">
      <c r="N3137" s="57">
        <f t="shared" si="288"/>
        <v>2009</v>
      </c>
      <c r="O3137" s="57">
        <f t="shared" si="289"/>
        <v>8</v>
      </c>
      <c r="P3137" s="57">
        <f t="shared" si="290"/>
        <v>1</v>
      </c>
      <c r="Q3137" s="48">
        <v>40026</v>
      </c>
      <c r="R3137" s="178">
        <f t="shared" si="291"/>
        <v>40026</v>
      </c>
      <c r="S3137" s="182">
        <v>2</v>
      </c>
      <c r="T3137" s="180">
        <f t="shared" si="293"/>
        <v>38228.97999999996</v>
      </c>
      <c r="U3137" s="181" t="str">
        <f t="shared" si="292"/>
        <v>0</v>
      </c>
    </row>
    <row r="3138" spans="14:21">
      <c r="N3138" s="57">
        <f t="shared" si="288"/>
        <v>2009</v>
      </c>
      <c r="O3138" s="57">
        <f t="shared" si="289"/>
        <v>8</v>
      </c>
      <c r="P3138" s="57">
        <f t="shared" si="290"/>
        <v>2</v>
      </c>
      <c r="Q3138" s="48">
        <v>40027</v>
      </c>
      <c r="R3138" s="178">
        <f t="shared" si="291"/>
        <v>40027</v>
      </c>
      <c r="S3138" s="182">
        <v>2</v>
      </c>
      <c r="T3138" s="180">
        <f t="shared" si="293"/>
        <v>38230.97999999996</v>
      </c>
      <c r="U3138" s="181" t="str">
        <f t="shared" si="292"/>
        <v>0</v>
      </c>
    </row>
    <row r="3139" spans="14:21">
      <c r="N3139" s="57">
        <f t="shared" ref="N3139:N3202" si="294">IF(Q3139="","",YEAR(Q3139))</f>
        <v>2009</v>
      </c>
      <c r="O3139" s="57">
        <f t="shared" ref="O3139:O3202" si="295">IF(Q3139="","",MONTH(Q3139))</f>
        <v>8</v>
      </c>
      <c r="P3139" s="57">
        <f t="shared" ref="P3139:P3202" si="296">DAY(Q3139)</f>
        <v>3</v>
      </c>
      <c r="Q3139" s="48">
        <v>40028</v>
      </c>
      <c r="R3139" s="178">
        <f t="shared" ref="R3139:R3202" si="297">Q3139</f>
        <v>40028</v>
      </c>
      <c r="S3139" s="182">
        <v>2</v>
      </c>
      <c r="T3139" s="180">
        <f t="shared" si="293"/>
        <v>38232.97999999996</v>
      </c>
      <c r="U3139" s="181" t="str">
        <f t="shared" ref="U3139:U3202" si="298">IF(AND(R3139&gt;=$E$7,R3139&lt;=$E$9),S3139,"0")</f>
        <v>0</v>
      </c>
    </row>
    <row r="3140" spans="14:21">
      <c r="N3140" s="57">
        <f t="shared" si="294"/>
        <v>2009</v>
      </c>
      <c r="O3140" s="57">
        <f t="shared" si="295"/>
        <v>8</v>
      </c>
      <c r="P3140" s="57">
        <f t="shared" si="296"/>
        <v>4</v>
      </c>
      <c r="Q3140" s="48">
        <v>40029</v>
      </c>
      <c r="R3140" s="178">
        <f t="shared" si="297"/>
        <v>40029</v>
      </c>
      <c r="S3140" s="182">
        <v>2</v>
      </c>
      <c r="T3140" s="180">
        <f t="shared" si="293"/>
        <v>38234.97999999996</v>
      </c>
      <c r="U3140" s="181" t="str">
        <f t="shared" si="298"/>
        <v>0</v>
      </c>
    </row>
    <row r="3141" spans="14:21">
      <c r="N3141" s="57">
        <f t="shared" si="294"/>
        <v>2009</v>
      </c>
      <c r="O3141" s="57">
        <f t="shared" si="295"/>
        <v>8</v>
      </c>
      <c r="P3141" s="57">
        <f t="shared" si="296"/>
        <v>5</v>
      </c>
      <c r="Q3141" s="48">
        <v>40030</v>
      </c>
      <c r="R3141" s="178">
        <f t="shared" si="297"/>
        <v>40030</v>
      </c>
      <c r="S3141" s="182">
        <v>2</v>
      </c>
      <c r="T3141" s="180">
        <f t="shared" ref="T3141:T3204" si="299">T3140+S3141</f>
        <v>38236.97999999996</v>
      </c>
      <c r="U3141" s="181" t="str">
        <f t="shared" si="298"/>
        <v>0</v>
      </c>
    </row>
    <row r="3142" spans="14:21">
      <c r="N3142" s="57">
        <f t="shared" si="294"/>
        <v>2009</v>
      </c>
      <c r="O3142" s="57">
        <f t="shared" si="295"/>
        <v>8</v>
      </c>
      <c r="P3142" s="57">
        <f t="shared" si="296"/>
        <v>6</v>
      </c>
      <c r="Q3142" s="48">
        <v>40031</v>
      </c>
      <c r="R3142" s="178">
        <f t="shared" si="297"/>
        <v>40031</v>
      </c>
      <c r="S3142" s="182">
        <v>2</v>
      </c>
      <c r="T3142" s="180">
        <f t="shared" si="299"/>
        <v>38238.97999999996</v>
      </c>
      <c r="U3142" s="181" t="str">
        <f t="shared" si="298"/>
        <v>0</v>
      </c>
    </row>
    <row r="3143" spans="14:21">
      <c r="N3143" s="57">
        <f t="shared" si="294"/>
        <v>2009</v>
      </c>
      <c r="O3143" s="57">
        <f t="shared" si="295"/>
        <v>8</v>
      </c>
      <c r="P3143" s="57">
        <f t="shared" si="296"/>
        <v>7</v>
      </c>
      <c r="Q3143" s="48">
        <v>40032</v>
      </c>
      <c r="R3143" s="178">
        <f t="shared" si="297"/>
        <v>40032</v>
      </c>
      <c r="S3143" s="182">
        <v>2</v>
      </c>
      <c r="T3143" s="180">
        <f t="shared" si="299"/>
        <v>38240.97999999996</v>
      </c>
      <c r="U3143" s="181" t="str">
        <f t="shared" si="298"/>
        <v>0</v>
      </c>
    </row>
    <row r="3144" spans="14:21">
      <c r="N3144" s="57">
        <f t="shared" si="294"/>
        <v>2009</v>
      </c>
      <c r="O3144" s="57">
        <f t="shared" si="295"/>
        <v>8</v>
      </c>
      <c r="P3144" s="57">
        <f t="shared" si="296"/>
        <v>8</v>
      </c>
      <c r="Q3144" s="48">
        <v>40033</v>
      </c>
      <c r="R3144" s="178">
        <f t="shared" si="297"/>
        <v>40033</v>
      </c>
      <c r="S3144" s="182">
        <v>2</v>
      </c>
      <c r="T3144" s="180">
        <f t="shared" si="299"/>
        <v>38242.97999999996</v>
      </c>
      <c r="U3144" s="181" t="str">
        <f t="shared" si="298"/>
        <v>0</v>
      </c>
    </row>
    <row r="3145" spans="14:21">
      <c r="N3145" s="57">
        <f t="shared" si="294"/>
        <v>2009</v>
      </c>
      <c r="O3145" s="57">
        <f t="shared" si="295"/>
        <v>8</v>
      </c>
      <c r="P3145" s="57">
        <f t="shared" si="296"/>
        <v>9</v>
      </c>
      <c r="Q3145" s="48">
        <v>40034</v>
      </c>
      <c r="R3145" s="178">
        <f t="shared" si="297"/>
        <v>40034</v>
      </c>
      <c r="S3145" s="182">
        <v>2</v>
      </c>
      <c r="T3145" s="180">
        <f t="shared" si="299"/>
        <v>38244.97999999996</v>
      </c>
      <c r="U3145" s="181" t="str">
        <f t="shared" si="298"/>
        <v>0</v>
      </c>
    </row>
    <row r="3146" spans="14:21">
      <c r="N3146" s="57">
        <f t="shared" si="294"/>
        <v>2009</v>
      </c>
      <c r="O3146" s="57">
        <f t="shared" si="295"/>
        <v>8</v>
      </c>
      <c r="P3146" s="57">
        <f t="shared" si="296"/>
        <v>10</v>
      </c>
      <c r="Q3146" s="48">
        <v>40035</v>
      </c>
      <c r="R3146" s="178">
        <f t="shared" si="297"/>
        <v>40035</v>
      </c>
      <c r="S3146" s="182">
        <v>2</v>
      </c>
      <c r="T3146" s="180">
        <f t="shared" si="299"/>
        <v>38246.97999999996</v>
      </c>
      <c r="U3146" s="181" t="str">
        <f t="shared" si="298"/>
        <v>0</v>
      </c>
    </row>
    <row r="3147" spans="14:21">
      <c r="N3147" s="57">
        <f t="shared" si="294"/>
        <v>2009</v>
      </c>
      <c r="O3147" s="57">
        <f t="shared" si="295"/>
        <v>8</v>
      </c>
      <c r="P3147" s="57">
        <f t="shared" si="296"/>
        <v>11</v>
      </c>
      <c r="Q3147" s="48">
        <v>40036</v>
      </c>
      <c r="R3147" s="178">
        <f t="shared" si="297"/>
        <v>40036</v>
      </c>
      <c r="S3147" s="182">
        <v>2</v>
      </c>
      <c r="T3147" s="180">
        <f t="shared" si="299"/>
        <v>38248.97999999996</v>
      </c>
      <c r="U3147" s="181" t="str">
        <f t="shared" si="298"/>
        <v>0</v>
      </c>
    </row>
    <row r="3148" spans="14:21">
      <c r="N3148" s="57">
        <f t="shared" si="294"/>
        <v>2009</v>
      </c>
      <c r="O3148" s="57">
        <f t="shared" si="295"/>
        <v>8</v>
      </c>
      <c r="P3148" s="57">
        <f t="shared" si="296"/>
        <v>12</v>
      </c>
      <c r="Q3148" s="48">
        <v>40037</v>
      </c>
      <c r="R3148" s="178">
        <f t="shared" si="297"/>
        <v>40037</v>
      </c>
      <c r="S3148" s="182">
        <v>2</v>
      </c>
      <c r="T3148" s="180">
        <f t="shared" si="299"/>
        <v>38250.97999999996</v>
      </c>
      <c r="U3148" s="181" t="str">
        <f t="shared" si="298"/>
        <v>0</v>
      </c>
    </row>
    <row r="3149" spans="14:21">
      <c r="N3149" s="57">
        <f t="shared" si="294"/>
        <v>2009</v>
      </c>
      <c r="O3149" s="57">
        <f t="shared" si="295"/>
        <v>8</v>
      </c>
      <c r="P3149" s="57">
        <f t="shared" si="296"/>
        <v>13</v>
      </c>
      <c r="Q3149" s="48">
        <v>40038</v>
      </c>
      <c r="R3149" s="178">
        <f t="shared" si="297"/>
        <v>40038</v>
      </c>
      <c r="S3149" s="182">
        <v>2</v>
      </c>
      <c r="T3149" s="180">
        <f t="shared" si="299"/>
        <v>38252.97999999996</v>
      </c>
      <c r="U3149" s="181" t="str">
        <f t="shared" si="298"/>
        <v>0</v>
      </c>
    </row>
    <row r="3150" spans="14:21">
      <c r="N3150" s="57">
        <f t="shared" si="294"/>
        <v>2009</v>
      </c>
      <c r="O3150" s="57">
        <f t="shared" si="295"/>
        <v>8</v>
      </c>
      <c r="P3150" s="57">
        <f t="shared" si="296"/>
        <v>14</v>
      </c>
      <c r="Q3150" s="48">
        <v>40039</v>
      </c>
      <c r="R3150" s="178">
        <f t="shared" si="297"/>
        <v>40039</v>
      </c>
      <c r="S3150" s="182">
        <v>2</v>
      </c>
      <c r="T3150" s="180">
        <f t="shared" si="299"/>
        <v>38254.97999999996</v>
      </c>
      <c r="U3150" s="181" t="str">
        <f t="shared" si="298"/>
        <v>0</v>
      </c>
    </row>
    <row r="3151" spans="14:21">
      <c r="N3151" s="57">
        <f t="shared" si="294"/>
        <v>2009</v>
      </c>
      <c r="O3151" s="57">
        <f t="shared" si="295"/>
        <v>8</v>
      </c>
      <c r="P3151" s="57">
        <f t="shared" si="296"/>
        <v>15</v>
      </c>
      <c r="Q3151" s="48">
        <v>40040</v>
      </c>
      <c r="R3151" s="178">
        <f t="shared" si="297"/>
        <v>40040</v>
      </c>
      <c r="S3151" s="182">
        <v>2</v>
      </c>
      <c r="T3151" s="180">
        <f t="shared" si="299"/>
        <v>38256.97999999996</v>
      </c>
      <c r="U3151" s="181" t="str">
        <f t="shared" si="298"/>
        <v>0</v>
      </c>
    </row>
    <row r="3152" spans="14:21">
      <c r="N3152" s="57">
        <f t="shared" si="294"/>
        <v>2009</v>
      </c>
      <c r="O3152" s="57">
        <f t="shared" si="295"/>
        <v>8</v>
      </c>
      <c r="P3152" s="57">
        <f t="shared" si="296"/>
        <v>16</v>
      </c>
      <c r="Q3152" s="48">
        <v>40041</v>
      </c>
      <c r="R3152" s="178">
        <f t="shared" si="297"/>
        <v>40041</v>
      </c>
      <c r="S3152" s="182">
        <v>2</v>
      </c>
      <c r="T3152" s="180">
        <f t="shared" si="299"/>
        <v>38258.97999999996</v>
      </c>
      <c r="U3152" s="181" t="str">
        <f t="shared" si="298"/>
        <v>0</v>
      </c>
    </row>
    <row r="3153" spans="14:21">
      <c r="N3153" s="57">
        <f t="shared" si="294"/>
        <v>2009</v>
      </c>
      <c r="O3153" s="57">
        <f t="shared" si="295"/>
        <v>8</v>
      </c>
      <c r="P3153" s="57">
        <f t="shared" si="296"/>
        <v>17</v>
      </c>
      <c r="Q3153" s="48">
        <v>40042</v>
      </c>
      <c r="R3153" s="178">
        <f t="shared" si="297"/>
        <v>40042</v>
      </c>
      <c r="S3153" s="182">
        <v>2</v>
      </c>
      <c r="T3153" s="180">
        <f t="shared" si="299"/>
        <v>38260.97999999996</v>
      </c>
      <c r="U3153" s="181" t="str">
        <f t="shared" si="298"/>
        <v>0</v>
      </c>
    </row>
    <row r="3154" spans="14:21">
      <c r="N3154" s="57">
        <f t="shared" si="294"/>
        <v>2009</v>
      </c>
      <c r="O3154" s="57">
        <f t="shared" si="295"/>
        <v>8</v>
      </c>
      <c r="P3154" s="57">
        <f t="shared" si="296"/>
        <v>18</v>
      </c>
      <c r="Q3154" s="48">
        <v>40043</v>
      </c>
      <c r="R3154" s="178">
        <f t="shared" si="297"/>
        <v>40043</v>
      </c>
      <c r="S3154" s="182">
        <v>2</v>
      </c>
      <c r="T3154" s="180">
        <f t="shared" si="299"/>
        <v>38262.97999999996</v>
      </c>
      <c r="U3154" s="181" t="str">
        <f t="shared" si="298"/>
        <v>0</v>
      </c>
    </row>
    <row r="3155" spans="14:21">
      <c r="N3155" s="57">
        <f t="shared" si="294"/>
        <v>2009</v>
      </c>
      <c r="O3155" s="57">
        <f t="shared" si="295"/>
        <v>8</v>
      </c>
      <c r="P3155" s="57">
        <f t="shared" si="296"/>
        <v>19</v>
      </c>
      <c r="Q3155" s="48">
        <v>40044</v>
      </c>
      <c r="R3155" s="178">
        <f t="shared" si="297"/>
        <v>40044</v>
      </c>
      <c r="S3155" s="182">
        <v>2</v>
      </c>
      <c r="T3155" s="180">
        <f t="shared" si="299"/>
        <v>38264.97999999996</v>
      </c>
      <c r="U3155" s="181" t="str">
        <f t="shared" si="298"/>
        <v>0</v>
      </c>
    </row>
    <row r="3156" spans="14:21">
      <c r="N3156" s="57">
        <f t="shared" si="294"/>
        <v>2009</v>
      </c>
      <c r="O3156" s="57">
        <f t="shared" si="295"/>
        <v>8</v>
      </c>
      <c r="P3156" s="57">
        <f t="shared" si="296"/>
        <v>20</v>
      </c>
      <c r="Q3156" s="48">
        <v>40045</v>
      </c>
      <c r="R3156" s="178">
        <f t="shared" si="297"/>
        <v>40045</v>
      </c>
      <c r="S3156" s="182">
        <v>2</v>
      </c>
      <c r="T3156" s="180">
        <f t="shared" si="299"/>
        <v>38266.97999999996</v>
      </c>
      <c r="U3156" s="181" t="str">
        <f t="shared" si="298"/>
        <v>0</v>
      </c>
    </row>
    <row r="3157" spans="14:21">
      <c r="N3157" s="57">
        <f t="shared" si="294"/>
        <v>2009</v>
      </c>
      <c r="O3157" s="57">
        <f t="shared" si="295"/>
        <v>8</v>
      </c>
      <c r="P3157" s="57">
        <f t="shared" si="296"/>
        <v>21</v>
      </c>
      <c r="Q3157" s="48">
        <v>40046</v>
      </c>
      <c r="R3157" s="178">
        <f t="shared" si="297"/>
        <v>40046</v>
      </c>
      <c r="S3157" s="182">
        <v>2</v>
      </c>
      <c r="T3157" s="180">
        <f t="shared" si="299"/>
        <v>38268.97999999996</v>
      </c>
      <c r="U3157" s="181" t="str">
        <f t="shared" si="298"/>
        <v>0</v>
      </c>
    </row>
    <row r="3158" spans="14:21">
      <c r="N3158" s="57">
        <f t="shared" si="294"/>
        <v>2009</v>
      </c>
      <c r="O3158" s="57">
        <f t="shared" si="295"/>
        <v>8</v>
      </c>
      <c r="P3158" s="57">
        <f t="shared" si="296"/>
        <v>22</v>
      </c>
      <c r="Q3158" s="48">
        <v>40047</v>
      </c>
      <c r="R3158" s="178">
        <f t="shared" si="297"/>
        <v>40047</v>
      </c>
      <c r="S3158" s="182">
        <v>2</v>
      </c>
      <c r="T3158" s="180">
        <f t="shared" si="299"/>
        <v>38270.97999999996</v>
      </c>
      <c r="U3158" s="181" t="str">
        <f t="shared" si="298"/>
        <v>0</v>
      </c>
    </row>
    <row r="3159" spans="14:21">
      <c r="N3159" s="57">
        <f t="shared" si="294"/>
        <v>2009</v>
      </c>
      <c r="O3159" s="57">
        <f t="shared" si="295"/>
        <v>8</v>
      </c>
      <c r="P3159" s="57">
        <f t="shared" si="296"/>
        <v>23</v>
      </c>
      <c r="Q3159" s="48">
        <v>40048</v>
      </c>
      <c r="R3159" s="178">
        <f t="shared" si="297"/>
        <v>40048</v>
      </c>
      <c r="S3159" s="182">
        <v>2</v>
      </c>
      <c r="T3159" s="180">
        <f t="shared" si="299"/>
        <v>38272.97999999996</v>
      </c>
      <c r="U3159" s="181" t="str">
        <f t="shared" si="298"/>
        <v>0</v>
      </c>
    </row>
    <row r="3160" spans="14:21">
      <c r="N3160" s="57">
        <f t="shared" si="294"/>
        <v>2009</v>
      </c>
      <c r="O3160" s="57">
        <f t="shared" si="295"/>
        <v>8</v>
      </c>
      <c r="P3160" s="57">
        <f t="shared" si="296"/>
        <v>24</v>
      </c>
      <c r="Q3160" s="48">
        <v>40049</v>
      </c>
      <c r="R3160" s="178">
        <f t="shared" si="297"/>
        <v>40049</v>
      </c>
      <c r="S3160" s="182">
        <v>2</v>
      </c>
      <c r="T3160" s="180">
        <f t="shared" si="299"/>
        <v>38274.97999999996</v>
      </c>
      <c r="U3160" s="181" t="str">
        <f t="shared" si="298"/>
        <v>0</v>
      </c>
    </row>
    <row r="3161" spans="14:21">
      <c r="N3161" s="57">
        <f t="shared" si="294"/>
        <v>2009</v>
      </c>
      <c r="O3161" s="57">
        <f t="shared" si="295"/>
        <v>8</v>
      </c>
      <c r="P3161" s="57">
        <f t="shared" si="296"/>
        <v>25</v>
      </c>
      <c r="Q3161" s="48">
        <v>40050</v>
      </c>
      <c r="R3161" s="178">
        <f t="shared" si="297"/>
        <v>40050</v>
      </c>
      <c r="S3161" s="182">
        <v>2</v>
      </c>
      <c r="T3161" s="180">
        <f t="shared" si="299"/>
        <v>38276.97999999996</v>
      </c>
      <c r="U3161" s="181" t="str">
        <f t="shared" si="298"/>
        <v>0</v>
      </c>
    </row>
    <row r="3162" spans="14:21">
      <c r="N3162" s="57">
        <f t="shared" si="294"/>
        <v>2009</v>
      </c>
      <c r="O3162" s="57">
        <f t="shared" si="295"/>
        <v>8</v>
      </c>
      <c r="P3162" s="57">
        <f t="shared" si="296"/>
        <v>26</v>
      </c>
      <c r="Q3162" s="48">
        <v>40051</v>
      </c>
      <c r="R3162" s="178">
        <f t="shared" si="297"/>
        <v>40051</v>
      </c>
      <c r="S3162" s="182">
        <v>2</v>
      </c>
      <c r="T3162" s="180">
        <f t="shared" si="299"/>
        <v>38278.97999999996</v>
      </c>
      <c r="U3162" s="181" t="str">
        <f t="shared" si="298"/>
        <v>0</v>
      </c>
    </row>
    <row r="3163" spans="14:21">
      <c r="N3163" s="57">
        <f t="shared" si="294"/>
        <v>2009</v>
      </c>
      <c r="O3163" s="57">
        <f t="shared" si="295"/>
        <v>8</v>
      </c>
      <c r="P3163" s="57">
        <f t="shared" si="296"/>
        <v>27</v>
      </c>
      <c r="Q3163" s="48">
        <v>40052</v>
      </c>
      <c r="R3163" s="178">
        <f t="shared" si="297"/>
        <v>40052</v>
      </c>
      <c r="S3163" s="182">
        <v>2</v>
      </c>
      <c r="T3163" s="180">
        <f t="shared" si="299"/>
        <v>38280.97999999996</v>
      </c>
      <c r="U3163" s="181" t="str">
        <f t="shared" si="298"/>
        <v>0</v>
      </c>
    </row>
    <row r="3164" spans="14:21">
      <c r="N3164" s="57">
        <f t="shared" si="294"/>
        <v>2009</v>
      </c>
      <c r="O3164" s="57">
        <f t="shared" si="295"/>
        <v>8</v>
      </c>
      <c r="P3164" s="57">
        <f t="shared" si="296"/>
        <v>28</v>
      </c>
      <c r="Q3164" s="48">
        <v>40053</v>
      </c>
      <c r="R3164" s="178">
        <f t="shared" si="297"/>
        <v>40053</v>
      </c>
      <c r="S3164" s="182">
        <v>2</v>
      </c>
      <c r="T3164" s="180">
        <f t="shared" si="299"/>
        <v>38282.97999999996</v>
      </c>
      <c r="U3164" s="181" t="str">
        <f t="shared" si="298"/>
        <v>0</v>
      </c>
    </row>
    <row r="3165" spans="14:21">
      <c r="N3165" s="57">
        <f t="shared" si="294"/>
        <v>2009</v>
      </c>
      <c r="O3165" s="57">
        <f t="shared" si="295"/>
        <v>8</v>
      </c>
      <c r="P3165" s="57">
        <f t="shared" si="296"/>
        <v>29</v>
      </c>
      <c r="Q3165" s="48">
        <v>40054</v>
      </c>
      <c r="R3165" s="178">
        <f t="shared" si="297"/>
        <v>40054</v>
      </c>
      <c r="S3165" s="182">
        <v>9.4</v>
      </c>
      <c r="T3165" s="180">
        <f t="shared" si="299"/>
        <v>38292.379999999961</v>
      </c>
      <c r="U3165" s="181" t="str">
        <f t="shared" si="298"/>
        <v>0</v>
      </c>
    </row>
    <row r="3166" spans="14:21">
      <c r="N3166" s="57">
        <f t="shared" si="294"/>
        <v>2009</v>
      </c>
      <c r="O3166" s="57">
        <f t="shared" si="295"/>
        <v>8</v>
      </c>
      <c r="P3166" s="57">
        <f t="shared" si="296"/>
        <v>30</v>
      </c>
      <c r="Q3166" s="48">
        <v>40055</v>
      </c>
      <c r="R3166" s="178">
        <f t="shared" si="297"/>
        <v>40055</v>
      </c>
      <c r="S3166" s="182">
        <v>8.6999999999999993</v>
      </c>
      <c r="T3166" s="180">
        <f t="shared" si="299"/>
        <v>38301.079999999958</v>
      </c>
      <c r="U3166" s="181" t="str">
        <f t="shared" si="298"/>
        <v>0</v>
      </c>
    </row>
    <row r="3167" spans="14:21">
      <c r="N3167" s="57">
        <f t="shared" si="294"/>
        <v>2009</v>
      </c>
      <c r="O3167" s="57">
        <f t="shared" si="295"/>
        <v>8</v>
      </c>
      <c r="P3167" s="57">
        <f t="shared" si="296"/>
        <v>31</v>
      </c>
      <c r="Q3167" s="48">
        <v>40056</v>
      </c>
      <c r="R3167" s="178">
        <f t="shared" si="297"/>
        <v>40056</v>
      </c>
      <c r="S3167" s="182">
        <v>2</v>
      </c>
      <c r="T3167" s="180">
        <f t="shared" si="299"/>
        <v>38303.079999999958</v>
      </c>
      <c r="U3167" s="181" t="str">
        <f t="shared" si="298"/>
        <v>0</v>
      </c>
    </row>
    <row r="3168" spans="14:21">
      <c r="N3168" s="57">
        <f t="shared" si="294"/>
        <v>2009</v>
      </c>
      <c r="O3168" s="57">
        <f t="shared" si="295"/>
        <v>9</v>
      </c>
      <c r="P3168" s="57">
        <f t="shared" si="296"/>
        <v>1</v>
      </c>
      <c r="Q3168" s="48">
        <v>40057</v>
      </c>
      <c r="R3168" s="178">
        <f t="shared" si="297"/>
        <v>40057</v>
      </c>
      <c r="S3168" s="182">
        <v>2.6</v>
      </c>
      <c r="T3168" s="180">
        <f t="shared" si="299"/>
        <v>38305.679999999957</v>
      </c>
      <c r="U3168" s="181" t="str">
        <f t="shared" si="298"/>
        <v>0</v>
      </c>
    </row>
    <row r="3169" spans="14:21">
      <c r="N3169" s="57">
        <f t="shared" si="294"/>
        <v>2009</v>
      </c>
      <c r="O3169" s="57">
        <f t="shared" si="295"/>
        <v>9</v>
      </c>
      <c r="P3169" s="57">
        <f t="shared" si="296"/>
        <v>2</v>
      </c>
      <c r="Q3169" s="48">
        <v>40058</v>
      </c>
      <c r="R3169" s="178">
        <f t="shared" si="297"/>
        <v>40058</v>
      </c>
      <c r="S3169" s="182">
        <v>5.8</v>
      </c>
      <c r="T3169" s="180">
        <f t="shared" si="299"/>
        <v>38311.47999999996</v>
      </c>
      <c r="U3169" s="181" t="str">
        <f t="shared" si="298"/>
        <v>0</v>
      </c>
    </row>
    <row r="3170" spans="14:21">
      <c r="N3170" s="57">
        <f t="shared" si="294"/>
        <v>2009</v>
      </c>
      <c r="O3170" s="57">
        <f t="shared" si="295"/>
        <v>9</v>
      </c>
      <c r="P3170" s="57">
        <f t="shared" si="296"/>
        <v>3</v>
      </c>
      <c r="Q3170" s="48">
        <v>40059</v>
      </c>
      <c r="R3170" s="178">
        <f t="shared" si="297"/>
        <v>40059</v>
      </c>
      <c r="S3170" s="182">
        <v>6.7</v>
      </c>
      <c r="T3170" s="180">
        <f t="shared" si="299"/>
        <v>38318.179999999957</v>
      </c>
      <c r="U3170" s="181" t="str">
        <f t="shared" si="298"/>
        <v>0</v>
      </c>
    </row>
    <row r="3171" spans="14:21">
      <c r="N3171" s="57">
        <f t="shared" si="294"/>
        <v>2009</v>
      </c>
      <c r="O3171" s="57">
        <f t="shared" si="295"/>
        <v>9</v>
      </c>
      <c r="P3171" s="57">
        <f t="shared" si="296"/>
        <v>4</v>
      </c>
      <c r="Q3171" s="48">
        <v>40060</v>
      </c>
      <c r="R3171" s="178">
        <f t="shared" si="297"/>
        <v>40060</v>
      </c>
      <c r="S3171" s="182">
        <v>6.9</v>
      </c>
      <c r="T3171" s="180">
        <f t="shared" si="299"/>
        <v>38325.079999999958</v>
      </c>
      <c r="U3171" s="181" t="str">
        <f t="shared" si="298"/>
        <v>0</v>
      </c>
    </row>
    <row r="3172" spans="14:21">
      <c r="N3172" s="57">
        <f t="shared" si="294"/>
        <v>2009</v>
      </c>
      <c r="O3172" s="57">
        <f t="shared" si="295"/>
        <v>9</v>
      </c>
      <c r="P3172" s="57">
        <f t="shared" si="296"/>
        <v>5</v>
      </c>
      <c r="Q3172" s="48">
        <v>40061</v>
      </c>
      <c r="R3172" s="178">
        <f t="shared" si="297"/>
        <v>40061</v>
      </c>
      <c r="S3172" s="182">
        <v>7.8</v>
      </c>
      <c r="T3172" s="180">
        <f t="shared" si="299"/>
        <v>38332.879999999961</v>
      </c>
      <c r="U3172" s="181" t="str">
        <f t="shared" si="298"/>
        <v>0</v>
      </c>
    </row>
    <row r="3173" spans="14:21">
      <c r="N3173" s="57">
        <f t="shared" si="294"/>
        <v>2009</v>
      </c>
      <c r="O3173" s="57">
        <f t="shared" si="295"/>
        <v>9</v>
      </c>
      <c r="P3173" s="57">
        <f t="shared" si="296"/>
        <v>6</v>
      </c>
      <c r="Q3173" s="48">
        <v>40062</v>
      </c>
      <c r="R3173" s="178">
        <f t="shared" si="297"/>
        <v>40062</v>
      </c>
      <c r="S3173" s="182">
        <v>7.8</v>
      </c>
      <c r="T3173" s="180">
        <f t="shared" si="299"/>
        <v>38340.679999999964</v>
      </c>
      <c r="U3173" s="181" t="str">
        <f t="shared" si="298"/>
        <v>0</v>
      </c>
    </row>
    <row r="3174" spans="14:21">
      <c r="N3174" s="57">
        <f t="shared" si="294"/>
        <v>2009</v>
      </c>
      <c r="O3174" s="57">
        <f t="shared" si="295"/>
        <v>9</v>
      </c>
      <c r="P3174" s="57">
        <f t="shared" si="296"/>
        <v>7</v>
      </c>
      <c r="Q3174" s="48">
        <v>40063</v>
      </c>
      <c r="R3174" s="178">
        <f t="shared" si="297"/>
        <v>40063</v>
      </c>
      <c r="S3174" s="182">
        <v>5.4</v>
      </c>
      <c r="T3174" s="180">
        <f t="shared" si="299"/>
        <v>38346.079999999965</v>
      </c>
      <c r="U3174" s="181" t="str">
        <f t="shared" si="298"/>
        <v>0</v>
      </c>
    </row>
    <row r="3175" spans="14:21">
      <c r="N3175" s="57">
        <f t="shared" si="294"/>
        <v>2009</v>
      </c>
      <c r="O3175" s="57">
        <f t="shared" si="295"/>
        <v>9</v>
      </c>
      <c r="P3175" s="57">
        <f t="shared" si="296"/>
        <v>8</v>
      </c>
      <c r="Q3175" s="48">
        <v>40064</v>
      </c>
      <c r="R3175" s="178">
        <f t="shared" si="297"/>
        <v>40064</v>
      </c>
      <c r="S3175" s="182">
        <v>2.2999999999999998</v>
      </c>
      <c r="T3175" s="180">
        <f t="shared" si="299"/>
        <v>38348.379999999968</v>
      </c>
      <c r="U3175" s="181" t="str">
        <f t="shared" si="298"/>
        <v>0</v>
      </c>
    </row>
    <row r="3176" spans="14:21">
      <c r="N3176" s="57">
        <f t="shared" si="294"/>
        <v>2009</v>
      </c>
      <c r="O3176" s="57">
        <f t="shared" si="295"/>
        <v>9</v>
      </c>
      <c r="P3176" s="57">
        <f t="shared" si="296"/>
        <v>9</v>
      </c>
      <c r="Q3176" s="48">
        <v>40065</v>
      </c>
      <c r="R3176" s="178">
        <f t="shared" si="297"/>
        <v>40065</v>
      </c>
      <c r="S3176" s="182">
        <v>4.2</v>
      </c>
      <c r="T3176" s="180">
        <f t="shared" si="299"/>
        <v>38352.579999999965</v>
      </c>
      <c r="U3176" s="181" t="str">
        <f t="shared" si="298"/>
        <v>0</v>
      </c>
    </row>
    <row r="3177" spans="14:21">
      <c r="N3177" s="57">
        <f t="shared" si="294"/>
        <v>2009</v>
      </c>
      <c r="O3177" s="57">
        <f t="shared" si="295"/>
        <v>9</v>
      </c>
      <c r="P3177" s="57">
        <f t="shared" si="296"/>
        <v>10</v>
      </c>
      <c r="Q3177" s="48">
        <v>40066</v>
      </c>
      <c r="R3177" s="178">
        <f t="shared" si="297"/>
        <v>40066</v>
      </c>
      <c r="S3177" s="182">
        <v>7.2</v>
      </c>
      <c r="T3177" s="180">
        <f t="shared" si="299"/>
        <v>38359.779999999962</v>
      </c>
      <c r="U3177" s="181" t="str">
        <f t="shared" si="298"/>
        <v>0</v>
      </c>
    </row>
    <row r="3178" spans="14:21">
      <c r="N3178" s="57">
        <f t="shared" si="294"/>
        <v>2009</v>
      </c>
      <c r="O3178" s="57">
        <f t="shared" si="295"/>
        <v>9</v>
      </c>
      <c r="P3178" s="57">
        <f t="shared" si="296"/>
        <v>11</v>
      </c>
      <c r="Q3178" s="48">
        <v>40067</v>
      </c>
      <c r="R3178" s="178">
        <f t="shared" si="297"/>
        <v>40067</v>
      </c>
      <c r="S3178" s="182">
        <v>7.3</v>
      </c>
      <c r="T3178" s="180">
        <f t="shared" si="299"/>
        <v>38367.079999999965</v>
      </c>
      <c r="U3178" s="181" t="str">
        <f t="shared" si="298"/>
        <v>0</v>
      </c>
    </row>
    <row r="3179" spans="14:21">
      <c r="N3179" s="57">
        <f t="shared" si="294"/>
        <v>2009</v>
      </c>
      <c r="O3179" s="57">
        <f t="shared" si="295"/>
        <v>9</v>
      </c>
      <c r="P3179" s="57">
        <f t="shared" si="296"/>
        <v>12</v>
      </c>
      <c r="Q3179" s="48">
        <v>40068</v>
      </c>
      <c r="R3179" s="178">
        <f t="shared" si="297"/>
        <v>40068</v>
      </c>
      <c r="S3179" s="182">
        <v>8.4</v>
      </c>
      <c r="T3179" s="180">
        <f t="shared" si="299"/>
        <v>38375.479999999967</v>
      </c>
      <c r="U3179" s="181" t="str">
        <f t="shared" si="298"/>
        <v>0</v>
      </c>
    </row>
    <row r="3180" spans="14:21">
      <c r="N3180" s="57">
        <f t="shared" si="294"/>
        <v>2009</v>
      </c>
      <c r="O3180" s="57">
        <f t="shared" si="295"/>
        <v>9</v>
      </c>
      <c r="P3180" s="57">
        <f t="shared" si="296"/>
        <v>13</v>
      </c>
      <c r="Q3180" s="48">
        <v>40069</v>
      </c>
      <c r="R3180" s="178">
        <f t="shared" si="297"/>
        <v>40069</v>
      </c>
      <c r="S3180" s="182">
        <v>6.4</v>
      </c>
      <c r="T3180" s="180">
        <f t="shared" si="299"/>
        <v>38381.879999999968</v>
      </c>
      <c r="U3180" s="181" t="str">
        <f t="shared" si="298"/>
        <v>0</v>
      </c>
    </row>
    <row r="3181" spans="14:21">
      <c r="N3181" s="57">
        <f t="shared" si="294"/>
        <v>2009</v>
      </c>
      <c r="O3181" s="57">
        <f t="shared" si="295"/>
        <v>9</v>
      </c>
      <c r="P3181" s="57">
        <f t="shared" si="296"/>
        <v>14</v>
      </c>
      <c r="Q3181" s="48">
        <v>40070</v>
      </c>
      <c r="R3181" s="178">
        <f t="shared" si="297"/>
        <v>40070</v>
      </c>
      <c r="S3181" s="182">
        <v>6.8</v>
      </c>
      <c r="T3181" s="180">
        <f t="shared" si="299"/>
        <v>38388.679999999971</v>
      </c>
      <c r="U3181" s="181" t="str">
        <f t="shared" si="298"/>
        <v>0</v>
      </c>
    </row>
    <row r="3182" spans="14:21">
      <c r="N3182" s="57">
        <f t="shared" si="294"/>
        <v>2009</v>
      </c>
      <c r="O3182" s="57">
        <f t="shared" si="295"/>
        <v>9</v>
      </c>
      <c r="P3182" s="57">
        <f t="shared" si="296"/>
        <v>15</v>
      </c>
      <c r="Q3182" s="48">
        <v>40071</v>
      </c>
      <c r="R3182" s="178">
        <f t="shared" si="297"/>
        <v>40071</v>
      </c>
      <c r="S3182" s="182">
        <v>6.2</v>
      </c>
      <c r="T3182" s="180">
        <f t="shared" si="299"/>
        <v>38394.879999999968</v>
      </c>
      <c r="U3182" s="181" t="str">
        <f t="shared" si="298"/>
        <v>0</v>
      </c>
    </row>
    <row r="3183" spans="14:21">
      <c r="N3183" s="57">
        <f t="shared" si="294"/>
        <v>2009</v>
      </c>
      <c r="O3183" s="57">
        <f t="shared" si="295"/>
        <v>9</v>
      </c>
      <c r="P3183" s="57">
        <f t="shared" si="296"/>
        <v>16</v>
      </c>
      <c r="Q3183" s="48">
        <v>40072</v>
      </c>
      <c r="R3183" s="178">
        <f t="shared" si="297"/>
        <v>40072</v>
      </c>
      <c r="S3183" s="182">
        <v>7.8</v>
      </c>
      <c r="T3183" s="180">
        <f t="shared" si="299"/>
        <v>38402.679999999971</v>
      </c>
      <c r="U3183" s="181" t="str">
        <f t="shared" si="298"/>
        <v>0</v>
      </c>
    </row>
    <row r="3184" spans="14:21">
      <c r="N3184" s="57">
        <f t="shared" si="294"/>
        <v>2009</v>
      </c>
      <c r="O3184" s="57">
        <f t="shared" si="295"/>
        <v>9</v>
      </c>
      <c r="P3184" s="57">
        <f t="shared" si="296"/>
        <v>17</v>
      </c>
      <c r="Q3184" s="48">
        <v>40073</v>
      </c>
      <c r="R3184" s="178">
        <f t="shared" si="297"/>
        <v>40073</v>
      </c>
      <c r="S3184" s="182">
        <v>11.1</v>
      </c>
      <c r="T3184" s="180">
        <f t="shared" si="299"/>
        <v>38413.77999999997</v>
      </c>
      <c r="U3184" s="181" t="str">
        <f t="shared" si="298"/>
        <v>0</v>
      </c>
    </row>
    <row r="3185" spans="14:21">
      <c r="N3185" s="57">
        <f t="shared" si="294"/>
        <v>2009</v>
      </c>
      <c r="O3185" s="57">
        <f t="shared" si="295"/>
        <v>9</v>
      </c>
      <c r="P3185" s="57">
        <f t="shared" si="296"/>
        <v>18</v>
      </c>
      <c r="Q3185" s="48">
        <v>40074</v>
      </c>
      <c r="R3185" s="178">
        <f t="shared" si="297"/>
        <v>40074</v>
      </c>
      <c r="S3185" s="182">
        <v>7.6</v>
      </c>
      <c r="T3185" s="180">
        <f t="shared" si="299"/>
        <v>38421.379999999968</v>
      </c>
      <c r="U3185" s="181" t="str">
        <f t="shared" si="298"/>
        <v>0</v>
      </c>
    </row>
    <row r="3186" spans="14:21">
      <c r="N3186" s="57">
        <f t="shared" si="294"/>
        <v>2009</v>
      </c>
      <c r="O3186" s="57">
        <f t="shared" si="295"/>
        <v>9</v>
      </c>
      <c r="P3186" s="57">
        <f t="shared" si="296"/>
        <v>19</v>
      </c>
      <c r="Q3186" s="48">
        <v>40075</v>
      </c>
      <c r="R3186" s="178">
        <f t="shared" si="297"/>
        <v>40075</v>
      </c>
      <c r="S3186" s="182">
        <v>7</v>
      </c>
      <c r="T3186" s="180">
        <f t="shared" si="299"/>
        <v>38428.379999999968</v>
      </c>
      <c r="U3186" s="181" t="str">
        <f t="shared" si="298"/>
        <v>0</v>
      </c>
    </row>
    <row r="3187" spans="14:21">
      <c r="N3187" s="57">
        <f t="shared" si="294"/>
        <v>2009</v>
      </c>
      <c r="O3187" s="57">
        <f t="shared" si="295"/>
        <v>9</v>
      </c>
      <c r="P3187" s="57">
        <f t="shared" si="296"/>
        <v>20</v>
      </c>
      <c r="Q3187" s="48">
        <v>40076</v>
      </c>
      <c r="R3187" s="178">
        <f t="shared" si="297"/>
        <v>40076</v>
      </c>
      <c r="S3187" s="182">
        <v>6.7</v>
      </c>
      <c r="T3187" s="180">
        <f t="shared" si="299"/>
        <v>38435.079999999965</v>
      </c>
      <c r="U3187" s="181" t="str">
        <f t="shared" si="298"/>
        <v>0</v>
      </c>
    </row>
    <row r="3188" spans="14:21">
      <c r="N3188" s="57">
        <f t="shared" si="294"/>
        <v>2009</v>
      </c>
      <c r="O3188" s="57">
        <f t="shared" si="295"/>
        <v>9</v>
      </c>
      <c r="P3188" s="57">
        <f t="shared" si="296"/>
        <v>21</v>
      </c>
      <c r="Q3188" s="48">
        <v>40077</v>
      </c>
      <c r="R3188" s="178">
        <f t="shared" si="297"/>
        <v>40077</v>
      </c>
      <c r="S3188" s="182">
        <v>8.9</v>
      </c>
      <c r="T3188" s="180">
        <f t="shared" si="299"/>
        <v>38443.979999999967</v>
      </c>
      <c r="U3188" s="181" t="str">
        <f t="shared" si="298"/>
        <v>0</v>
      </c>
    </row>
    <row r="3189" spans="14:21">
      <c r="N3189" s="57">
        <f t="shared" si="294"/>
        <v>2009</v>
      </c>
      <c r="O3189" s="57">
        <f t="shared" si="295"/>
        <v>9</v>
      </c>
      <c r="P3189" s="57">
        <f t="shared" si="296"/>
        <v>22</v>
      </c>
      <c r="Q3189" s="48">
        <v>40078</v>
      </c>
      <c r="R3189" s="178">
        <f t="shared" si="297"/>
        <v>40078</v>
      </c>
      <c r="S3189" s="182">
        <v>6.4</v>
      </c>
      <c r="T3189" s="180">
        <f t="shared" si="299"/>
        <v>38450.379999999968</v>
      </c>
      <c r="U3189" s="181" t="str">
        <f t="shared" si="298"/>
        <v>0</v>
      </c>
    </row>
    <row r="3190" spans="14:21">
      <c r="N3190" s="57">
        <f t="shared" si="294"/>
        <v>2009</v>
      </c>
      <c r="O3190" s="57">
        <f t="shared" si="295"/>
        <v>9</v>
      </c>
      <c r="P3190" s="57">
        <f t="shared" si="296"/>
        <v>23</v>
      </c>
      <c r="Q3190" s="48">
        <v>40079</v>
      </c>
      <c r="R3190" s="178">
        <f t="shared" si="297"/>
        <v>40079</v>
      </c>
      <c r="S3190" s="182">
        <v>6.4</v>
      </c>
      <c r="T3190" s="180">
        <f t="shared" si="299"/>
        <v>38456.77999999997</v>
      </c>
      <c r="U3190" s="181" t="str">
        <f t="shared" si="298"/>
        <v>0</v>
      </c>
    </row>
    <row r="3191" spans="14:21">
      <c r="N3191" s="57">
        <f t="shared" si="294"/>
        <v>2009</v>
      </c>
      <c r="O3191" s="57">
        <f t="shared" si="295"/>
        <v>9</v>
      </c>
      <c r="P3191" s="57">
        <f t="shared" si="296"/>
        <v>24</v>
      </c>
      <c r="Q3191" s="48">
        <v>40080</v>
      </c>
      <c r="R3191" s="178">
        <f t="shared" si="297"/>
        <v>40080</v>
      </c>
      <c r="S3191" s="182">
        <v>9.1</v>
      </c>
      <c r="T3191" s="180">
        <f t="shared" si="299"/>
        <v>38465.879999999968</v>
      </c>
      <c r="U3191" s="181" t="str">
        <f t="shared" si="298"/>
        <v>0</v>
      </c>
    </row>
    <row r="3192" spans="14:21">
      <c r="N3192" s="57">
        <f t="shared" si="294"/>
        <v>2009</v>
      </c>
      <c r="O3192" s="57">
        <f t="shared" si="295"/>
        <v>9</v>
      </c>
      <c r="P3192" s="57">
        <f t="shared" si="296"/>
        <v>25</v>
      </c>
      <c r="Q3192" s="48">
        <v>40081</v>
      </c>
      <c r="R3192" s="178">
        <f t="shared" si="297"/>
        <v>40081</v>
      </c>
      <c r="S3192" s="182">
        <v>8.6</v>
      </c>
      <c r="T3192" s="180">
        <f t="shared" si="299"/>
        <v>38474.479999999967</v>
      </c>
      <c r="U3192" s="181" t="str">
        <f t="shared" si="298"/>
        <v>0</v>
      </c>
    </row>
    <row r="3193" spans="14:21">
      <c r="N3193" s="57">
        <f t="shared" si="294"/>
        <v>2009</v>
      </c>
      <c r="O3193" s="57">
        <f t="shared" si="295"/>
        <v>9</v>
      </c>
      <c r="P3193" s="57">
        <f t="shared" si="296"/>
        <v>26</v>
      </c>
      <c r="Q3193" s="48">
        <v>40082</v>
      </c>
      <c r="R3193" s="178">
        <f t="shared" si="297"/>
        <v>40082</v>
      </c>
      <c r="S3193" s="182">
        <v>7.9</v>
      </c>
      <c r="T3193" s="180">
        <f t="shared" si="299"/>
        <v>38482.379999999968</v>
      </c>
      <c r="U3193" s="181" t="str">
        <f t="shared" si="298"/>
        <v>0</v>
      </c>
    </row>
    <row r="3194" spans="14:21">
      <c r="N3194" s="57">
        <f t="shared" si="294"/>
        <v>2009</v>
      </c>
      <c r="O3194" s="57">
        <f t="shared" si="295"/>
        <v>9</v>
      </c>
      <c r="P3194" s="57">
        <f t="shared" si="296"/>
        <v>27</v>
      </c>
      <c r="Q3194" s="48">
        <v>40083</v>
      </c>
      <c r="R3194" s="178">
        <f t="shared" si="297"/>
        <v>40083</v>
      </c>
      <c r="S3194" s="182">
        <v>7</v>
      </c>
      <c r="T3194" s="180">
        <f t="shared" si="299"/>
        <v>38489.379999999968</v>
      </c>
      <c r="U3194" s="181" t="str">
        <f t="shared" si="298"/>
        <v>0</v>
      </c>
    </row>
    <row r="3195" spans="14:21">
      <c r="N3195" s="57">
        <f t="shared" si="294"/>
        <v>2009</v>
      </c>
      <c r="O3195" s="57">
        <f t="shared" si="295"/>
        <v>9</v>
      </c>
      <c r="P3195" s="57">
        <f t="shared" si="296"/>
        <v>28</v>
      </c>
      <c r="Q3195" s="48">
        <v>40084</v>
      </c>
      <c r="R3195" s="178">
        <f t="shared" si="297"/>
        <v>40084</v>
      </c>
      <c r="S3195" s="182">
        <v>7</v>
      </c>
      <c r="T3195" s="180">
        <f t="shared" si="299"/>
        <v>38496.379999999968</v>
      </c>
      <c r="U3195" s="181" t="str">
        <f t="shared" si="298"/>
        <v>0</v>
      </c>
    </row>
    <row r="3196" spans="14:21">
      <c r="N3196" s="57">
        <f t="shared" si="294"/>
        <v>2009</v>
      </c>
      <c r="O3196" s="57">
        <f t="shared" si="295"/>
        <v>9</v>
      </c>
      <c r="P3196" s="57">
        <f t="shared" si="296"/>
        <v>29</v>
      </c>
      <c r="Q3196" s="48">
        <v>40085</v>
      </c>
      <c r="R3196" s="178">
        <f t="shared" si="297"/>
        <v>40085</v>
      </c>
      <c r="S3196" s="182">
        <v>12.1</v>
      </c>
      <c r="T3196" s="180">
        <f t="shared" si="299"/>
        <v>38508.479999999967</v>
      </c>
      <c r="U3196" s="181" t="str">
        <f t="shared" si="298"/>
        <v>0</v>
      </c>
    </row>
    <row r="3197" spans="14:21">
      <c r="N3197" s="57">
        <f t="shared" si="294"/>
        <v>2009</v>
      </c>
      <c r="O3197" s="57">
        <f t="shared" si="295"/>
        <v>9</v>
      </c>
      <c r="P3197" s="57">
        <f t="shared" si="296"/>
        <v>30</v>
      </c>
      <c r="Q3197" s="48">
        <v>40086</v>
      </c>
      <c r="R3197" s="178">
        <f t="shared" si="297"/>
        <v>40086</v>
      </c>
      <c r="S3197" s="182">
        <v>11.3</v>
      </c>
      <c r="T3197" s="180">
        <f t="shared" si="299"/>
        <v>38519.77999999997</v>
      </c>
      <c r="U3197" s="181" t="str">
        <f t="shared" si="298"/>
        <v>0</v>
      </c>
    </row>
    <row r="3198" spans="14:21">
      <c r="N3198" s="57">
        <f t="shared" si="294"/>
        <v>2009</v>
      </c>
      <c r="O3198" s="57">
        <f t="shared" si="295"/>
        <v>10</v>
      </c>
      <c r="P3198" s="57">
        <f t="shared" si="296"/>
        <v>1</v>
      </c>
      <c r="Q3198" s="48">
        <v>40087</v>
      </c>
      <c r="R3198" s="178">
        <f t="shared" si="297"/>
        <v>40087</v>
      </c>
      <c r="S3198" s="182">
        <v>12.5</v>
      </c>
      <c r="T3198" s="180">
        <f t="shared" si="299"/>
        <v>38532.27999999997</v>
      </c>
      <c r="U3198" s="181" t="str">
        <f t="shared" si="298"/>
        <v>0</v>
      </c>
    </row>
    <row r="3199" spans="14:21">
      <c r="N3199" s="57">
        <f t="shared" si="294"/>
        <v>2009</v>
      </c>
      <c r="O3199" s="57">
        <f t="shared" si="295"/>
        <v>10</v>
      </c>
      <c r="P3199" s="57">
        <f t="shared" si="296"/>
        <v>2</v>
      </c>
      <c r="Q3199" s="48">
        <v>40088</v>
      </c>
      <c r="R3199" s="178">
        <f t="shared" si="297"/>
        <v>40088</v>
      </c>
      <c r="S3199" s="182">
        <v>14.2</v>
      </c>
      <c r="T3199" s="180">
        <f t="shared" si="299"/>
        <v>38546.479999999967</v>
      </c>
      <c r="U3199" s="181" t="str">
        <f t="shared" si="298"/>
        <v>0</v>
      </c>
    </row>
    <row r="3200" spans="14:21">
      <c r="N3200" s="57">
        <f t="shared" si="294"/>
        <v>2009</v>
      </c>
      <c r="O3200" s="57">
        <f t="shared" si="295"/>
        <v>10</v>
      </c>
      <c r="P3200" s="57">
        <f t="shared" si="296"/>
        <v>3</v>
      </c>
      <c r="Q3200" s="48">
        <v>40089</v>
      </c>
      <c r="R3200" s="178">
        <f t="shared" si="297"/>
        <v>40089</v>
      </c>
      <c r="S3200" s="182">
        <v>9.3000000000000007</v>
      </c>
      <c r="T3200" s="180">
        <f t="shared" si="299"/>
        <v>38555.77999999997</v>
      </c>
      <c r="U3200" s="181" t="str">
        <f t="shared" si="298"/>
        <v>0</v>
      </c>
    </row>
    <row r="3201" spans="14:21">
      <c r="N3201" s="57">
        <f t="shared" si="294"/>
        <v>2009</v>
      </c>
      <c r="O3201" s="57">
        <f t="shared" si="295"/>
        <v>10</v>
      </c>
      <c r="P3201" s="57">
        <f t="shared" si="296"/>
        <v>4</v>
      </c>
      <c r="Q3201" s="48">
        <v>40090</v>
      </c>
      <c r="R3201" s="178">
        <f t="shared" si="297"/>
        <v>40090</v>
      </c>
      <c r="S3201" s="182">
        <v>11.4</v>
      </c>
      <c r="T3201" s="180">
        <f t="shared" si="299"/>
        <v>38567.179999999971</v>
      </c>
      <c r="U3201" s="181" t="str">
        <f t="shared" si="298"/>
        <v>0</v>
      </c>
    </row>
    <row r="3202" spans="14:21">
      <c r="N3202" s="57">
        <f t="shared" si="294"/>
        <v>2009</v>
      </c>
      <c r="O3202" s="57">
        <f t="shared" si="295"/>
        <v>10</v>
      </c>
      <c r="P3202" s="57">
        <f t="shared" si="296"/>
        <v>5</v>
      </c>
      <c r="Q3202" s="48">
        <v>40091</v>
      </c>
      <c r="R3202" s="178">
        <f t="shared" si="297"/>
        <v>40091</v>
      </c>
      <c r="S3202" s="182">
        <v>11.8</v>
      </c>
      <c r="T3202" s="180">
        <f t="shared" si="299"/>
        <v>38578.979999999974</v>
      </c>
      <c r="U3202" s="181" t="str">
        <f t="shared" si="298"/>
        <v>0</v>
      </c>
    </row>
    <row r="3203" spans="14:21">
      <c r="N3203" s="57">
        <f t="shared" ref="N3203:N3266" si="300">IF(Q3203="","",YEAR(Q3203))</f>
        <v>2009</v>
      </c>
      <c r="O3203" s="57">
        <f t="shared" ref="O3203:O3266" si="301">IF(Q3203="","",MONTH(Q3203))</f>
        <v>10</v>
      </c>
      <c r="P3203" s="57">
        <f t="shared" ref="P3203:P3266" si="302">DAY(Q3203)</f>
        <v>6</v>
      </c>
      <c r="Q3203" s="48">
        <v>40092</v>
      </c>
      <c r="R3203" s="178">
        <f t="shared" ref="R3203:R3266" si="303">Q3203</f>
        <v>40092</v>
      </c>
      <c r="S3203" s="182">
        <v>8.6</v>
      </c>
      <c r="T3203" s="180">
        <f t="shared" si="299"/>
        <v>38587.579999999973</v>
      </c>
      <c r="U3203" s="181" t="str">
        <f t="shared" ref="U3203:U3266" si="304">IF(AND(R3203&gt;=$E$7,R3203&lt;=$E$9),S3203,"0")</f>
        <v>0</v>
      </c>
    </row>
    <row r="3204" spans="14:21">
      <c r="N3204" s="57">
        <f t="shared" si="300"/>
        <v>2009</v>
      </c>
      <c r="O3204" s="57">
        <f t="shared" si="301"/>
        <v>10</v>
      </c>
      <c r="P3204" s="57">
        <f t="shared" si="302"/>
        <v>7</v>
      </c>
      <c r="Q3204" s="48">
        <v>40093</v>
      </c>
      <c r="R3204" s="178">
        <f t="shared" si="303"/>
        <v>40093</v>
      </c>
      <c r="S3204" s="182">
        <v>10.5</v>
      </c>
      <c r="T3204" s="180">
        <f t="shared" si="299"/>
        <v>38598.079999999973</v>
      </c>
      <c r="U3204" s="181" t="str">
        <f t="shared" si="304"/>
        <v>0</v>
      </c>
    </row>
    <row r="3205" spans="14:21">
      <c r="N3205" s="57">
        <f t="shared" si="300"/>
        <v>2009</v>
      </c>
      <c r="O3205" s="57">
        <f t="shared" si="301"/>
        <v>10</v>
      </c>
      <c r="P3205" s="57">
        <f t="shared" si="302"/>
        <v>8</v>
      </c>
      <c r="Q3205" s="48">
        <v>40094</v>
      </c>
      <c r="R3205" s="178">
        <f t="shared" si="303"/>
        <v>40094</v>
      </c>
      <c r="S3205" s="182">
        <v>12.3</v>
      </c>
      <c r="T3205" s="180">
        <f t="shared" ref="T3205:T3268" si="305">T3204+S3205</f>
        <v>38610.379999999976</v>
      </c>
      <c r="U3205" s="181" t="str">
        <f t="shared" si="304"/>
        <v>0</v>
      </c>
    </row>
    <row r="3206" spans="14:21">
      <c r="N3206" s="57">
        <f t="shared" si="300"/>
        <v>2009</v>
      </c>
      <c r="O3206" s="57">
        <f t="shared" si="301"/>
        <v>10</v>
      </c>
      <c r="P3206" s="57">
        <f t="shared" si="302"/>
        <v>9</v>
      </c>
      <c r="Q3206" s="48">
        <v>40095</v>
      </c>
      <c r="R3206" s="178">
        <f t="shared" si="303"/>
        <v>40095</v>
      </c>
      <c r="S3206" s="182">
        <v>14.4</v>
      </c>
      <c r="T3206" s="180">
        <f t="shared" si="305"/>
        <v>38624.779999999977</v>
      </c>
      <c r="U3206" s="181" t="str">
        <f t="shared" si="304"/>
        <v>0</v>
      </c>
    </row>
    <row r="3207" spans="14:21">
      <c r="N3207" s="57">
        <f t="shared" si="300"/>
        <v>2009</v>
      </c>
      <c r="O3207" s="57">
        <f t="shared" si="301"/>
        <v>10</v>
      </c>
      <c r="P3207" s="57">
        <f t="shared" si="302"/>
        <v>10</v>
      </c>
      <c r="Q3207" s="48">
        <v>40096</v>
      </c>
      <c r="R3207" s="178">
        <f t="shared" si="303"/>
        <v>40096</v>
      </c>
      <c r="S3207" s="182">
        <v>13.6</v>
      </c>
      <c r="T3207" s="180">
        <f t="shared" si="305"/>
        <v>38638.379999999976</v>
      </c>
      <c r="U3207" s="181" t="str">
        <f t="shared" si="304"/>
        <v>0</v>
      </c>
    </row>
    <row r="3208" spans="14:21">
      <c r="N3208" s="57">
        <f t="shared" si="300"/>
        <v>2009</v>
      </c>
      <c r="O3208" s="57">
        <f t="shared" si="301"/>
        <v>10</v>
      </c>
      <c r="P3208" s="57">
        <f t="shared" si="302"/>
        <v>11</v>
      </c>
      <c r="Q3208" s="48">
        <v>40097</v>
      </c>
      <c r="R3208" s="178">
        <f t="shared" si="303"/>
        <v>40097</v>
      </c>
      <c r="S3208" s="182">
        <v>12.8</v>
      </c>
      <c r="T3208" s="180">
        <f t="shared" si="305"/>
        <v>38651.179999999978</v>
      </c>
      <c r="U3208" s="181" t="str">
        <f t="shared" si="304"/>
        <v>0</v>
      </c>
    </row>
    <row r="3209" spans="14:21">
      <c r="N3209" s="57">
        <f t="shared" si="300"/>
        <v>2009</v>
      </c>
      <c r="O3209" s="57">
        <f t="shared" si="301"/>
        <v>10</v>
      </c>
      <c r="P3209" s="57">
        <f t="shared" si="302"/>
        <v>12</v>
      </c>
      <c r="Q3209" s="48">
        <v>40098</v>
      </c>
      <c r="R3209" s="178">
        <f t="shared" si="303"/>
        <v>40098</v>
      </c>
      <c r="S3209" s="182">
        <v>14.3</v>
      </c>
      <c r="T3209" s="180">
        <f t="shared" si="305"/>
        <v>38665.479999999981</v>
      </c>
      <c r="U3209" s="181" t="str">
        <f t="shared" si="304"/>
        <v>0</v>
      </c>
    </row>
    <row r="3210" spans="14:21">
      <c r="N3210" s="57">
        <f t="shared" si="300"/>
        <v>2009</v>
      </c>
      <c r="O3210" s="57">
        <f t="shared" si="301"/>
        <v>10</v>
      </c>
      <c r="P3210" s="57">
        <f t="shared" si="302"/>
        <v>13</v>
      </c>
      <c r="Q3210" s="48">
        <v>40099</v>
      </c>
      <c r="R3210" s="178">
        <f t="shared" si="303"/>
        <v>40099</v>
      </c>
      <c r="S3210" s="182">
        <v>15.7</v>
      </c>
      <c r="T3210" s="180">
        <f t="shared" si="305"/>
        <v>38681.179999999978</v>
      </c>
      <c r="U3210" s="181" t="str">
        <f t="shared" si="304"/>
        <v>0</v>
      </c>
    </row>
    <row r="3211" spans="14:21">
      <c r="N3211" s="57">
        <f t="shared" si="300"/>
        <v>2009</v>
      </c>
      <c r="O3211" s="57">
        <f t="shared" si="301"/>
        <v>10</v>
      </c>
      <c r="P3211" s="57">
        <f t="shared" si="302"/>
        <v>14</v>
      </c>
      <c r="Q3211" s="48">
        <v>40100</v>
      </c>
      <c r="R3211" s="178">
        <f t="shared" si="303"/>
        <v>40100</v>
      </c>
      <c r="S3211" s="182">
        <v>15.3</v>
      </c>
      <c r="T3211" s="180">
        <f t="shared" si="305"/>
        <v>38696.479999999981</v>
      </c>
      <c r="U3211" s="181" t="str">
        <f t="shared" si="304"/>
        <v>0</v>
      </c>
    </row>
    <row r="3212" spans="14:21">
      <c r="N3212" s="57">
        <f t="shared" si="300"/>
        <v>2009</v>
      </c>
      <c r="O3212" s="57">
        <f t="shared" si="301"/>
        <v>10</v>
      </c>
      <c r="P3212" s="57">
        <f t="shared" si="302"/>
        <v>15</v>
      </c>
      <c r="Q3212" s="48">
        <v>40101</v>
      </c>
      <c r="R3212" s="178">
        <f t="shared" si="303"/>
        <v>40101</v>
      </c>
      <c r="S3212" s="182">
        <v>17.8</v>
      </c>
      <c r="T3212" s="180">
        <f t="shared" si="305"/>
        <v>38714.279999999984</v>
      </c>
      <c r="U3212" s="181" t="str">
        <f t="shared" si="304"/>
        <v>0</v>
      </c>
    </row>
    <row r="3213" spans="14:21">
      <c r="N3213" s="57">
        <f t="shared" si="300"/>
        <v>2009</v>
      </c>
      <c r="O3213" s="57">
        <f t="shared" si="301"/>
        <v>10</v>
      </c>
      <c r="P3213" s="57">
        <f t="shared" si="302"/>
        <v>16</v>
      </c>
      <c r="Q3213" s="48">
        <v>40102</v>
      </c>
      <c r="R3213" s="178">
        <f t="shared" si="303"/>
        <v>40102</v>
      </c>
      <c r="S3213" s="182">
        <v>14.2</v>
      </c>
      <c r="T3213" s="180">
        <f t="shared" si="305"/>
        <v>38728.479999999981</v>
      </c>
      <c r="U3213" s="181" t="str">
        <f t="shared" si="304"/>
        <v>0</v>
      </c>
    </row>
    <row r="3214" spans="14:21">
      <c r="N3214" s="57">
        <f t="shared" si="300"/>
        <v>2009</v>
      </c>
      <c r="O3214" s="57">
        <f t="shared" si="301"/>
        <v>10</v>
      </c>
      <c r="P3214" s="57">
        <f t="shared" si="302"/>
        <v>17</v>
      </c>
      <c r="Q3214" s="48">
        <v>40103</v>
      </c>
      <c r="R3214" s="178">
        <f t="shared" si="303"/>
        <v>40103</v>
      </c>
      <c r="S3214" s="182">
        <v>14.3</v>
      </c>
      <c r="T3214" s="180">
        <f t="shared" si="305"/>
        <v>38742.779999999984</v>
      </c>
      <c r="U3214" s="181" t="str">
        <f t="shared" si="304"/>
        <v>0</v>
      </c>
    </row>
    <row r="3215" spans="14:21">
      <c r="N3215" s="57">
        <f t="shared" si="300"/>
        <v>2009</v>
      </c>
      <c r="O3215" s="57">
        <f t="shared" si="301"/>
        <v>10</v>
      </c>
      <c r="P3215" s="57">
        <f t="shared" si="302"/>
        <v>18</v>
      </c>
      <c r="Q3215" s="48">
        <v>40104</v>
      </c>
      <c r="R3215" s="178">
        <f t="shared" si="303"/>
        <v>40104</v>
      </c>
      <c r="S3215" s="182">
        <v>16.5</v>
      </c>
      <c r="T3215" s="180">
        <f t="shared" si="305"/>
        <v>38759.279999999984</v>
      </c>
      <c r="U3215" s="181" t="str">
        <f t="shared" si="304"/>
        <v>0</v>
      </c>
    </row>
    <row r="3216" spans="14:21">
      <c r="N3216" s="57">
        <f t="shared" si="300"/>
        <v>2009</v>
      </c>
      <c r="O3216" s="57">
        <f t="shared" si="301"/>
        <v>10</v>
      </c>
      <c r="P3216" s="57">
        <f t="shared" si="302"/>
        <v>19</v>
      </c>
      <c r="Q3216" s="48">
        <v>40105</v>
      </c>
      <c r="R3216" s="178">
        <f t="shared" si="303"/>
        <v>40105</v>
      </c>
      <c r="S3216" s="182">
        <v>13.8</v>
      </c>
      <c r="T3216" s="180">
        <f t="shared" si="305"/>
        <v>38773.079999999987</v>
      </c>
      <c r="U3216" s="181" t="str">
        <f t="shared" si="304"/>
        <v>0</v>
      </c>
    </row>
    <row r="3217" spans="14:21">
      <c r="N3217" s="57">
        <f t="shared" si="300"/>
        <v>2009</v>
      </c>
      <c r="O3217" s="57">
        <f t="shared" si="301"/>
        <v>10</v>
      </c>
      <c r="P3217" s="57">
        <f t="shared" si="302"/>
        <v>20</v>
      </c>
      <c r="Q3217" s="48">
        <v>40106</v>
      </c>
      <c r="R3217" s="178">
        <f t="shared" si="303"/>
        <v>40106</v>
      </c>
      <c r="S3217" s="182">
        <v>15.2</v>
      </c>
      <c r="T3217" s="180">
        <f t="shared" si="305"/>
        <v>38788.279999999984</v>
      </c>
      <c r="U3217" s="181" t="str">
        <f t="shared" si="304"/>
        <v>0</v>
      </c>
    </row>
    <row r="3218" spans="14:21">
      <c r="N3218" s="57">
        <f t="shared" si="300"/>
        <v>2009</v>
      </c>
      <c r="O3218" s="57">
        <f t="shared" si="301"/>
        <v>10</v>
      </c>
      <c r="P3218" s="57">
        <f t="shared" si="302"/>
        <v>21</v>
      </c>
      <c r="Q3218" s="48">
        <v>40107</v>
      </c>
      <c r="R3218" s="178">
        <f t="shared" si="303"/>
        <v>40107</v>
      </c>
      <c r="S3218" s="182">
        <v>14.7</v>
      </c>
      <c r="T3218" s="180">
        <f t="shared" si="305"/>
        <v>38802.979999999981</v>
      </c>
      <c r="U3218" s="181" t="str">
        <f t="shared" si="304"/>
        <v>0</v>
      </c>
    </row>
    <row r="3219" spans="14:21">
      <c r="N3219" s="57">
        <f t="shared" si="300"/>
        <v>2009</v>
      </c>
      <c r="O3219" s="57">
        <f t="shared" si="301"/>
        <v>10</v>
      </c>
      <c r="P3219" s="57">
        <f t="shared" si="302"/>
        <v>22</v>
      </c>
      <c r="Q3219" s="48">
        <v>40108</v>
      </c>
      <c r="R3219" s="178">
        <f t="shared" si="303"/>
        <v>40108</v>
      </c>
      <c r="S3219" s="182">
        <v>14.9</v>
      </c>
      <c r="T3219" s="180">
        <f t="shared" si="305"/>
        <v>38817.879999999983</v>
      </c>
      <c r="U3219" s="181" t="str">
        <f t="shared" si="304"/>
        <v>0</v>
      </c>
    </row>
    <row r="3220" spans="14:21">
      <c r="N3220" s="57">
        <f t="shared" si="300"/>
        <v>2009</v>
      </c>
      <c r="O3220" s="57">
        <f t="shared" si="301"/>
        <v>10</v>
      </c>
      <c r="P3220" s="57">
        <f t="shared" si="302"/>
        <v>23</v>
      </c>
      <c r="Q3220" s="48">
        <v>40109</v>
      </c>
      <c r="R3220" s="178">
        <f t="shared" si="303"/>
        <v>40109</v>
      </c>
      <c r="S3220" s="182">
        <v>14.2</v>
      </c>
      <c r="T3220" s="180">
        <f t="shared" si="305"/>
        <v>38832.07999999998</v>
      </c>
      <c r="U3220" s="181" t="str">
        <f t="shared" si="304"/>
        <v>0</v>
      </c>
    </row>
    <row r="3221" spans="14:21">
      <c r="N3221" s="57">
        <f t="shared" si="300"/>
        <v>2009</v>
      </c>
      <c r="O3221" s="57">
        <f t="shared" si="301"/>
        <v>10</v>
      </c>
      <c r="P3221" s="57">
        <f t="shared" si="302"/>
        <v>24</v>
      </c>
      <c r="Q3221" s="48">
        <v>40110</v>
      </c>
      <c r="R3221" s="178">
        <f t="shared" si="303"/>
        <v>40110</v>
      </c>
      <c r="S3221" s="182">
        <v>13.9</v>
      </c>
      <c r="T3221" s="180">
        <f t="shared" si="305"/>
        <v>38845.979999999981</v>
      </c>
      <c r="U3221" s="181" t="str">
        <f t="shared" si="304"/>
        <v>0</v>
      </c>
    </row>
    <row r="3222" spans="14:21">
      <c r="N3222" s="57">
        <f t="shared" si="300"/>
        <v>2009</v>
      </c>
      <c r="O3222" s="57">
        <f t="shared" si="301"/>
        <v>10</v>
      </c>
      <c r="P3222" s="57">
        <f t="shared" si="302"/>
        <v>25</v>
      </c>
      <c r="Q3222" s="48">
        <v>40111</v>
      </c>
      <c r="R3222" s="178">
        <f t="shared" si="303"/>
        <v>40111</v>
      </c>
      <c r="S3222" s="182">
        <v>9.6</v>
      </c>
      <c r="T3222" s="180">
        <f t="shared" si="305"/>
        <v>38855.57999999998</v>
      </c>
      <c r="U3222" s="181" t="str">
        <f t="shared" si="304"/>
        <v>0</v>
      </c>
    </row>
    <row r="3223" spans="14:21">
      <c r="N3223" s="57">
        <f t="shared" si="300"/>
        <v>2009</v>
      </c>
      <c r="O3223" s="57">
        <f t="shared" si="301"/>
        <v>10</v>
      </c>
      <c r="P3223" s="57">
        <f t="shared" si="302"/>
        <v>26</v>
      </c>
      <c r="Q3223" s="48">
        <v>40112</v>
      </c>
      <c r="R3223" s="178">
        <f t="shared" si="303"/>
        <v>40112</v>
      </c>
      <c r="S3223" s="182">
        <v>10.4</v>
      </c>
      <c r="T3223" s="180">
        <f t="shared" si="305"/>
        <v>38865.979999999981</v>
      </c>
      <c r="U3223" s="181" t="str">
        <f t="shared" si="304"/>
        <v>0</v>
      </c>
    </row>
    <row r="3224" spans="14:21">
      <c r="N3224" s="57">
        <f t="shared" si="300"/>
        <v>2009</v>
      </c>
      <c r="O3224" s="57">
        <f t="shared" si="301"/>
        <v>10</v>
      </c>
      <c r="P3224" s="57">
        <f t="shared" si="302"/>
        <v>27</v>
      </c>
      <c r="Q3224" s="48">
        <v>40113</v>
      </c>
      <c r="R3224" s="178">
        <f t="shared" si="303"/>
        <v>40113</v>
      </c>
      <c r="S3224" s="182">
        <v>12.3</v>
      </c>
      <c r="T3224" s="180">
        <f t="shared" si="305"/>
        <v>38878.279999999984</v>
      </c>
      <c r="U3224" s="181" t="str">
        <f t="shared" si="304"/>
        <v>0</v>
      </c>
    </row>
    <row r="3225" spans="14:21">
      <c r="N3225" s="57">
        <f t="shared" si="300"/>
        <v>2009</v>
      </c>
      <c r="O3225" s="57">
        <f t="shared" si="301"/>
        <v>10</v>
      </c>
      <c r="P3225" s="57">
        <f t="shared" si="302"/>
        <v>28</v>
      </c>
      <c r="Q3225" s="48">
        <v>40114</v>
      </c>
      <c r="R3225" s="178">
        <f t="shared" si="303"/>
        <v>40114</v>
      </c>
      <c r="S3225" s="182">
        <v>12.5</v>
      </c>
      <c r="T3225" s="180">
        <f t="shared" si="305"/>
        <v>38890.779999999984</v>
      </c>
      <c r="U3225" s="181" t="str">
        <f t="shared" si="304"/>
        <v>0</v>
      </c>
    </row>
    <row r="3226" spans="14:21">
      <c r="N3226" s="57">
        <f t="shared" si="300"/>
        <v>2009</v>
      </c>
      <c r="O3226" s="57">
        <f t="shared" si="301"/>
        <v>10</v>
      </c>
      <c r="P3226" s="57">
        <f t="shared" si="302"/>
        <v>29</v>
      </c>
      <c r="Q3226" s="48">
        <v>40115</v>
      </c>
      <c r="R3226" s="178">
        <f t="shared" si="303"/>
        <v>40115</v>
      </c>
      <c r="S3226" s="182">
        <v>13.6</v>
      </c>
      <c r="T3226" s="180">
        <f t="shared" si="305"/>
        <v>38904.379999999983</v>
      </c>
      <c r="U3226" s="181" t="str">
        <f t="shared" si="304"/>
        <v>0</v>
      </c>
    </row>
    <row r="3227" spans="14:21">
      <c r="N3227" s="57">
        <f t="shared" si="300"/>
        <v>2009</v>
      </c>
      <c r="O3227" s="57">
        <f t="shared" si="301"/>
        <v>10</v>
      </c>
      <c r="P3227" s="57">
        <f t="shared" si="302"/>
        <v>30</v>
      </c>
      <c r="Q3227" s="48">
        <v>40116</v>
      </c>
      <c r="R3227" s="178">
        <f t="shared" si="303"/>
        <v>40116</v>
      </c>
      <c r="S3227" s="182">
        <v>16.2</v>
      </c>
      <c r="T3227" s="180">
        <f t="shared" si="305"/>
        <v>38920.57999999998</v>
      </c>
      <c r="U3227" s="181" t="str">
        <f t="shared" si="304"/>
        <v>0</v>
      </c>
    </row>
    <row r="3228" spans="14:21">
      <c r="N3228" s="57">
        <f t="shared" si="300"/>
        <v>2009</v>
      </c>
      <c r="O3228" s="57">
        <f t="shared" si="301"/>
        <v>10</v>
      </c>
      <c r="P3228" s="57">
        <f t="shared" si="302"/>
        <v>31</v>
      </c>
      <c r="Q3228" s="48">
        <v>40117</v>
      </c>
      <c r="R3228" s="178">
        <f t="shared" si="303"/>
        <v>40117</v>
      </c>
      <c r="S3228" s="182">
        <v>17.2</v>
      </c>
      <c r="T3228" s="180">
        <f t="shared" si="305"/>
        <v>38937.779999999977</v>
      </c>
      <c r="U3228" s="181" t="str">
        <f t="shared" si="304"/>
        <v>0</v>
      </c>
    </row>
    <row r="3229" spans="14:21">
      <c r="N3229" s="57">
        <f t="shared" si="300"/>
        <v>2009</v>
      </c>
      <c r="O3229" s="57">
        <f t="shared" si="301"/>
        <v>11</v>
      </c>
      <c r="P3229" s="57">
        <f t="shared" si="302"/>
        <v>1</v>
      </c>
      <c r="Q3229" s="48">
        <v>40118</v>
      </c>
      <c r="R3229" s="178">
        <f t="shared" si="303"/>
        <v>40118</v>
      </c>
      <c r="S3229" s="182">
        <v>16.399999999999999</v>
      </c>
      <c r="T3229" s="180">
        <f t="shared" si="305"/>
        <v>38954.179999999978</v>
      </c>
      <c r="U3229" s="181" t="str">
        <f t="shared" si="304"/>
        <v>0</v>
      </c>
    </row>
    <row r="3230" spans="14:21">
      <c r="N3230" s="57">
        <f t="shared" si="300"/>
        <v>2009</v>
      </c>
      <c r="O3230" s="57">
        <f t="shared" si="301"/>
        <v>11</v>
      </c>
      <c r="P3230" s="57">
        <f t="shared" si="302"/>
        <v>2</v>
      </c>
      <c r="Q3230" s="48">
        <v>40119</v>
      </c>
      <c r="R3230" s="178">
        <f t="shared" si="303"/>
        <v>40119</v>
      </c>
      <c r="S3230" s="182">
        <v>14</v>
      </c>
      <c r="T3230" s="180">
        <f t="shared" si="305"/>
        <v>38968.179999999978</v>
      </c>
      <c r="U3230" s="181" t="str">
        <f t="shared" si="304"/>
        <v>0</v>
      </c>
    </row>
    <row r="3231" spans="14:21">
      <c r="N3231" s="57">
        <f t="shared" si="300"/>
        <v>2009</v>
      </c>
      <c r="O3231" s="57">
        <f t="shared" si="301"/>
        <v>11</v>
      </c>
      <c r="P3231" s="57">
        <f t="shared" si="302"/>
        <v>3</v>
      </c>
      <c r="Q3231" s="48">
        <v>40120</v>
      </c>
      <c r="R3231" s="178">
        <f t="shared" si="303"/>
        <v>40120</v>
      </c>
      <c r="S3231" s="182">
        <v>15.3</v>
      </c>
      <c r="T3231" s="180">
        <f t="shared" si="305"/>
        <v>38983.479999999981</v>
      </c>
      <c r="U3231" s="181" t="str">
        <f t="shared" si="304"/>
        <v>0</v>
      </c>
    </row>
    <row r="3232" spans="14:21">
      <c r="N3232" s="57">
        <f t="shared" si="300"/>
        <v>2009</v>
      </c>
      <c r="O3232" s="57">
        <f t="shared" si="301"/>
        <v>11</v>
      </c>
      <c r="P3232" s="57">
        <f t="shared" si="302"/>
        <v>4</v>
      </c>
      <c r="Q3232" s="48">
        <v>40121</v>
      </c>
      <c r="R3232" s="178">
        <f t="shared" si="303"/>
        <v>40121</v>
      </c>
      <c r="S3232" s="182">
        <v>20</v>
      </c>
      <c r="T3232" s="180">
        <f t="shared" si="305"/>
        <v>39003.479999999981</v>
      </c>
      <c r="U3232" s="181" t="str">
        <f t="shared" si="304"/>
        <v>0</v>
      </c>
    </row>
    <row r="3233" spans="14:21">
      <c r="N3233" s="57">
        <f t="shared" si="300"/>
        <v>2009</v>
      </c>
      <c r="O3233" s="57">
        <f t="shared" si="301"/>
        <v>11</v>
      </c>
      <c r="P3233" s="57">
        <f t="shared" si="302"/>
        <v>5</v>
      </c>
      <c r="Q3233" s="48">
        <v>40122</v>
      </c>
      <c r="R3233" s="178">
        <f t="shared" si="303"/>
        <v>40122</v>
      </c>
      <c r="S3233" s="182">
        <v>14.8</v>
      </c>
      <c r="T3233" s="180">
        <f t="shared" si="305"/>
        <v>39018.279999999984</v>
      </c>
      <c r="U3233" s="181" t="str">
        <f t="shared" si="304"/>
        <v>0</v>
      </c>
    </row>
    <row r="3234" spans="14:21">
      <c r="N3234" s="57">
        <f t="shared" si="300"/>
        <v>2009</v>
      </c>
      <c r="O3234" s="57">
        <f t="shared" si="301"/>
        <v>11</v>
      </c>
      <c r="P3234" s="57">
        <f t="shared" si="302"/>
        <v>6</v>
      </c>
      <c r="Q3234" s="48">
        <v>40123</v>
      </c>
      <c r="R3234" s="178">
        <f t="shared" si="303"/>
        <v>40123</v>
      </c>
      <c r="S3234" s="182">
        <v>13.2</v>
      </c>
      <c r="T3234" s="180">
        <f t="shared" si="305"/>
        <v>39031.479999999981</v>
      </c>
      <c r="U3234" s="181" t="str">
        <f t="shared" si="304"/>
        <v>0</v>
      </c>
    </row>
    <row r="3235" spans="14:21">
      <c r="N3235" s="57">
        <f t="shared" si="300"/>
        <v>2009</v>
      </c>
      <c r="O3235" s="57">
        <f t="shared" si="301"/>
        <v>11</v>
      </c>
      <c r="P3235" s="57">
        <f t="shared" si="302"/>
        <v>7</v>
      </c>
      <c r="Q3235" s="48">
        <v>40124</v>
      </c>
      <c r="R3235" s="178">
        <f t="shared" si="303"/>
        <v>40124</v>
      </c>
      <c r="S3235" s="182">
        <v>14.2</v>
      </c>
      <c r="T3235" s="180">
        <f t="shared" si="305"/>
        <v>39045.679999999978</v>
      </c>
      <c r="U3235" s="181" t="str">
        <f t="shared" si="304"/>
        <v>0</v>
      </c>
    </row>
    <row r="3236" spans="14:21">
      <c r="N3236" s="57">
        <f t="shared" si="300"/>
        <v>2009</v>
      </c>
      <c r="O3236" s="57">
        <f t="shared" si="301"/>
        <v>11</v>
      </c>
      <c r="P3236" s="57">
        <f t="shared" si="302"/>
        <v>8</v>
      </c>
      <c r="Q3236" s="48">
        <v>40125</v>
      </c>
      <c r="R3236" s="178">
        <f t="shared" si="303"/>
        <v>40125</v>
      </c>
      <c r="S3236" s="182">
        <v>15.2</v>
      </c>
      <c r="T3236" s="180">
        <f t="shared" si="305"/>
        <v>39060.879999999976</v>
      </c>
      <c r="U3236" s="181" t="str">
        <f t="shared" si="304"/>
        <v>0</v>
      </c>
    </row>
    <row r="3237" spans="14:21">
      <c r="N3237" s="57">
        <f t="shared" si="300"/>
        <v>2009</v>
      </c>
      <c r="O3237" s="57">
        <f t="shared" si="301"/>
        <v>11</v>
      </c>
      <c r="P3237" s="57">
        <f t="shared" si="302"/>
        <v>9</v>
      </c>
      <c r="Q3237" s="48">
        <v>40126</v>
      </c>
      <c r="R3237" s="178">
        <f t="shared" si="303"/>
        <v>40126</v>
      </c>
      <c r="S3237" s="182">
        <v>15.8</v>
      </c>
      <c r="T3237" s="180">
        <f t="shared" si="305"/>
        <v>39076.679999999978</v>
      </c>
      <c r="U3237" s="181" t="str">
        <f t="shared" si="304"/>
        <v>0</v>
      </c>
    </row>
    <row r="3238" spans="14:21">
      <c r="N3238" s="57">
        <f t="shared" si="300"/>
        <v>2009</v>
      </c>
      <c r="O3238" s="57">
        <f t="shared" si="301"/>
        <v>11</v>
      </c>
      <c r="P3238" s="57">
        <f t="shared" si="302"/>
        <v>10</v>
      </c>
      <c r="Q3238" s="48">
        <v>40127</v>
      </c>
      <c r="R3238" s="178">
        <f t="shared" si="303"/>
        <v>40127</v>
      </c>
      <c r="S3238" s="182">
        <v>15.8</v>
      </c>
      <c r="T3238" s="180">
        <f t="shared" si="305"/>
        <v>39092.479999999981</v>
      </c>
      <c r="U3238" s="181" t="str">
        <f t="shared" si="304"/>
        <v>0</v>
      </c>
    </row>
    <row r="3239" spans="14:21">
      <c r="N3239" s="57">
        <f t="shared" si="300"/>
        <v>2009</v>
      </c>
      <c r="O3239" s="57">
        <f t="shared" si="301"/>
        <v>11</v>
      </c>
      <c r="P3239" s="57">
        <f t="shared" si="302"/>
        <v>11</v>
      </c>
      <c r="Q3239" s="48">
        <v>40128</v>
      </c>
      <c r="R3239" s="178">
        <f t="shared" si="303"/>
        <v>40128</v>
      </c>
      <c r="S3239" s="182">
        <v>16.2</v>
      </c>
      <c r="T3239" s="180">
        <f t="shared" si="305"/>
        <v>39108.679999999978</v>
      </c>
      <c r="U3239" s="181" t="str">
        <f t="shared" si="304"/>
        <v>0</v>
      </c>
    </row>
    <row r="3240" spans="14:21">
      <c r="N3240" s="57">
        <f t="shared" si="300"/>
        <v>2009</v>
      </c>
      <c r="O3240" s="57">
        <f t="shared" si="301"/>
        <v>11</v>
      </c>
      <c r="P3240" s="57">
        <f t="shared" si="302"/>
        <v>12</v>
      </c>
      <c r="Q3240" s="48">
        <v>40129</v>
      </c>
      <c r="R3240" s="178">
        <f t="shared" si="303"/>
        <v>40129</v>
      </c>
      <c r="S3240" s="182">
        <v>16.2</v>
      </c>
      <c r="T3240" s="180">
        <f t="shared" si="305"/>
        <v>39124.879999999976</v>
      </c>
      <c r="U3240" s="181" t="str">
        <f t="shared" si="304"/>
        <v>0</v>
      </c>
    </row>
    <row r="3241" spans="14:21">
      <c r="N3241" s="57">
        <f t="shared" si="300"/>
        <v>2009</v>
      </c>
      <c r="O3241" s="57">
        <f t="shared" si="301"/>
        <v>11</v>
      </c>
      <c r="P3241" s="57">
        <f t="shared" si="302"/>
        <v>13</v>
      </c>
      <c r="Q3241" s="48">
        <v>40130</v>
      </c>
      <c r="R3241" s="178">
        <f t="shared" si="303"/>
        <v>40130</v>
      </c>
      <c r="S3241" s="182">
        <v>11.8</v>
      </c>
      <c r="T3241" s="180">
        <f t="shared" si="305"/>
        <v>39136.679999999978</v>
      </c>
      <c r="U3241" s="181" t="str">
        <f t="shared" si="304"/>
        <v>0</v>
      </c>
    </row>
    <row r="3242" spans="14:21">
      <c r="N3242" s="57">
        <f t="shared" si="300"/>
        <v>2009</v>
      </c>
      <c r="O3242" s="57">
        <f t="shared" si="301"/>
        <v>11</v>
      </c>
      <c r="P3242" s="57">
        <f t="shared" si="302"/>
        <v>14</v>
      </c>
      <c r="Q3242" s="48">
        <v>40131</v>
      </c>
      <c r="R3242" s="178">
        <f t="shared" si="303"/>
        <v>40131</v>
      </c>
      <c r="S3242" s="182">
        <v>10.199999999999999</v>
      </c>
      <c r="T3242" s="180">
        <f t="shared" si="305"/>
        <v>39146.879999999976</v>
      </c>
      <c r="U3242" s="181" t="str">
        <f t="shared" si="304"/>
        <v>0</v>
      </c>
    </row>
    <row r="3243" spans="14:21">
      <c r="N3243" s="57">
        <f t="shared" si="300"/>
        <v>2009</v>
      </c>
      <c r="O3243" s="57">
        <f t="shared" si="301"/>
        <v>11</v>
      </c>
      <c r="P3243" s="57">
        <f t="shared" si="302"/>
        <v>15</v>
      </c>
      <c r="Q3243" s="48">
        <v>40132</v>
      </c>
      <c r="R3243" s="178">
        <f t="shared" si="303"/>
        <v>40132</v>
      </c>
      <c r="S3243" s="182">
        <v>11.7</v>
      </c>
      <c r="T3243" s="180">
        <f t="shared" si="305"/>
        <v>39158.579999999973</v>
      </c>
      <c r="U3243" s="181" t="str">
        <f t="shared" si="304"/>
        <v>0</v>
      </c>
    </row>
    <row r="3244" spans="14:21">
      <c r="N3244" s="57">
        <f t="shared" si="300"/>
        <v>2009</v>
      </c>
      <c r="O3244" s="57">
        <f t="shared" si="301"/>
        <v>11</v>
      </c>
      <c r="P3244" s="57">
        <f t="shared" si="302"/>
        <v>16</v>
      </c>
      <c r="Q3244" s="48">
        <v>40133</v>
      </c>
      <c r="R3244" s="178">
        <f t="shared" si="303"/>
        <v>40133</v>
      </c>
      <c r="S3244" s="182">
        <v>12.4</v>
      </c>
      <c r="T3244" s="180">
        <f t="shared" si="305"/>
        <v>39170.979999999974</v>
      </c>
      <c r="U3244" s="181" t="str">
        <f t="shared" si="304"/>
        <v>0</v>
      </c>
    </row>
    <row r="3245" spans="14:21">
      <c r="N3245" s="57">
        <f t="shared" si="300"/>
        <v>2009</v>
      </c>
      <c r="O3245" s="57">
        <f t="shared" si="301"/>
        <v>11</v>
      </c>
      <c r="P3245" s="57">
        <f t="shared" si="302"/>
        <v>17</v>
      </c>
      <c r="Q3245" s="48">
        <v>40134</v>
      </c>
      <c r="R3245" s="178">
        <f t="shared" si="303"/>
        <v>40134</v>
      </c>
      <c r="S3245" s="182">
        <v>12.1</v>
      </c>
      <c r="T3245" s="180">
        <f t="shared" si="305"/>
        <v>39183.079999999973</v>
      </c>
      <c r="U3245" s="181" t="str">
        <f t="shared" si="304"/>
        <v>0</v>
      </c>
    </row>
    <row r="3246" spans="14:21">
      <c r="N3246" s="57">
        <f t="shared" si="300"/>
        <v>2009</v>
      </c>
      <c r="O3246" s="57">
        <f t="shared" si="301"/>
        <v>11</v>
      </c>
      <c r="P3246" s="57">
        <f t="shared" si="302"/>
        <v>18</v>
      </c>
      <c r="Q3246" s="48">
        <v>40135</v>
      </c>
      <c r="R3246" s="178">
        <f t="shared" si="303"/>
        <v>40135</v>
      </c>
      <c r="S3246" s="182">
        <v>13.1</v>
      </c>
      <c r="T3246" s="180">
        <f t="shared" si="305"/>
        <v>39196.179999999971</v>
      </c>
      <c r="U3246" s="181" t="str">
        <f t="shared" si="304"/>
        <v>0</v>
      </c>
    </row>
    <row r="3247" spans="14:21">
      <c r="N3247" s="57">
        <f t="shared" si="300"/>
        <v>2009</v>
      </c>
      <c r="O3247" s="57">
        <f t="shared" si="301"/>
        <v>11</v>
      </c>
      <c r="P3247" s="57">
        <f t="shared" si="302"/>
        <v>19</v>
      </c>
      <c r="Q3247" s="48">
        <v>40136</v>
      </c>
      <c r="R3247" s="178">
        <f t="shared" si="303"/>
        <v>40136</v>
      </c>
      <c r="S3247" s="182">
        <v>11.4</v>
      </c>
      <c r="T3247" s="180">
        <f t="shared" si="305"/>
        <v>39207.579999999973</v>
      </c>
      <c r="U3247" s="181" t="str">
        <f t="shared" si="304"/>
        <v>0</v>
      </c>
    </row>
    <row r="3248" spans="14:21">
      <c r="N3248" s="57">
        <f t="shared" si="300"/>
        <v>2009</v>
      </c>
      <c r="O3248" s="57">
        <f t="shared" si="301"/>
        <v>11</v>
      </c>
      <c r="P3248" s="57">
        <f t="shared" si="302"/>
        <v>20</v>
      </c>
      <c r="Q3248" s="48">
        <v>40137</v>
      </c>
      <c r="R3248" s="178">
        <f t="shared" si="303"/>
        <v>40137</v>
      </c>
      <c r="S3248" s="182">
        <v>9.6999999999999993</v>
      </c>
      <c r="T3248" s="180">
        <f t="shared" si="305"/>
        <v>39217.27999999997</v>
      </c>
      <c r="U3248" s="181" t="str">
        <f t="shared" si="304"/>
        <v>0</v>
      </c>
    </row>
    <row r="3249" spans="14:21">
      <c r="N3249" s="57">
        <f t="shared" si="300"/>
        <v>2009</v>
      </c>
      <c r="O3249" s="57">
        <f t="shared" si="301"/>
        <v>11</v>
      </c>
      <c r="P3249" s="57">
        <f t="shared" si="302"/>
        <v>21</v>
      </c>
      <c r="Q3249" s="48">
        <v>40138</v>
      </c>
      <c r="R3249" s="178">
        <f t="shared" si="303"/>
        <v>40138</v>
      </c>
      <c r="S3249" s="182">
        <v>12.1</v>
      </c>
      <c r="T3249" s="180">
        <f t="shared" si="305"/>
        <v>39229.379999999968</v>
      </c>
      <c r="U3249" s="181" t="str">
        <f t="shared" si="304"/>
        <v>0</v>
      </c>
    </row>
    <row r="3250" spans="14:21">
      <c r="N3250" s="57">
        <f t="shared" si="300"/>
        <v>2009</v>
      </c>
      <c r="O3250" s="57">
        <f t="shared" si="301"/>
        <v>11</v>
      </c>
      <c r="P3250" s="57">
        <f t="shared" si="302"/>
        <v>22</v>
      </c>
      <c r="Q3250" s="48">
        <v>40139</v>
      </c>
      <c r="R3250" s="178">
        <f t="shared" si="303"/>
        <v>40139</v>
      </c>
      <c r="S3250" s="182">
        <v>11.2</v>
      </c>
      <c r="T3250" s="180">
        <f t="shared" si="305"/>
        <v>39240.579999999965</v>
      </c>
      <c r="U3250" s="181" t="str">
        <f t="shared" si="304"/>
        <v>0</v>
      </c>
    </row>
    <row r="3251" spans="14:21">
      <c r="N3251" s="57">
        <f t="shared" si="300"/>
        <v>2009</v>
      </c>
      <c r="O3251" s="57">
        <f t="shared" si="301"/>
        <v>11</v>
      </c>
      <c r="P3251" s="57">
        <f t="shared" si="302"/>
        <v>23</v>
      </c>
      <c r="Q3251" s="48">
        <v>40140</v>
      </c>
      <c r="R3251" s="178">
        <f t="shared" si="303"/>
        <v>40140</v>
      </c>
      <c r="S3251" s="182">
        <v>12.8</v>
      </c>
      <c r="T3251" s="180">
        <f t="shared" si="305"/>
        <v>39253.379999999968</v>
      </c>
      <c r="U3251" s="181" t="str">
        <f t="shared" si="304"/>
        <v>0</v>
      </c>
    </row>
    <row r="3252" spans="14:21">
      <c r="N3252" s="57">
        <f t="shared" si="300"/>
        <v>2009</v>
      </c>
      <c r="O3252" s="57">
        <f t="shared" si="301"/>
        <v>11</v>
      </c>
      <c r="P3252" s="57">
        <f t="shared" si="302"/>
        <v>24</v>
      </c>
      <c r="Q3252" s="48">
        <v>40141</v>
      </c>
      <c r="R3252" s="178">
        <f t="shared" si="303"/>
        <v>40141</v>
      </c>
      <c r="S3252" s="182">
        <v>11.6</v>
      </c>
      <c r="T3252" s="180">
        <f t="shared" si="305"/>
        <v>39264.979999999967</v>
      </c>
      <c r="U3252" s="181" t="str">
        <f t="shared" si="304"/>
        <v>0</v>
      </c>
    </row>
    <row r="3253" spans="14:21">
      <c r="N3253" s="57">
        <f t="shared" si="300"/>
        <v>2009</v>
      </c>
      <c r="O3253" s="57">
        <f t="shared" si="301"/>
        <v>11</v>
      </c>
      <c r="P3253" s="57">
        <f t="shared" si="302"/>
        <v>25</v>
      </c>
      <c r="Q3253" s="48">
        <v>40142</v>
      </c>
      <c r="R3253" s="178">
        <f t="shared" si="303"/>
        <v>40142</v>
      </c>
      <c r="S3253" s="182">
        <v>11.8</v>
      </c>
      <c r="T3253" s="180">
        <f t="shared" si="305"/>
        <v>39276.77999999997</v>
      </c>
      <c r="U3253" s="181" t="str">
        <f t="shared" si="304"/>
        <v>0</v>
      </c>
    </row>
    <row r="3254" spans="14:21">
      <c r="N3254" s="57">
        <f t="shared" si="300"/>
        <v>2009</v>
      </c>
      <c r="O3254" s="57">
        <f t="shared" si="301"/>
        <v>11</v>
      </c>
      <c r="P3254" s="57">
        <f t="shared" si="302"/>
        <v>26</v>
      </c>
      <c r="Q3254" s="48">
        <v>40143</v>
      </c>
      <c r="R3254" s="178">
        <f t="shared" si="303"/>
        <v>40143</v>
      </c>
      <c r="S3254" s="182">
        <v>13.7</v>
      </c>
      <c r="T3254" s="180">
        <f t="shared" si="305"/>
        <v>39290.479999999967</v>
      </c>
      <c r="U3254" s="181" t="str">
        <f t="shared" si="304"/>
        <v>0</v>
      </c>
    </row>
    <row r="3255" spans="14:21">
      <c r="N3255" s="57">
        <f t="shared" si="300"/>
        <v>2009</v>
      </c>
      <c r="O3255" s="57">
        <f t="shared" si="301"/>
        <v>11</v>
      </c>
      <c r="P3255" s="57">
        <f t="shared" si="302"/>
        <v>27</v>
      </c>
      <c r="Q3255" s="48">
        <v>40144</v>
      </c>
      <c r="R3255" s="178">
        <f t="shared" si="303"/>
        <v>40144</v>
      </c>
      <c r="S3255" s="182">
        <v>16</v>
      </c>
      <c r="T3255" s="180">
        <f t="shared" si="305"/>
        <v>39306.479999999967</v>
      </c>
      <c r="U3255" s="181" t="str">
        <f t="shared" si="304"/>
        <v>0</v>
      </c>
    </row>
    <row r="3256" spans="14:21">
      <c r="N3256" s="57">
        <f t="shared" si="300"/>
        <v>2009</v>
      </c>
      <c r="O3256" s="57">
        <f t="shared" si="301"/>
        <v>11</v>
      </c>
      <c r="P3256" s="57">
        <f t="shared" si="302"/>
        <v>28</v>
      </c>
      <c r="Q3256" s="48">
        <v>40145</v>
      </c>
      <c r="R3256" s="178">
        <f t="shared" si="303"/>
        <v>40145</v>
      </c>
      <c r="S3256" s="182">
        <v>15.3</v>
      </c>
      <c r="T3256" s="180">
        <f t="shared" si="305"/>
        <v>39321.77999999997</v>
      </c>
      <c r="U3256" s="181" t="str">
        <f t="shared" si="304"/>
        <v>0</v>
      </c>
    </row>
    <row r="3257" spans="14:21">
      <c r="N3257" s="57">
        <f t="shared" si="300"/>
        <v>2009</v>
      </c>
      <c r="O3257" s="57">
        <f t="shared" si="301"/>
        <v>11</v>
      </c>
      <c r="P3257" s="57">
        <f t="shared" si="302"/>
        <v>29</v>
      </c>
      <c r="Q3257" s="48">
        <v>40146</v>
      </c>
      <c r="R3257" s="178">
        <f t="shared" si="303"/>
        <v>40146</v>
      </c>
      <c r="S3257" s="182">
        <v>13.6</v>
      </c>
      <c r="T3257" s="180">
        <f t="shared" si="305"/>
        <v>39335.379999999968</v>
      </c>
      <c r="U3257" s="181" t="str">
        <f t="shared" si="304"/>
        <v>0</v>
      </c>
    </row>
    <row r="3258" spans="14:21">
      <c r="N3258" s="57">
        <f t="shared" si="300"/>
        <v>2009</v>
      </c>
      <c r="O3258" s="57">
        <f t="shared" si="301"/>
        <v>11</v>
      </c>
      <c r="P3258" s="57">
        <f t="shared" si="302"/>
        <v>30</v>
      </c>
      <c r="Q3258" s="48">
        <v>40147</v>
      </c>
      <c r="R3258" s="178">
        <f t="shared" si="303"/>
        <v>40147</v>
      </c>
      <c r="S3258" s="182">
        <v>16.3</v>
      </c>
      <c r="T3258" s="180">
        <f t="shared" si="305"/>
        <v>39351.679999999971</v>
      </c>
      <c r="U3258" s="181" t="str">
        <f t="shared" si="304"/>
        <v>0</v>
      </c>
    </row>
    <row r="3259" spans="14:21">
      <c r="N3259" s="57">
        <f t="shared" si="300"/>
        <v>2009</v>
      </c>
      <c r="O3259" s="57">
        <f t="shared" si="301"/>
        <v>12</v>
      </c>
      <c r="P3259" s="57">
        <f t="shared" si="302"/>
        <v>1</v>
      </c>
      <c r="Q3259" s="48">
        <v>40148</v>
      </c>
      <c r="R3259" s="178">
        <f t="shared" si="303"/>
        <v>40148</v>
      </c>
      <c r="S3259" s="182">
        <v>21.5</v>
      </c>
      <c r="T3259" s="180">
        <f t="shared" si="305"/>
        <v>39373.179999999971</v>
      </c>
      <c r="U3259" s="181" t="str">
        <f t="shared" si="304"/>
        <v>0</v>
      </c>
    </row>
    <row r="3260" spans="14:21">
      <c r="N3260" s="57">
        <f t="shared" si="300"/>
        <v>2009</v>
      </c>
      <c r="O3260" s="57">
        <f t="shared" si="301"/>
        <v>12</v>
      </c>
      <c r="P3260" s="57">
        <f t="shared" si="302"/>
        <v>2</v>
      </c>
      <c r="Q3260" s="48">
        <v>40149</v>
      </c>
      <c r="R3260" s="178">
        <f t="shared" si="303"/>
        <v>40149</v>
      </c>
      <c r="S3260" s="182">
        <v>21.8</v>
      </c>
      <c r="T3260" s="180">
        <f t="shared" si="305"/>
        <v>39394.979999999974</v>
      </c>
      <c r="U3260" s="181" t="str">
        <f t="shared" si="304"/>
        <v>0</v>
      </c>
    </row>
    <row r="3261" spans="14:21">
      <c r="N3261" s="57">
        <f t="shared" si="300"/>
        <v>2009</v>
      </c>
      <c r="O3261" s="57">
        <f t="shared" si="301"/>
        <v>12</v>
      </c>
      <c r="P3261" s="57">
        <f t="shared" si="302"/>
        <v>3</v>
      </c>
      <c r="Q3261" s="48">
        <v>40150</v>
      </c>
      <c r="R3261" s="178">
        <f t="shared" si="303"/>
        <v>40150</v>
      </c>
      <c r="S3261" s="182">
        <v>17.5</v>
      </c>
      <c r="T3261" s="180">
        <f t="shared" si="305"/>
        <v>39412.479999999974</v>
      </c>
      <c r="U3261" s="181" t="str">
        <f t="shared" si="304"/>
        <v>0</v>
      </c>
    </row>
    <row r="3262" spans="14:21">
      <c r="N3262" s="57">
        <f t="shared" si="300"/>
        <v>2009</v>
      </c>
      <c r="O3262" s="57">
        <f t="shared" si="301"/>
        <v>12</v>
      </c>
      <c r="P3262" s="57">
        <f t="shared" si="302"/>
        <v>4</v>
      </c>
      <c r="Q3262" s="48">
        <v>40151</v>
      </c>
      <c r="R3262" s="178">
        <f t="shared" si="303"/>
        <v>40151</v>
      </c>
      <c r="S3262" s="182">
        <v>17.3</v>
      </c>
      <c r="T3262" s="180">
        <f t="shared" si="305"/>
        <v>39429.779999999977</v>
      </c>
      <c r="U3262" s="181" t="str">
        <f t="shared" si="304"/>
        <v>0</v>
      </c>
    </row>
    <row r="3263" spans="14:21">
      <c r="N3263" s="57">
        <f t="shared" si="300"/>
        <v>2009</v>
      </c>
      <c r="O3263" s="57">
        <f t="shared" si="301"/>
        <v>12</v>
      </c>
      <c r="P3263" s="57">
        <f t="shared" si="302"/>
        <v>5</v>
      </c>
      <c r="Q3263" s="48">
        <v>40152</v>
      </c>
      <c r="R3263" s="178">
        <f t="shared" si="303"/>
        <v>40152</v>
      </c>
      <c r="S3263" s="182">
        <v>17.8</v>
      </c>
      <c r="T3263" s="180">
        <f t="shared" si="305"/>
        <v>39447.57999999998</v>
      </c>
      <c r="U3263" s="181" t="str">
        <f t="shared" si="304"/>
        <v>0</v>
      </c>
    </row>
    <row r="3264" spans="14:21">
      <c r="N3264" s="57">
        <f t="shared" si="300"/>
        <v>2009</v>
      </c>
      <c r="O3264" s="57">
        <f t="shared" si="301"/>
        <v>12</v>
      </c>
      <c r="P3264" s="57">
        <f t="shared" si="302"/>
        <v>6</v>
      </c>
      <c r="Q3264" s="48">
        <v>40153</v>
      </c>
      <c r="R3264" s="178">
        <f t="shared" si="303"/>
        <v>40153</v>
      </c>
      <c r="S3264" s="182">
        <v>14.4</v>
      </c>
      <c r="T3264" s="180">
        <f t="shared" si="305"/>
        <v>39461.979999999981</v>
      </c>
      <c r="U3264" s="181" t="str">
        <f t="shared" si="304"/>
        <v>0</v>
      </c>
    </row>
    <row r="3265" spans="14:21">
      <c r="N3265" s="57">
        <f t="shared" si="300"/>
        <v>2009</v>
      </c>
      <c r="O3265" s="57">
        <f t="shared" si="301"/>
        <v>12</v>
      </c>
      <c r="P3265" s="57">
        <f t="shared" si="302"/>
        <v>7</v>
      </c>
      <c r="Q3265" s="48">
        <v>40154</v>
      </c>
      <c r="R3265" s="178">
        <f t="shared" si="303"/>
        <v>40154</v>
      </c>
      <c r="S3265" s="182">
        <v>16.2</v>
      </c>
      <c r="T3265" s="180">
        <f t="shared" si="305"/>
        <v>39478.179999999978</v>
      </c>
      <c r="U3265" s="181" t="str">
        <f t="shared" si="304"/>
        <v>0</v>
      </c>
    </row>
    <row r="3266" spans="14:21">
      <c r="N3266" s="57">
        <f t="shared" si="300"/>
        <v>2009</v>
      </c>
      <c r="O3266" s="57">
        <f t="shared" si="301"/>
        <v>12</v>
      </c>
      <c r="P3266" s="57">
        <f t="shared" si="302"/>
        <v>8</v>
      </c>
      <c r="Q3266" s="48">
        <v>40155</v>
      </c>
      <c r="R3266" s="178">
        <f t="shared" si="303"/>
        <v>40155</v>
      </c>
      <c r="S3266" s="182">
        <v>17.3</v>
      </c>
      <c r="T3266" s="180">
        <f t="shared" si="305"/>
        <v>39495.479999999981</v>
      </c>
      <c r="U3266" s="181" t="str">
        <f t="shared" si="304"/>
        <v>0</v>
      </c>
    </row>
    <row r="3267" spans="14:21">
      <c r="N3267" s="57">
        <f t="shared" ref="N3267:N3330" si="306">IF(Q3267="","",YEAR(Q3267))</f>
        <v>2009</v>
      </c>
      <c r="O3267" s="57">
        <f t="shared" ref="O3267:O3330" si="307">IF(Q3267="","",MONTH(Q3267))</f>
        <v>12</v>
      </c>
      <c r="P3267" s="57">
        <f t="shared" ref="P3267:P3330" si="308">DAY(Q3267)</f>
        <v>9</v>
      </c>
      <c r="Q3267" s="48">
        <v>40156</v>
      </c>
      <c r="R3267" s="178">
        <f t="shared" ref="R3267:R3330" si="309">Q3267</f>
        <v>40156</v>
      </c>
      <c r="S3267" s="182">
        <v>16.399999999999999</v>
      </c>
      <c r="T3267" s="180">
        <f t="shared" si="305"/>
        <v>39511.879999999983</v>
      </c>
      <c r="U3267" s="181" t="str">
        <f t="shared" ref="U3267:U3330" si="310">IF(AND(R3267&gt;=$E$7,R3267&lt;=$E$9),S3267,"0")</f>
        <v>0</v>
      </c>
    </row>
    <row r="3268" spans="14:21">
      <c r="N3268" s="57">
        <f t="shared" si="306"/>
        <v>2009</v>
      </c>
      <c r="O3268" s="57">
        <f t="shared" si="307"/>
        <v>12</v>
      </c>
      <c r="P3268" s="57">
        <f t="shared" si="308"/>
        <v>10</v>
      </c>
      <c r="Q3268" s="48">
        <v>40157</v>
      </c>
      <c r="R3268" s="178">
        <f t="shared" si="309"/>
        <v>40157</v>
      </c>
      <c r="S3268" s="182">
        <v>16.5</v>
      </c>
      <c r="T3268" s="180">
        <f t="shared" si="305"/>
        <v>39528.379999999983</v>
      </c>
      <c r="U3268" s="181" t="str">
        <f t="shared" si="310"/>
        <v>0</v>
      </c>
    </row>
    <row r="3269" spans="14:21">
      <c r="N3269" s="57">
        <f t="shared" si="306"/>
        <v>2009</v>
      </c>
      <c r="O3269" s="57">
        <f t="shared" si="307"/>
        <v>12</v>
      </c>
      <c r="P3269" s="57">
        <f t="shared" si="308"/>
        <v>11</v>
      </c>
      <c r="Q3269" s="48">
        <v>40158</v>
      </c>
      <c r="R3269" s="178">
        <f t="shared" si="309"/>
        <v>40158</v>
      </c>
      <c r="S3269" s="182">
        <v>17.399999999999999</v>
      </c>
      <c r="T3269" s="180">
        <f t="shared" ref="T3269:T3332" si="311">T3268+S3269</f>
        <v>39545.779999999984</v>
      </c>
      <c r="U3269" s="181" t="str">
        <f t="shared" si="310"/>
        <v>0</v>
      </c>
    </row>
    <row r="3270" spans="14:21">
      <c r="N3270" s="57">
        <f t="shared" si="306"/>
        <v>2009</v>
      </c>
      <c r="O3270" s="57">
        <f t="shared" si="307"/>
        <v>12</v>
      </c>
      <c r="P3270" s="57">
        <f t="shared" si="308"/>
        <v>12</v>
      </c>
      <c r="Q3270" s="48">
        <v>40159</v>
      </c>
      <c r="R3270" s="178">
        <f t="shared" si="309"/>
        <v>40159</v>
      </c>
      <c r="S3270" s="182">
        <v>19</v>
      </c>
      <c r="T3270" s="180">
        <f t="shared" si="311"/>
        <v>39564.779999999984</v>
      </c>
      <c r="U3270" s="181" t="str">
        <f t="shared" si="310"/>
        <v>0</v>
      </c>
    </row>
    <row r="3271" spans="14:21">
      <c r="N3271" s="57">
        <f t="shared" si="306"/>
        <v>2009</v>
      </c>
      <c r="O3271" s="57">
        <f t="shared" si="307"/>
        <v>12</v>
      </c>
      <c r="P3271" s="57">
        <f t="shared" si="308"/>
        <v>13</v>
      </c>
      <c r="Q3271" s="48">
        <v>40160</v>
      </c>
      <c r="R3271" s="178">
        <f t="shared" si="309"/>
        <v>40160</v>
      </c>
      <c r="S3271" s="182">
        <v>20.399999999999999</v>
      </c>
      <c r="T3271" s="180">
        <f t="shared" si="311"/>
        <v>39585.179999999986</v>
      </c>
      <c r="U3271" s="181" t="str">
        <f t="shared" si="310"/>
        <v>0</v>
      </c>
    </row>
    <row r="3272" spans="14:21">
      <c r="N3272" s="57">
        <f t="shared" si="306"/>
        <v>2009</v>
      </c>
      <c r="O3272" s="57">
        <f t="shared" si="307"/>
        <v>12</v>
      </c>
      <c r="P3272" s="57">
        <f t="shared" si="308"/>
        <v>14</v>
      </c>
      <c r="Q3272" s="48">
        <v>40161</v>
      </c>
      <c r="R3272" s="178">
        <f t="shared" si="309"/>
        <v>40161</v>
      </c>
      <c r="S3272" s="182">
        <v>21.4</v>
      </c>
      <c r="T3272" s="180">
        <f t="shared" si="311"/>
        <v>39606.579999999987</v>
      </c>
      <c r="U3272" s="181" t="str">
        <f t="shared" si="310"/>
        <v>0</v>
      </c>
    </row>
    <row r="3273" spans="14:21">
      <c r="N3273" s="57">
        <f t="shared" si="306"/>
        <v>2009</v>
      </c>
      <c r="O3273" s="57">
        <f t="shared" si="307"/>
        <v>12</v>
      </c>
      <c r="P3273" s="57">
        <f t="shared" si="308"/>
        <v>15</v>
      </c>
      <c r="Q3273" s="48">
        <v>40162</v>
      </c>
      <c r="R3273" s="178">
        <f t="shared" si="309"/>
        <v>40162</v>
      </c>
      <c r="S3273" s="182">
        <v>22</v>
      </c>
      <c r="T3273" s="180">
        <f t="shared" si="311"/>
        <v>39628.579999999987</v>
      </c>
      <c r="U3273" s="181" t="str">
        <f t="shared" si="310"/>
        <v>0</v>
      </c>
    </row>
    <row r="3274" spans="14:21">
      <c r="N3274" s="57">
        <f t="shared" si="306"/>
        <v>2009</v>
      </c>
      <c r="O3274" s="57">
        <f t="shared" si="307"/>
        <v>12</v>
      </c>
      <c r="P3274" s="57">
        <f t="shared" si="308"/>
        <v>16</v>
      </c>
      <c r="Q3274" s="48">
        <v>40163</v>
      </c>
      <c r="R3274" s="178">
        <f t="shared" si="309"/>
        <v>40163</v>
      </c>
      <c r="S3274" s="182">
        <v>23.1</v>
      </c>
      <c r="T3274" s="180">
        <f t="shared" si="311"/>
        <v>39651.679999999986</v>
      </c>
      <c r="U3274" s="181" t="str">
        <f t="shared" si="310"/>
        <v>0</v>
      </c>
    </row>
    <row r="3275" spans="14:21">
      <c r="N3275" s="57">
        <f t="shared" si="306"/>
        <v>2009</v>
      </c>
      <c r="O3275" s="57">
        <f t="shared" si="307"/>
        <v>12</v>
      </c>
      <c r="P3275" s="57">
        <f t="shared" si="308"/>
        <v>17</v>
      </c>
      <c r="Q3275" s="48">
        <v>40164</v>
      </c>
      <c r="R3275" s="178">
        <f t="shared" si="309"/>
        <v>40164</v>
      </c>
      <c r="S3275" s="182">
        <v>24.1</v>
      </c>
      <c r="T3275" s="180">
        <f t="shared" si="311"/>
        <v>39675.779999999984</v>
      </c>
      <c r="U3275" s="181" t="str">
        <f t="shared" si="310"/>
        <v>0</v>
      </c>
    </row>
    <row r="3276" spans="14:21">
      <c r="N3276" s="57">
        <f t="shared" si="306"/>
        <v>2009</v>
      </c>
      <c r="O3276" s="57">
        <f t="shared" si="307"/>
        <v>12</v>
      </c>
      <c r="P3276" s="57">
        <f t="shared" si="308"/>
        <v>18</v>
      </c>
      <c r="Q3276" s="48">
        <v>40165</v>
      </c>
      <c r="R3276" s="178">
        <f t="shared" si="309"/>
        <v>40165</v>
      </c>
      <c r="S3276" s="182">
        <v>25.8</v>
      </c>
      <c r="T3276" s="180">
        <f t="shared" si="311"/>
        <v>39701.579999999987</v>
      </c>
      <c r="U3276" s="181" t="str">
        <f t="shared" si="310"/>
        <v>0</v>
      </c>
    </row>
    <row r="3277" spans="14:21">
      <c r="N3277" s="57">
        <f t="shared" si="306"/>
        <v>2009</v>
      </c>
      <c r="O3277" s="57">
        <f t="shared" si="307"/>
        <v>12</v>
      </c>
      <c r="P3277" s="57">
        <f t="shared" si="308"/>
        <v>19</v>
      </c>
      <c r="Q3277" s="48">
        <v>40166</v>
      </c>
      <c r="R3277" s="178">
        <f t="shared" si="309"/>
        <v>40166</v>
      </c>
      <c r="S3277" s="182">
        <v>30.1</v>
      </c>
      <c r="T3277" s="180">
        <f t="shared" si="311"/>
        <v>39731.679999999986</v>
      </c>
      <c r="U3277" s="181" t="str">
        <f t="shared" si="310"/>
        <v>0</v>
      </c>
    </row>
    <row r="3278" spans="14:21">
      <c r="N3278" s="57">
        <f t="shared" si="306"/>
        <v>2009</v>
      </c>
      <c r="O3278" s="57">
        <f t="shared" si="307"/>
        <v>12</v>
      </c>
      <c r="P3278" s="57">
        <f t="shared" si="308"/>
        <v>20</v>
      </c>
      <c r="Q3278" s="48">
        <v>40167</v>
      </c>
      <c r="R3278" s="178">
        <f t="shared" si="309"/>
        <v>40167</v>
      </c>
      <c r="S3278" s="182">
        <v>30.2</v>
      </c>
      <c r="T3278" s="180">
        <f t="shared" si="311"/>
        <v>39761.879999999983</v>
      </c>
      <c r="U3278" s="181" t="str">
        <f t="shared" si="310"/>
        <v>0</v>
      </c>
    </row>
    <row r="3279" spans="14:21">
      <c r="N3279" s="57">
        <f t="shared" si="306"/>
        <v>2009</v>
      </c>
      <c r="O3279" s="57">
        <f t="shared" si="307"/>
        <v>12</v>
      </c>
      <c r="P3279" s="57">
        <f t="shared" si="308"/>
        <v>21</v>
      </c>
      <c r="Q3279" s="48">
        <v>40168</v>
      </c>
      <c r="R3279" s="178">
        <f t="shared" si="309"/>
        <v>40168</v>
      </c>
      <c r="S3279" s="182">
        <v>25.2</v>
      </c>
      <c r="T3279" s="180">
        <f t="shared" si="311"/>
        <v>39787.07999999998</v>
      </c>
      <c r="U3279" s="181" t="str">
        <f t="shared" si="310"/>
        <v>0</v>
      </c>
    </row>
    <row r="3280" spans="14:21">
      <c r="N3280" s="57">
        <f t="shared" si="306"/>
        <v>2009</v>
      </c>
      <c r="O3280" s="57">
        <f t="shared" si="307"/>
        <v>12</v>
      </c>
      <c r="P3280" s="57">
        <f t="shared" si="308"/>
        <v>22</v>
      </c>
      <c r="Q3280" s="48">
        <v>40169</v>
      </c>
      <c r="R3280" s="178">
        <f t="shared" si="309"/>
        <v>40169</v>
      </c>
      <c r="S3280" s="182">
        <v>21.9</v>
      </c>
      <c r="T3280" s="180">
        <f t="shared" si="311"/>
        <v>39808.979999999981</v>
      </c>
      <c r="U3280" s="181" t="str">
        <f t="shared" si="310"/>
        <v>0</v>
      </c>
    </row>
    <row r="3281" spans="14:21">
      <c r="N3281" s="57">
        <f t="shared" si="306"/>
        <v>2009</v>
      </c>
      <c r="O3281" s="57">
        <f t="shared" si="307"/>
        <v>12</v>
      </c>
      <c r="P3281" s="57">
        <f t="shared" si="308"/>
        <v>23</v>
      </c>
      <c r="Q3281" s="48">
        <v>40170</v>
      </c>
      <c r="R3281" s="178">
        <f t="shared" si="309"/>
        <v>40170</v>
      </c>
      <c r="S3281" s="182">
        <v>21.9</v>
      </c>
      <c r="T3281" s="180">
        <f t="shared" si="311"/>
        <v>39830.879999999983</v>
      </c>
      <c r="U3281" s="181" t="str">
        <f t="shared" si="310"/>
        <v>0</v>
      </c>
    </row>
    <row r="3282" spans="14:21">
      <c r="N3282" s="57">
        <f t="shared" si="306"/>
        <v>2009</v>
      </c>
      <c r="O3282" s="57">
        <f t="shared" si="307"/>
        <v>12</v>
      </c>
      <c r="P3282" s="57">
        <f t="shared" si="308"/>
        <v>24</v>
      </c>
      <c r="Q3282" s="48">
        <v>40171</v>
      </c>
      <c r="R3282" s="178">
        <f t="shared" si="309"/>
        <v>40171</v>
      </c>
      <c r="S3282" s="182">
        <v>22.5</v>
      </c>
      <c r="T3282" s="180">
        <f t="shared" si="311"/>
        <v>39853.379999999983</v>
      </c>
      <c r="U3282" s="181" t="str">
        <f t="shared" si="310"/>
        <v>0</v>
      </c>
    </row>
    <row r="3283" spans="14:21">
      <c r="N3283" s="57">
        <f t="shared" si="306"/>
        <v>2009</v>
      </c>
      <c r="O3283" s="57">
        <f t="shared" si="307"/>
        <v>12</v>
      </c>
      <c r="P3283" s="57">
        <f t="shared" si="308"/>
        <v>25</v>
      </c>
      <c r="Q3283" s="48">
        <v>40172</v>
      </c>
      <c r="R3283" s="178">
        <f t="shared" si="309"/>
        <v>40172</v>
      </c>
      <c r="S3283" s="182">
        <v>20.9</v>
      </c>
      <c r="T3283" s="180">
        <f t="shared" si="311"/>
        <v>39874.279999999984</v>
      </c>
      <c r="U3283" s="181" t="str">
        <f t="shared" si="310"/>
        <v>0</v>
      </c>
    </row>
    <row r="3284" spans="14:21">
      <c r="N3284" s="57">
        <f t="shared" si="306"/>
        <v>2009</v>
      </c>
      <c r="O3284" s="57">
        <f t="shared" si="307"/>
        <v>12</v>
      </c>
      <c r="P3284" s="57">
        <f t="shared" si="308"/>
        <v>26</v>
      </c>
      <c r="Q3284" s="48">
        <v>40173</v>
      </c>
      <c r="R3284" s="178">
        <f t="shared" si="309"/>
        <v>40173</v>
      </c>
      <c r="S3284" s="182">
        <v>17.600000000000001</v>
      </c>
      <c r="T3284" s="180">
        <f t="shared" si="311"/>
        <v>39891.879999999983</v>
      </c>
      <c r="U3284" s="181" t="str">
        <f t="shared" si="310"/>
        <v>0</v>
      </c>
    </row>
    <row r="3285" spans="14:21">
      <c r="N3285" s="57">
        <f t="shared" si="306"/>
        <v>2009</v>
      </c>
      <c r="O3285" s="57">
        <f t="shared" si="307"/>
        <v>12</v>
      </c>
      <c r="P3285" s="57">
        <f t="shared" si="308"/>
        <v>27</v>
      </c>
      <c r="Q3285" s="48">
        <v>40174</v>
      </c>
      <c r="R3285" s="178">
        <f t="shared" si="309"/>
        <v>40174</v>
      </c>
      <c r="S3285" s="182">
        <v>17.899999999999999</v>
      </c>
      <c r="T3285" s="180">
        <f t="shared" si="311"/>
        <v>39909.779999999984</v>
      </c>
      <c r="U3285" s="181" t="str">
        <f t="shared" si="310"/>
        <v>0</v>
      </c>
    </row>
    <row r="3286" spans="14:21">
      <c r="N3286" s="57">
        <f t="shared" si="306"/>
        <v>2009</v>
      </c>
      <c r="O3286" s="57">
        <f t="shared" si="307"/>
        <v>12</v>
      </c>
      <c r="P3286" s="57">
        <f t="shared" si="308"/>
        <v>28</v>
      </c>
      <c r="Q3286" s="48">
        <v>40175</v>
      </c>
      <c r="R3286" s="178">
        <f t="shared" si="309"/>
        <v>40175</v>
      </c>
      <c r="S3286" s="182">
        <v>21.3</v>
      </c>
      <c r="T3286" s="180">
        <f t="shared" si="311"/>
        <v>39931.079999999987</v>
      </c>
      <c r="U3286" s="181" t="str">
        <f t="shared" si="310"/>
        <v>0</v>
      </c>
    </row>
    <row r="3287" spans="14:21">
      <c r="N3287" s="57">
        <f t="shared" si="306"/>
        <v>2009</v>
      </c>
      <c r="O3287" s="57">
        <f t="shared" si="307"/>
        <v>12</v>
      </c>
      <c r="P3287" s="57">
        <f t="shared" si="308"/>
        <v>29</v>
      </c>
      <c r="Q3287" s="48">
        <v>40176</v>
      </c>
      <c r="R3287" s="178">
        <f t="shared" si="309"/>
        <v>40176</v>
      </c>
      <c r="S3287" s="182">
        <v>23.5</v>
      </c>
      <c r="T3287" s="180">
        <f t="shared" si="311"/>
        <v>39954.579999999987</v>
      </c>
      <c r="U3287" s="181" t="str">
        <f t="shared" si="310"/>
        <v>0</v>
      </c>
    </row>
    <row r="3288" spans="14:21">
      <c r="N3288" s="57">
        <f t="shared" si="306"/>
        <v>2009</v>
      </c>
      <c r="O3288" s="57">
        <f t="shared" si="307"/>
        <v>12</v>
      </c>
      <c r="P3288" s="57">
        <f t="shared" si="308"/>
        <v>30</v>
      </c>
      <c r="Q3288" s="48">
        <v>40177</v>
      </c>
      <c r="R3288" s="178">
        <f t="shared" si="309"/>
        <v>40177</v>
      </c>
      <c r="S3288" s="182">
        <v>20.399999999999999</v>
      </c>
      <c r="T3288" s="180">
        <f t="shared" si="311"/>
        <v>39974.979999999989</v>
      </c>
      <c r="U3288" s="181" t="str">
        <f t="shared" si="310"/>
        <v>0</v>
      </c>
    </row>
    <row r="3289" spans="14:21">
      <c r="N3289" s="57">
        <f t="shared" si="306"/>
        <v>2009</v>
      </c>
      <c r="O3289" s="57">
        <f t="shared" si="307"/>
        <v>12</v>
      </c>
      <c r="P3289" s="57">
        <f t="shared" si="308"/>
        <v>31</v>
      </c>
      <c r="Q3289" s="48">
        <v>40178</v>
      </c>
      <c r="R3289" s="178">
        <f t="shared" si="309"/>
        <v>40178</v>
      </c>
      <c r="S3289" s="182">
        <v>21.6</v>
      </c>
      <c r="T3289" s="180">
        <f t="shared" si="311"/>
        <v>39996.579999999987</v>
      </c>
      <c r="U3289" s="181" t="str">
        <f t="shared" si="310"/>
        <v>0</v>
      </c>
    </row>
    <row r="3290" spans="14:21">
      <c r="N3290" s="57">
        <f t="shared" si="306"/>
        <v>2010</v>
      </c>
      <c r="O3290" s="57">
        <f t="shared" si="307"/>
        <v>1</v>
      </c>
      <c r="P3290" s="57">
        <f t="shared" si="308"/>
        <v>1</v>
      </c>
      <c r="Q3290" s="48">
        <v>40179</v>
      </c>
      <c r="R3290" s="178">
        <f t="shared" si="309"/>
        <v>40179</v>
      </c>
      <c r="S3290" s="182">
        <v>24.5</v>
      </c>
      <c r="T3290" s="180">
        <f t="shared" si="311"/>
        <v>40021.079999999987</v>
      </c>
      <c r="U3290" s="181" t="str">
        <f t="shared" si="310"/>
        <v>0</v>
      </c>
    </row>
    <row r="3291" spans="14:21">
      <c r="N3291" s="57">
        <f t="shared" si="306"/>
        <v>2010</v>
      </c>
      <c r="O3291" s="57">
        <f t="shared" si="307"/>
        <v>1</v>
      </c>
      <c r="P3291" s="57">
        <f t="shared" si="308"/>
        <v>2</v>
      </c>
      <c r="Q3291" s="48">
        <v>40180</v>
      </c>
      <c r="R3291" s="178">
        <f t="shared" si="309"/>
        <v>40180</v>
      </c>
      <c r="S3291" s="182">
        <v>25.2</v>
      </c>
      <c r="T3291" s="180">
        <f t="shared" si="311"/>
        <v>40046.279999999984</v>
      </c>
      <c r="U3291" s="181" t="str">
        <f t="shared" si="310"/>
        <v>0</v>
      </c>
    </row>
    <row r="3292" spans="14:21">
      <c r="N3292" s="57">
        <f t="shared" si="306"/>
        <v>2010</v>
      </c>
      <c r="O3292" s="57">
        <f t="shared" si="307"/>
        <v>1</v>
      </c>
      <c r="P3292" s="57">
        <f t="shared" si="308"/>
        <v>3</v>
      </c>
      <c r="Q3292" s="48">
        <v>40181</v>
      </c>
      <c r="R3292" s="178">
        <f t="shared" si="309"/>
        <v>40181</v>
      </c>
      <c r="S3292" s="182">
        <v>29.2</v>
      </c>
      <c r="T3292" s="180">
        <f t="shared" si="311"/>
        <v>40075.479999999981</v>
      </c>
      <c r="U3292" s="181" t="str">
        <f t="shared" si="310"/>
        <v>0</v>
      </c>
    </row>
    <row r="3293" spans="14:21">
      <c r="N3293" s="57">
        <f t="shared" si="306"/>
        <v>2010</v>
      </c>
      <c r="O3293" s="57">
        <f t="shared" si="307"/>
        <v>1</v>
      </c>
      <c r="P3293" s="57">
        <f t="shared" si="308"/>
        <v>4</v>
      </c>
      <c r="Q3293" s="48">
        <v>40182</v>
      </c>
      <c r="R3293" s="178">
        <f t="shared" si="309"/>
        <v>40182</v>
      </c>
      <c r="S3293" s="182">
        <v>25.2</v>
      </c>
      <c r="T3293" s="180">
        <f t="shared" si="311"/>
        <v>40100.679999999978</v>
      </c>
      <c r="U3293" s="181" t="str">
        <f t="shared" si="310"/>
        <v>0</v>
      </c>
    </row>
    <row r="3294" spans="14:21">
      <c r="N3294" s="57">
        <f t="shared" si="306"/>
        <v>2010</v>
      </c>
      <c r="O3294" s="57">
        <f t="shared" si="307"/>
        <v>1</v>
      </c>
      <c r="P3294" s="57">
        <f t="shared" si="308"/>
        <v>5</v>
      </c>
      <c r="Q3294" s="48">
        <v>40183</v>
      </c>
      <c r="R3294" s="178">
        <f t="shared" si="309"/>
        <v>40183</v>
      </c>
      <c r="S3294" s="182">
        <v>24.1</v>
      </c>
      <c r="T3294" s="180">
        <f t="shared" si="311"/>
        <v>40124.779999999977</v>
      </c>
      <c r="U3294" s="181" t="str">
        <f t="shared" si="310"/>
        <v>0</v>
      </c>
    </row>
    <row r="3295" spans="14:21">
      <c r="N3295" s="57">
        <f t="shared" si="306"/>
        <v>2010</v>
      </c>
      <c r="O3295" s="57">
        <f t="shared" si="307"/>
        <v>1</v>
      </c>
      <c r="P3295" s="57">
        <f t="shared" si="308"/>
        <v>6</v>
      </c>
      <c r="Q3295" s="48">
        <v>40184</v>
      </c>
      <c r="R3295" s="178">
        <f t="shared" si="309"/>
        <v>40184</v>
      </c>
      <c r="S3295" s="182">
        <v>27.8</v>
      </c>
      <c r="T3295" s="180">
        <f t="shared" si="311"/>
        <v>40152.57999999998</v>
      </c>
      <c r="U3295" s="181" t="str">
        <f t="shared" si="310"/>
        <v>0</v>
      </c>
    </row>
    <row r="3296" spans="14:21">
      <c r="N3296" s="57">
        <f t="shared" si="306"/>
        <v>2010</v>
      </c>
      <c r="O3296" s="57">
        <f t="shared" si="307"/>
        <v>1</v>
      </c>
      <c r="P3296" s="57">
        <f t="shared" si="308"/>
        <v>7</v>
      </c>
      <c r="Q3296" s="48">
        <v>40185</v>
      </c>
      <c r="R3296" s="178">
        <f t="shared" si="309"/>
        <v>40185</v>
      </c>
      <c r="S3296" s="182">
        <v>25.3</v>
      </c>
      <c r="T3296" s="180">
        <f t="shared" si="311"/>
        <v>40177.879999999983</v>
      </c>
      <c r="U3296" s="181" t="str">
        <f t="shared" si="310"/>
        <v>0</v>
      </c>
    </row>
    <row r="3297" spans="14:21">
      <c r="N3297" s="57">
        <f t="shared" si="306"/>
        <v>2010</v>
      </c>
      <c r="O3297" s="57">
        <f t="shared" si="307"/>
        <v>1</v>
      </c>
      <c r="P3297" s="57">
        <f t="shared" si="308"/>
        <v>8</v>
      </c>
      <c r="Q3297" s="48">
        <v>40186</v>
      </c>
      <c r="R3297" s="178">
        <f t="shared" si="309"/>
        <v>40186</v>
      </c>
      <c r="S3297" s="182">
        <v>25.9</v>
      </c>
      <c r="T3297" s="180">
        <f t="shared" si="311"/>
        <v>40203.779999999984</v>
      </c>
      <c r="U3297" s="181" t="str">
        <f t="shared" si="310"/>
        <v>0</v>
      </c>
    </row>
    <row r="3298" spans="14:21">
      <c r="N3298" s="57">
        <f t="shared" si="306"/>
        <v>2010</v>
      </c>
      <c r="O3298" s="57">
        <f t="shared" si="307"/>
        <v>1</v>
      </c>
      <c r="P3298" s="57">
        <f t="shared" si="308"/>
        <v>9</v>
      </c>
      <c r="Q3298" s="48">
        <v>40187</v>
      </c>
      <c r="R3298" s="178">
        <f t="shared" si="309"/>
        <v>40187</v>
      </c>
      <c r="S3298" s="182">
        <v>23.1</v>
      </c>
      <c r="T3298" s="180">
        <f t="shared" si="311"/>
        <v>40226.879999999983</v>
      </c>
      <c r="U3298" s="181" t="str">
        <f t="shared" si="310"/>
        <v>0</v>
      </c>
    </row>
    <row r="3299" spans="14:21">
      <c r="N3299" s="57">
        <f t="shared" si="306"/>
        <v>2010</v>
      </c>
      <c r="O3299" s="57">
        <f t="shared" si="307"/>
        <v>1</v>
      </c>
      <c r="P3299" s="57">
        <f t="shared" si="308"/>
        <v>10</v>
      </c>
      <c r="Q3299" s="48">
        <v>40188</v>
      </c>
      <c r="R3299" s="178">
        <f t="shared" si="309"/>
        <v>40188</v>
      </c>
      <c r="S3299" s="182">
        <v>21.9</v>
      </c>
      <c r="T3299" s="180">
        <f t="shared" si="311"/>
        <v>40248.779999999984</v>
      </c>
      <c r="U3299" s="181" t="str">
        <f t="shared" si="310"/>
        <v>0</v>
      </c>
    </row>
    <row r="3300" spans="14:21">
      <c r="N3300" s="57">
        <f t="shared" si="306"/>
        <v>2010</v>
      </c>
      <c r="O3300" s="57">
        <f t="shared" si="307"/>
        <v>1</v>
      </c>
      <c r="P3300" s="57">
        <f t="shared" si="308"/>
        <v>11</v>
      </c>
      <c r="Q3300" s="48">
        <v>40189</v>
      </c>
      <c r="R3300" s="178">
        <f t="shared" si="309"/>
        <v>40189</v>
      </c>
      <c r="S3300" s="182">
        <v>22.6</v>
      </c>
      <c r="T3300" s="180">
        <f t="shared" si="311"/>
        <v>40271.379999999983</v>
      </c>
      <c r="U3300" s="181" t="str">
        <f t="shared" si="310"/>
        <v>0</v>
      </c>
    </row>
    <row r="3301" spans="14:21">
      <c r="N3301" s="57">
        <f t="shared" si="306"/>
        <v>2010</v>
      </c>
      <c r="O3301" s="57">
        <f t="shared" si="307"/>
        <v>1</v>
      </c>
      <c r="P3301" s="57">
        <f t="shared" si="308"/>
        <v>12</v>
      </c>
      <c r="Q3301" s="48">
        <v>40190</v>
      </c>
      <c r="R3301" s="178">
        <f t="shared" si="309"/>
        <v>40190</v>
      </c>
      <c r="S3301" s="182">
        <v>24</v>
      </c>
      <c r="T3301" s="180">
        <f t="shared" si="311"/>
        <v>40295.379999999983</v>
      </c>
      <c r="U3301" s="181" t="str">
        <f t="shared" si="310"/>
        <v>0</v>
      </c>
    </row>
    <row r="3302" spans="14:21">
      <c r="N3302" s="57">
        <f t="shared" si="306"/>
        <v>2010</v>
      </c>
      <c r="O3302" s="57">
        <f t="shared" si="307"/>
        <v>1</v>
      </c>
      <c r="P3302" s="57">
        <f t="shared" si="308"/>
        <v>13</v>
      </c>
      <c r="Q3302" s="48">
        <v>40191</v>
      </c>
      <c r="R3302" s="178">
        <f t="shared" si="309"/>
        <v>40191</v>
      </c>
      <c r="S3302" s="182">
        <v>23.5</v>
      </c>
      <c r="T3302" s="180">
        <f t="shared" si="311"/>
        <v>40318.879999999983</v>
      </c>
      <c r="U3302" s="181" t="str">
        <f t="shared" si="310"/>
        <v>0</v>
      </c>
    </row>
    <row r="3303" spans="14:21">
      <c r="N3303" s="57">
        <f t="shared" si="306"/>
        <v>2010</v>
      </c>
      <c r="O3303" s="57">
        <f t="shared" si="307"/>
        <v>1</v>
      </c>
      <c r="P3303" s="57">
        <f t="shared" si="308"/>
        <v>14</v>
      </c>
      <c r="Q3303" s="48">
        <v>40192</v>
      </c>
      <c r="R3303" s="178">
        <f t="shared" si="309"/>
        <v>40192</v>
      </c>
      <c r="S3303" s="182">
        <v>23.8</v>
      </c>
      <c r="T3303" s="180">
        <f t="shared" si="311"/>
        <v>40342.679999999986</v>
      </c>
      <c r="U3303" s="181" t="str">
        <f t="shared" si="310"/>
        <v>0</v>
      </c>
    </row>
    <row r="3304" spans="14:21">
      <c r="N3304" s="57">
        <f t="shared" si="306"/>
        <v>2010</v>
      </c>
      <c r="O3304" s="57">
        <f t="shared" si="307"/>
        <v>1</v>
      </c>
      <c r="P3304" s="57">
        <f t="shared" si="308"/>
        <v>15</v>
      </c>
      <c r="Q3304" s="48">
        <v>40193</v>
      </c>
      <c r="R3304" s="178">
        <f t="shared" si="309"/>
        <v>40193</v>
      </c>
      <c r="S3304" s="182">
        <v>24.4</v>
      </c>
      <c r="T3304" s="180">
        <f t="shared" si="311"/>
        <v>40367.079999999987</v>
      </c>
      <c r="U3304" s="181" t="str">
        <f t="shared" si="310"/>
        <v>0</v>
      </c>
    </row>
    <row r="3305" spans="14:21">
      <c r="N3305" s="57">
        <f t="shared" si="306"/>
        <v>2010</v>
      </c>
      <c r="O3305" s="57">
        <f t="shared" si="307"/>
        <v>1</v>
      </c>
      <c r="P3305" s="57">
        <f t="shared" si="308"/>
        <v>16</v>
      </c>
      <c r="Q3305" s="48">
        <v>40194</v>
      </c>
      <c r="R3305" s="178">
        <f t="shared" si="309"/>
        <v>40194</v>
      </c>
      <c r="S3305" s="182">
        <v>23.6</v>
      </c>
      <c r="T3305" s="180">
        <f t="shared" si="311"/>
        <v>40390.679999999986</v>
      </c>
      <c r="U3305" s="181" t="str">
        <f t="shared" si="310"/>
        <v>0</v>
      </c>
    </row>
    <row r="3306" spans="14:21">
      <c r="N3306" s="57">
        <f t="shared" si="306"/>
        <v>2010</v>
      </c>
      <c r="O3306" s="57">
        <f t="shared" si="307"/>
        <v>1</v>
      </c>
      <c r="P3306" s="57">
        <f t="shared" si="308"/>
        <v>17</v>
      </c>
      <c r="Q3306" s="48">
        <v>40195</v>
      </c>
      <c r="R3306" s="178">
        <f t="shared" si="309"/>
        <v>40195</v>
      </c>
      <c r="S3306" s="182">
        <v>24.5</v>
      </c>
      <c r="T3306" s="180">
        <f t="shared" si="311"/>
        <v>40415.179999999986</v>
      </c>
      <c r="U3306" s="181" t="str">
        <f t="shared" si="310"/>
        <v>0</v>
      </c>
    </row>
    <row r="3307" spans="14:21">
      <c r="N3307" s="57">
        <f t="shared" si="306"/>
        <v>2010</v>
      </c>
      <c r="O3307" s="57">
        <f t="shared" si="307"/>
        <v>1</v>
      </c>
      <c r="P3307" s="57">
        <f t="shared" si="308"/>
        <v>18</v>
      </c>
      <c r="Q3307" s="48">
        <v>40196</v>
      </c>
      <c r="R3307" s="178">
        <f t="shared" si="309"/>
        <v>40196</v>
      </c>
      <c r="S3307" s="182">
        <v>24.7</v>
      </c>
      <c r="T3307" s="180">
        <f t="shared" si="311"/>
        <v>40439.879999999983</v>
      </c>
      <c r="U3307" s="181" t="str">
        <f t="shared" si="310"/>
        <v>0</v>
      </c>
    </row>
    <row r="3308" spans="14:21">
      <c r="N3308" s="57">
        <f t="shared" si="306"/>
        <v>2010</v>
      </c>
      <c r="O3308" s="57">
        <f t="shared" si="307"/>
        <v>1</v>
      </c>
      <c r="P3308" s="57">
        <f t="shared" si="308"/>
        <v>19</v>
      </c>
      <c r="Q3308" s="48">
        <v>40197</v>
      </c>
      <c r="R3308" s="178">
        <f t="shared" si="309"/>
        <v>40197</v>
      </c>
      <c r="S3308" s="182">
        <v>22</v>
      </c>
      <c r="T3308" s="180">
        <f t="shared" si="311"/>
        <v>40461.879999999983</v>
      </c>
      <c r="U3308" s="181" t="str">
        <f t="shared" si="310"/>
        <v>0</v>
      </c>
    </row>
    <row r="3309" spans="14:21">
      <c r="N3309" s="57">
        <f t="shared" si="306"/>
        <v>2010</v>
      </c>
      <c r="O3309" s="57">
        <f t="shared" si="307"/>
        <v>1</v>
      </c>
      <c r="P3309" s="57">
        <f t="shared" si="308"/>
        <v>20</v>
      </c>
      <c r="Q3309" s="48">
        <v>40198</v>
      </c>
      <c r="R3309" s="178">
        <f t="shared" si="309"/>
        <v>40198</v>
      </c>
      <c r="S3309" s="182">
        <v>24.3</v>
      </c>
      <c r="T3309" s="180">
        <f t="shared" si="311"/>
        <v>40486.179999999986</v>
      </c>
      <c r="U3309" s="181" t="str">
        <f t="shared" si="310"/>
        <v>0</v>
      </c>
    </row>
    <row r="3310" spans="14:21">
      <c r="N3310" s="57">
        <f t="shared" si="306"/>
        <v>2010</v>
      </c>
      <c r="O3310" s="57">
        <f t="shared" si="307"/>
        <v>1</v>
      </c>
      <c r="P3310" s="57">
        <f t="shared" si="308"/>
        <v>21</v>
      </c>
      <c r="Q3310" s="48">
        <v>40199</v>
      </c>
      <c r="R3310" s="178">
        <f t="shared" si="309"/>
        <v>40199</v>
      </c>
      <c r="S3310" s="182">
        <v>28.7</v>
      </c>
      <c r="T3310" s="180">
        <f t="shared" si="311"/>
        <v>40514.879999999983</v>
      </c>
      <c r="U3310" s="181" t="str">
        <f t="shared" si="310"/>
        <v>0</v>
      </c>
    </row>
    <row r="3311" spans="14:21">
      <c r="N3311" s="57">
        <f t="shared" si="306"/>
        <v>2010</v>
      </c>
      <c r="O3311" s="57">
        <f t="shared" si="307"/>
        <v>1</v>
      </c>
      <c r="P3311" s="57">
        <f t="shared" si="308"/>
        <v>22</v>
      </c>
      <c r="Q3311" s="48">
        <v>40200</v>
      </c>
      <c r="R3311" s="178">
        <f t="shared" si="309"/>
        <v>40200</v>
      </c>
      <c r="S3311" s="182">
        <v>27.8</v>
      </c>
      <c r="T3311" s="180">
        <f t="shared" si="311"/>
        <v>40542.679999999986</v>
      </c>
      <c r="U3311" s="181" t="str">
        <f t="shared" si="310"/>
        <v>0</v>
      </c>
    </row>
    <row r="3312" spans="14:21">
      <c r="N3312" s="57">
        <f t="shared" si="306"/>
        <v>2010</v>
      </c>
      <c r="O3312" s="57">
        <f t="shared" si="307"/>
        <v>1</v>
      </c>
      <c r="P3312" s="57">
        <f t="shared" si="308"/>
        <v>23</v>
      </c>
      <c r="Q3312" s="48">
        <v>40201</v>
      </c>
      <c r="R3312" s="178">
        <f t="shared" si="309"/>
        <v>40201</v>
      </c>
      <c r="S3312" s="182">
        <v>29.9</v>
      </c>
      <c r="T3312" s="180">
        <f t="shared" si="311"/>
        <v>40572.579999999987</v>
      </c>
      <c r="U3312" s="181" t="str">
        <f t="shared" si="310"/>
        <v>0</v>
      </c>
    </row>
    <row r="3313" spans="14:21">
      <c r="N3313" s="57">
        <f t="shared" si="306"/>
        <v>2010</v>
      </c>
      <c r="O3313" s="57">
        <f t="shared" si="307"/>
        <v>1</v>
      </c>
      <c r="P3313" s="57">
        <f t="shared" si="308"/>
        <v>24</v>
      </c>
      <c r="Q3313" s="48">
        <v>40202</v>
      </c>
      <c r="R3313" s="178">
        <f t="shared" si="309"/>
        <v>40202</v>
      </c>
      <c r="S3313" s="182">
        <v>30.7</v>
      </c>
      <c r="T3313" s="180">
        <f t="shared" si="311"/>
        <v>40603.279999999984</v>
      </c>
      <c r="U3313" s="181" t="str">
        <f t="shared" si="310"/>
        <v>0</v>
      </c>
    </row>
    <row r="3314" spans="14:21">
      <c r="N3314" s="57">
        <f t="shared" si="306"/>
        <v>2010</v>
      </c>
      <c r="O3314" s="57">
        <f t="shared" si="307"/>
        <v>1</v>
      </c>
      <c r="P3314" s="57">
        <f t="shared" si="308"/>
        <v>25</v>
      </c>
      <c r="Q3314" s="48">
        <v>40203</v>
      </c>
      <c r="R3314" s="178">
        <f t="shared" si="309"/>
        <v>40203</v>
      </c>
      <c r="S3314" s="182">
        <v>28.9</v>
      </c>
      <c r="T3314" s="180">
        <f t="shared" si="311"/>
        <v>40632.179999999986</v>
      </c>
      <c r="U3314" s="181" t="str">
        <f t="shared" si="310"/>
        <v>0</v>
      </c>
    </row>
    <row r="3315" spans="14:21">
      <c r="N3315" s="57">
        <f t="shared" si="306"/>
        <v>2010</v>
      </c>
      <c r="O3315" s="57">
        <f t="shared" si="307"/>
        <v>1</v>
      </c>
      <c r="P3315" s="57">
        <f t="shared" si="308"/>
        <v>26</v>
      </c>
      <c r="Q3315" s="48">
        <v>40204</v>
      </c>
      <c r="R3315" s="178">
        <f t="shared" si="309"/>
        <v>40204</v>
      </c>
      <c r="S3315" s="182">
        <v>31.4</v>
      </c>
      <c r="T3315" s="180">
        <f t="shared" si="311"/>
        <v>40663.579999999987</v>
      </c>
      <c r="U3315" s="181" t="str">
        <f t="shared" si="310"/>
        <v>0</v>
      </c>
    </row>
    <row r="3316" spans="14:21">
      <c r="N3316" s="57">
        <f t="shared" si="306"/>
        <v>2010</v>
      </c>
      <c r="O3316" s="57">
        <f t="shared" si="307"/>
        <v>1</v>
      </c>
      <c r="P3316" s="57">
        <f t="shared" si="308"/>
        <v>27</v>
      </c>
      <c r="Q3316" s="48">
        <v>40205</v>
      </c>
      <c r="R3316" s="178">
        <f t="shared" si="309"/>
        <v>40205</v>
      </c>
      <c r="S3316" s="182">
        <v>22.8</v>
      </c>
      <c r="T3316" s="180">
        <f t="shared" si="311"/>
        <v>40686.37999999999</v>
      </c>
      <c r="U3316" s="181" t="str">
        <f t="shared" si="310"/>
        <v>0</v>
      </c>
    </row>
    <row r="3317" spans="14:21">
      <c r="N3317" s="57">
        <f t="shared" si="306"/>
        <v>2010</v>
      </c>
      <c r="O3317" s="57">
        <f t="shared" si="307"/>
        <v>1</v>
      </c>
      <c r="P3317" s="57">
        <f t="shared" si="308"/>
        <v>28</v>
      </c>
      <c r="Q3317" s="48">
        <v>40206</v>
      </c>
      <c r="R3317" s="178">
        <f t="shared" si="309"/>
        <v>40206</v>
      </c>
      <c r="S3317" s="182">
        <v>21.6</v>
      </c>
      <c r="T3317" s="180">
        <f t="shared" si="311"/>
        <v>40707.979999999989</v>
      </c>
      <c r="U3317" s="181" t="str">
        <f t="shared" si="310"/>
        <v>0</v>
      </c>
    </row>
    <row r="3318" spans="14:21">
      <c r="N3318" s="57">
        <f t="shared" si="306"/>
        <v>2010</v>
      </c>
      <c r="O3318" s="57">
        <f t="shared" si="307"/>
        <v>1</v>
      </c>
      <c r="P3318" s="57">
        <f t="shared" si="308"/>
        <v>29</v>
      </c>
      <c r="Q3318" s="48">
        <v>40207</v>
      </c>
      <c r="R3318" s="178">
        <f t="shared" si="309"/>
        <v>40207</v>
      </c>
      <c r="S3318" s="182">
        <v>22.8</v>
      </c>
      <c r="T3318" s="180">
        <f t="shared" si="311"/>
        <v>40730.779999999992</v>
      </c>
      <c r="U3318" s="181" t="str">
        <f t="shared" si="310"/>
        <v>0</v>
      </c>
    </row>
    <row r="3319" spans="14:21">
      <c r="N3319" s="57">
        <f t="shared" si="306"/>
        <v>2010</v>
      </c>
      <c r="O3319" s="57">
        <f t="shared" si="307"/>
        <v>1</v>
      </c>
      <c r="P3319" s="57">
        <f t="shared" si="308"/>
        <v>30</v>
      </c>
      <c r="Q3319" s="48">
        <v>40208</v>
      </c>
      <c r="R3319" s="178">
        <f t="shared" si="309"/>
        <v>40208</v>
      </c>
      <c r="S3319" s="182">
        <v>27.8</v>
      </c>
      <c r="T3319" s="180">
        <f t="shared" si="311"/>
        <v>40758.579999999994</v>
      </c>
      <c r="U3319" s="181" t="str">
        <f t="shared" si="310"/>
        <v>0</v>
      </c>
    </row>
    <row r="3320" spans="14:21">
      <c r="N3320" s="57">
        <f t="shared" si="306"/>
        <v>2010</v>
      </c>
      <c r="O3320" s="57">
        <f t="shared" si="307"/>
        <v>1</v>
      </c>
      <c r="P3320" s="57">
        <f t="shared" si="308"/>
        <v>31</v>
      </c>
      <c r="Q3320" s="48">
        <v>40209</v>
      </c>
      <c r="R3320" s="178">
        <f t="shared" si="309"/>
        <v>40209</v>
      </c>
      <c r="S3320" s="182">
        <v>22</v>
      </c>
      <c r="T3320" s="180">
        <f t="shared" si="311"/>
        <v>40780.579999999994</v>
      </c>
      <c r="U3320" s="181" t="str">
        <f t="shared" si="310"/>
        <v>0</v>
      </c>
    </row>
    <row r="3321" spans="14:21">
      <c r="N3321" s="57">
        <f t="shared" si="306"/>
        <v>2010</v>
      </c>
      <c r="O3321" s="57">
        <f t="shared" si="307"/>
        <v>2</v>
      </c>
      <c r="P3321" s="57">
        <f t="shared" si="308"/>
        <v>1</v>
      </c>
      <c r="Q3321" s="48">
        <v>40210</v>
      </c>
      <c r="R3321" s="178">
        <f t="shared" si="309"/>
        <v>40210</v>
      </c>
      <c r="S3321" s="182">
        <v>25.2</v>
      </c>
      <c r="T3321" s="180">
        <f t="shared" si="311"/>
        <v>40805.779999999992</v>
      </c>
      <c r="U3321" s="181" t="str">
        <f t="shared" si="310"/>
        <v>0</v>
      </c>
    </row>
    <row r="3322" spans="14:21">
      <c r="N3322" s="57">
        <f t="shared" si="306"/>
        <v>2010</v>
      </c>
      <c r="O3322" s="57">
        <f t="shared" si="307"/>
        <v>2</v>
      </c>
      <c r="P3322" s="57">
        <f t="shared" si="308"/>
        <v>2</v>
      </c>
      <c r="Q3322" s="48">
        <v>40211</v>
      </c>
      <c r="R3322" s="178">
        <f t="shared" si="309"/>
        <v>40211</v>
      </c>
      <c r="S3322" s="182">
        <v>22.5</v>
      </c>
      <c r="T3322" s="180">
        <f t="shared" si="311"/>
        <v>40828.279999999992</v>
      </c>
      <c r="U3322" s="181" t="str">
        <f t="shared" si="310"/>
        <v>0</v>
      </c>
    </row>
    <row r="3323" spans="14:21">
      <c r="N3323" s="57">
        <f t="shared" si="306"/>
        <v>2010</v>
      </c>
      <c r="O3323" s="57">
        <f t="shared" si="307"/>
        <v>2</v>
      </c>
      <c r="P3323" s="57">
        <f t="shared" si="308"/>
        <v>3</v>
      </c>
      <c r="Q3323" s="48">
        <v>40212</v>
      </c>
      <c r="R3323" s="178">
        <f t="shared" si="309"/>
        <v>40212</v>
      </c>
      <c r="S3323" s="182">
        <v>21.5</v>
      </c>
      <c r="T3323" s="180">
        <f t="shared" si="311"/>
        <v>40849.779999999992</v>
      </c>
      <c r="U3323" s="181" t="str">
        <f t="shared" si="310"/>
        <v>0</v>
      </c>
    </row>
    <row r="3324" spans="14:21">
      <c r="N3324" s="57">
        <f t="shared" si="306"/>
        <v>2010</v>
      </c>
      <c r="O3324" s="57">
        <f t="shared" si="307"/>
        <v>2</v>
      </c>
      <c r="P3324" s="57">
        <f t="shared" si="308"/>
        <v>4</v>
      </c>
      <c r="Q3324" s="48">
        <v>40213</v>
      </c>
      <c r="R3324" s="178">
        <f t="shared" si="309"/>
        <v>40213</v>
      </c>
      <c r="S3324" s="182">
        <v>21.5</v>
      </c>
      <c r="T3324" s="180">
        <f t="shared" si="311"/>
        <v>40871.279999999992</v>
      </c>
      <c r="U3324" s="181" t="str">
        <f t="shared" si="310"/>
        <v>0</v>
      </c>
    </row>
    <row r="3325" spans="14:21">
      <c r="N3325" s="57">
        <f t="shared" si="306"/>
        <v>2010</v>
      </c>
      <c r="O3325" s="57">
        <f t="shared" si="307"/>
        <v>2</v>
      </c>
      <c r="P3325" s="57">
        <f t="shared" si="308"/>
        <v>5</v>
      </c>
      <c r="Q3325" s="48">
        <v>40214</v>
      </c>
      <c r="R3325" s="178">
        <f t="shared" si="309"/>
        <v>40214</v>
      </c>
      <c r="S3325" s="182">
        <v>20.2</v>
      </c>
      <c r="T3325" s="180">
        <f t="shared" si="311"/>
        <v>40891.479999999989</v>
      </c>
      <c r="U3325" s="181" t="str">
        <f t="shared" si="310"/>
        <v>0</v>
      </c>
    </row>
    <row r="3326" spans="14:21">
      <c r="N3326" s="57">
        <f t="shared" si="306"/>
        <v>2010</v>
      </c>
      <c r="O3326" s="57">
        <f t="shared" si="307"/>
        <v>2</v>
      </c>
      <c r="P3326" s="57">
        <f t="shared" si="308"/>
        <v>6</v>
      </c>
      <c r="Q3326" s="48">
        <v>40215</v>
      </c>
      <c r="R3326" s="178">
        <f t="shared" si="309"/>
        <v>40215</v>
      </c>
      <c r="S3326" s="182">
        <v>23.8</v>
      </c>
      <c r="T3326" s="180">
        <f t="shared" si="311"/>
        <v>40915.279999999992</v>
      </c>
      <c r="U3326" s="181" t="str">
        <f t="shared" si="310"/>
        <v>0</v>
      </c>
    </row>
    <row r="3327" spans="14:21">
      <c r="N3327" s="57">
        <f t="shared" si="306"/>
        <v>2010</v>
      </c>
      <c r="O3327" s="57">
        <f t="shared" si="307"/>
        <v>2</v>
      </c>
      <c r="P3327" s="57">
        <f t="shared" si="308"/>
        <v>7</v>
      </c>
      <c r="Q3327" s="48">
        <v>40216</v>
      </c>
      <c r="R3327" s="178">
        <f t="shared" si="309"/>
        <v>40216</v>
      </c>
      <c r="S3327" s="182">
        <v>24.8</v>
      </c>
      <c r="T3327" s="180">
        <f t="shared" si="311"/>
        <v>40940.079999999994</v>
      </c>
      <c r="U3327" s="181" t="str">
        <f t="shared" si="310"/>
        <v>0</v>
      </c>
    </row>
    <row r="3328" spans="14:21">
      <c r="N3328" s="57">
        <f t="shared" si="306"/>
        <v>2010</v>
      </c>
      <c r="O3328" s="57">
        <f t="shared" si="307"/>
        <v>2</v>
      </c>
      <c r="P3328" s="57">
        <f t="shared" si="308"/>
        <v>8</v>
      </c>
      <c r="Q3328" s="48">
        <v>40217</v>
      </c>
      <c r="R3328" s="178">
        <f t="shared" si="309"/>
        <v>40217</v>
      </c>
      <c r="S3328" s="182">
        <v>26.1</v>
      </c>
      <c r="T3328" s="180">
        <f t="shared" si="311"/>
        <v>40966.179999999993</v>
      </c>
      <c r="U3328" s="181" t="str">
        <f t="shared" si="310"/>
        <v>0</v>
      </c>
    </row>
    <row r="3329" spans="14:21">
      <c r="N3329" s="57">
        <f t="shared" si="306"/>
        <v>2010</v>
      </c>
      <c r="O3329" s="57">
        <f t="shared" si="307"/>
        <v>2</v>
      </c>
      <c r="P3329" s="57">
        <f t="shared" si="308"/>
        <v>9</v>
      </c>
      <c r="Q3329" s="48">
        <v>40218</v>
      </c>
      <c r="R3329" s="178">
        <f t="shared" si="309"/>
        <v>40218</v>
      </c>
      <c r="S3329" s="182">
        <v>25.7</v>
      </c>
      <c r="T3329" s="180">
        <f t="shared" si="311"/>
        <v>40991.87999999999</v>
      </c>
      <c r="U3329" s="181" t="str">
        <f t="shared" si="310"/>
        <v>0</v>
      </c>
    </row>
    <row r="3330" spans="14:21">
      <c r="N3330" s="57">
        <f t="shared" si="306"/>
        <v>2010</v>
      </c>
      <c r="O3330" s="57">
        <f t="shared" si="307"/>
        <v>2</v>
      </c>
      <c r="P3330" s="57">
        <f t="shared" si="308"/>
        <v>10</v>
      </c>
      <c r="Q3330" s="48">
        <v>40219</v>
      </c>
      <c r="R3330" s="178">
        <f t="shared" si="309"/>
        <v>40219</v>
      </c>
      <c r="S3330" s="182">
        <v>23.8</v>
      </c>
      <c r="T3330" s="180">
        <f t="shared" si="311"/>
        <v>41015.679999999993</v>
      </c>
      <c r="U3330" s="181" t="str">
        <f t="shared" si="310"/>
        <v>0</v>
      </c>
    </row>
    <row r="3331" spans="14:21">
      <c r="N3331" s="57">
        <f t="shared" ref="N3331:N3394" si="312">IF(Q3331="","",YEAR(Q3331))</f>
        <v>2010</v>
      </c>
      <c r="O3331" s="57">
        <f t="shared" ref="O3331:O3394" si="313">IF(Q3331="","",MONTH(Q3331))</f>
        <v>2</v>
      </c>
      <c r="P3331" s="57">
        <f t="shared" ref="P3331:P3394" si="314">DAY(Q3331)</f>
        <v>11</v>
      </c>
      <c r="Q3331" s="48">
        <v>40220</v>
      </c>
      <c r="R3331" s="178">
        <f t="shared" ref="R3331:R3394" si="315">Q3331</f>
        <v>40220</v>
      </c>
      <c r="S3331" s="182">
        <v>25.1</v>
      </c>
      <c r="T3331" s="180">
        <f t="shared" si="311"/>
        <v>41040.779999999992</v>
      </c>
      <c r="U3331" s="181" t="str">
        <f t="shared" ref="U3331:U3394" si="316">IF(AND(R3331&gt;=$E$7,R3331&lt;=$E$9),S3331,"0")</f>
        <v>0</v>
      </c>
    </row>
    <row r="3332" spans="14:21">
      <c r="N3332" s="57">
        <f t="shared" si="312"/>
        <v>2010</v>
      </c>
      <c r="O3332" s="57">
        <f t="shared" si="313"/>
        <v>2</v>
      </c>
      <c r="P3332" s="57">
        <f t="shared" si="314"/>
        <v>12</v>
      </c>
      <c r="Q3332" s="48">
        <v>40221</v>
      </c>
      <c r="R3332" s="178">
        <f t="shared" si="315"/>
        <v>40221</v>
      </c>
      <c r="S3332" s="182">
        <v>24.8</v>
      </c>
      <c r="T3332" s="180">
        <f t="shared" si="311"/>
        <v>41065.579999999994</v>
      </c>
      <c r="U3332" s="181" t="str">
        <f t="shared" si="316"/>
        <v>0</v>
      </c>
    </row>
    <row r="3333" spans="14:21">
      <c r="N3333" s="57">
        <f t="shared" si="312"/>
        <v>2010</v>
      </c>
      <c r="O3333" s="57">
        <f t="shared" si="313"/>
        <v>2</v>
      </c>
      <c r="P3333" s="57">
        <f t="shared" si="314"/>
        <v>13</v>
      </c>
      <c r="Q3333" s="48">
        <v>40222</v>
      </c>
      <c r="R3333" s="178">
        <f t="shared" si="315"/>
        <v>40222</v>
      </c>
      <c r="S3333" s="182">
        <v>24.7</v>
      </c>
      <c r="T3333" s="180">
        <f t="shared" ref="T3333:T3396" si="317">T3332+S3333</f>
        <v>41090.279999999992</v>
      </c>
      <c r="U3333" s="181" t="str">
        <f t="shared" si="316"/>
        <v>0</v>
      </c>
    </row>
    <row r="3334" spans="14:21">
      <c r="N3334" s="57">
        <f t="shared" si="312"/>
        <v>2010</v>
      </c>
      <c r="O3334" s="57">
        <f t="shared" si="313"/>
        <v>2</v>
      </c>
      <c r="P3334" s="57">
        <f t="shared" si="314"/>
        <v>14</v>
      </c>
      <c r="Q3334" s="48">
        <v>40223</v>
      </c>
      <c r="R3334" s="178">
        <f t="shared" si="315"/>
        <v>40223</v>
      </c>
      <c r="S3334" s="182">
        <v>23.7</v>
      </c>
      <c r="T3334" s="180">
        <f t="shared" si="317"/>
        <v>41113.979999999989</v>
      </c>
      <c r="U3334" s="181" t="str">
        <f t="shared" si="316"/>
        <v>0</v>
      </c>
    </row>
    <row r="3335" spans="14:21">
      <c r="N3335" s="57">
        <f t="shared" si="312"/>
        <v>2010</v>
      </c>
      <c r="O3335" s="57">
        <f t="shared" si="313"/>
        <v>2</v>
      </c>
      <c r="P3335" s="57">
        <f t="shared" si="314"/>
        <v>15</v>
      </c>
      <c r="Q3335" s="48">
        <v>40224</v>
      </c>
      <c r="R3335" s="178">
        <f t="shared" si="315"/>
        <v>40224</v>
      </c>
      <c r="S3335" s="182">
        <v>25</v>
      </c>
      <c r="T3335" s="180">
        <f t="shared" si="317"/>
        <v>41138.979999999989</v>
      </c>
      <c r="U3335" s="181" t="str">
        <f t="shared" si="316"/>
        <v>0</v>
      </c>
    </row>
    <row r="3336" spans="14:21">
      <c r="N3336" s="57">
        <f t="shared" si="312"/>
        <v>2010</v>
      </c>
      <c r="O3336" s="57">
        <f t="shared" si="313"/>
        <v>2</v>
      </c>
      <c r="P3336" s="57">
        <f t="shared" si="314"/>
        <v>16</v>
      </c>
      <c r="Q3336" s="48">
        <v>40225</v>
      </c>
      <c r="R3336" s="178">
        <f t="shared" si="315"/>
        <v>40225</v>
      </c>
      <c r="S3336" s="182">
        <v>24.7</v>
      </c>
      <c r="T3336" s="180">
        <f t="shared" si="317"/>
        <v>41163.679999999986</v>
      </c>
      <c r="U3336" s="181" t="str">
        <f t="shared" si="316"/>
        <v>0</v>
      </c>
    </row>
    <row r="3337" spans="14:21">
      <c r="N3337" s="57">
        <f t="shared" si="312"/>
        <v>2010</v>
      </c>
      <c r="O3337" s="57">
        <f t="shared" si="313"/>
        <v>2</v>
      </c>
      <c r="P3337" s="57">
        <f t="shared" si="314"/>
        <v>17</v>
      </c>
      <c r="Q3337" s="48">
        <v>40226</v>
      </c>
      <c r="R3337" s="178">
        <f t="shared" si="315"/>
        <v>40226</v>
      </c>
      <c r="S3337" s="182">
        <v>24.6</v>
      </c>
      <c r="T3337" s="180">
        <f t="shared" si="317"/>
        <v>41188.279999999984</v>
      </c>
      <c r="U3337" s="181" t="str">
        <f t="shared" si="316"/>
        <v>0</v>
      </c>
    </row>
    <row r="3338" spans="14:21">
      <c r="N3338" s="57">
        <f t="shared" si="312"/>
        <v>2010</v>
      </c>
      <c r="O3338" s="57">
        <f t="shared" si="313"/>
        <v>2</v>
      </c>
      <c r="P3338" s="57">
        <f t="shared" si="314"/>
        <v>18</v>
      </c>
      <c r="Q3338" s="48">
        <v>40227</v>
      </c>
      <c r="R3338" s="178">
        <f t="shared" si="315"/>
        <v>40227</v>
      </c>
      <c r="S3338" s="182">
        <v>21.8</v>
      </c>
      <c r="T3338" s="180">
        <f t="shared" si="317"/>
        <v>41210.079999999987</v>
      </c>
      <c r="U3338" s="181" t="str">
        <f t="shared" si="316"/>
        <v>0</v>
      </c>
    </row>
    <row r="3339" spans="14:21">
      <c r="N3339" s="57">
        <f t="shared" si="312"/>
        <v>2010</v>
      </c>
      <c r="O3339" s="57">
        <f t="shared" si="313"/>
        <v>2</v>
      </c>
      <c r="P3339" s="57">
        <f t="shared" si="314"/>
        <v>19</v>
      </c>
      <c r="Q3339" s="48">
        <v>40228</v>
      </c>
      <c r="R3339" s="178">
        <f t="shared" si="315"/>
        <v>40228</v>
      </c>
      <c r="S3339" s="182">
        <v>18.8</v>
      </c>
      <c r="T3339" s="180">
        <f t="shared" si="317"/>
        <v>41228.87999999999</v>
      </c>
      <c r="U3339" s="181" t="str">
        <f t="shared" si="316"/>
        <v>0</v>
      </c>
    </row>
    <row r="3340" spans="14:21">
      <c r="N3340" s="57">
        <f t="shared" si="312"/>
        <v>2010</v>
      </c>
      <c r="O3340" s="57">
        <f t="shared" si="313"/>
        <v>2</v>
      </c>
      <c r="P3340" s="57">
        <f t="shared" si="314"/>
        <v>20</v>
      </c>
      <c r="Q3340" s="48">
        <v>40229</v>
      </c>
      <c r="R3340" s="178">
        <f t="shared" si="315"/>
        <v>40229</v>
      </c>
      <c r="S3340" s="182">
        <v>21.4</v>
      </c>
      <c r="T3340" s="180">
        <f t="shared" si="317"/>
        <v>41250.279999999992</v>
      </c>
      <c r="U3340" s="181" t="str">
        <f t="shared" si="316"/>
        <v>0</v>
      </c>
    </row>
    <row r="3341" spans="14:21">
      <c r="N3341" s="57">
        <f t="shared" si="312"/>
        <v>2010</v>
      </c>
      <c r="O3341" s="57">
        <f t="shared" si="313"/>
        <v>2</v>
      </c>
      <c r="P3341" s="57">
        <f t="shared" si="314"/>
        <v>21</v>
      </c>
      <c r="Q3341" s="48">
        <v>40230</v>
      </c>
      <c r="R3341" s="178">
        <f t="shared" si="315"/>
        <v>40230</v>
      </c>
      <c r="S3341" s="182">
        <v>24.6</v>
      </c>
      <c r="T3341" s="180">
        <f t="shared" si="317"/>
        <v>41274.87999999999</v>
      </c>
      <c r="U3341" s="181" t="str">
        <f t="shared" si="316"/>
        <v>0</v>
      </c>
    </row>
    <row r="3342" spans="14:21">
      <c r="N3342" s="57">
        <f t="shared" si="312"/>
        <v>2010</v>
      </c>
      <c r="O3342" s="57">
        <f t="shared" si="313"/>
        <v>2</v>
      </c>
      <c r="P3342" s="57">
        <f t="shared" si="314"/>
        <v>22</v>
      </c>
      <c r="Q3342" s="48">
        <v>40231</v>
      </c>
      <c r="R3342" s="178">
        <f t="shared" si="315"/>
        <v>40231</v>
      </c>
      <c r="S3342" s="182">
        <v>21.5</v>
      </c>
      <c r="T3342" s="180">
        <f t="shared" si="317"/>
        <v>41296.37999999999</v>
      </c>
      <c r="U3342" s="181" t="str">
        <f t="shared" si="316"/>
        <v>0</v>
      </c>
    </row>
    <row r="3343" spans="14:21">
      <c r="N3343" s="57">
        <f t="shared" si="312"/>
        <v>2010</v>
      </c>
      <c r="O3343" s="57">
        <f t="shared" si="313"/>
        <v>2</v>
      </c>
      <c r="P3343" s="57">
        <f t="shared" si="314"/>
        <v>23</v>
      </c>
      <c r="Q3343" s="48">
        <v>40232</v>
      </c>
      <c r="R3343" s="178">
        <f t="shared" si="315"/>
        <v>40232</v>
      </c>
      <c r="S3343" s="182">
        <v>24</v>
      </c>
      <c r="T3343" s="180">
        <f t="shared" si="317"/>
        <v>41320.37999999999</v>
      </c>
      <c r="U3343" s="181" t="str">
        <f t="shared" si="316"/>
        <v>0</v>
      </c>
    </row>
    <row r="3344" spans="14:21">
      <c r="N3344" s="57">
        <f t="shared" si="312"/>
        <v>2010</v>
      </c>
      <c r="O3344" s="57">
        <f t="shared" si="313"/>
        <v>2</v>
      </c>
      <c r="P3344" s="57">
        <f t="shared" si="314"/>
        <v>24</v>
      </c>
      <c r="Q3344" s="48">
        <v>40233</v>
      </c>
      <c r="R3344" s="178">
        <f t="shared" si="315"/>
        <v>40233</v>
      </c>
      <c r="S3344" s="182">
        <v>22.7</v>
      </c>
      <c r="T3344" s="180">
        <f t="shared" si="317"/>
        <v>41343.079999999987</v>
      </c>
      <c r="U3344" s="181" t="str">
        <f t="shared" si="316"/>
        <v>0</v>
      </c>
    </row>
    <row r="3345" spans="14:21">
      <c r="N3345" s="57">
        <f t="shared" si="312"/>
        <v>2010</v>
      </c>
      <c r="O3345" s="57">
        <f t="shared" si="313"/>
        <v>2</v>
      </c>
      <c r="P3345" s="57">
        <f t="shared" si="314"/>
        <v>25</v>
      </c>
      <c r="Q3345" s="48">
        <v>40234</v>
      </c>
      <c r="R3345" s="178">
        <f t="shared" si="315"/>
        <v>40234</v>
      </c>
      <c r="S3345" s="182">
        <v>17.8</v>
      </c>
      <c r="T3345" s="180">
        <f t="shared" si="317"/>
        <v>41360.87999999999</v>
      </c>
      <c r="U3345" s="181" t="str">
        <f t="shared" si="316"/>
        <v>0</v>
      </c>
    </row>
    <row r="3346" spans="14:21">
      <c r="N3346" s="57">
        <f t="shared" si="312"/>
        <v>2010</v>
      </c>
      <c r="O3346" s="57">
        <f t="shared" si="313"/>
        <v>2</v>
      </c>
      <c r="P3346" s="57">
        <f t="shared" si="314"/>
        <v>26</v>
      </c>
      <c r="Q3346" s="48">
        <v>40235</v>
      </c>
      <c r="R3346" s="178">
        <f t="shared" si="315"/>
        <v>40235</v>
      </c>
      <c r="S3346" s="182">
        <v>17.600000000000001</v>
      </c>
      <c r="T3346" s="180">
        <f t="shared" si="317"/>
        <v>41378.479999999989</v>
      </c>
      <c r="U3346" s="181" t="str">
        <f t="shared" si="316"/>
        <v>0</v>
      </c>
    </row>
    <row r="3347" spans="14:21">
      <c r="N3347" s="57">
        <f t="shared" si="312"/>
        <v>2010</v>
      </c>
      <c r="O3347" s="57">
        <f t="shared" si="313"/>
        <v>2</v>
      </c>
      <c r="P3347" s="57">
        <f t="shared" si="314"/>
        <v>27</v>
      </c>
      <c r="Q3347" s="48">
        <v>40236</v>
      </c>
      <c r="R3347" s="178">
        <f t="shared" si="315"/>
        <v>40236</v>
      </c>
      <c r="S3347" s="182">
        <v>17.5</v>
      </c>
      <c r="T3347" s="180">
        <f t="shared" si="317"/>
        <v>41395.979999999989</v>
      </c>
      <c r="U3347" s="181" t="str">
        <f t="shared" si="316"/>
        <v>0</v>
      </c>
    </row>
    <row r="3348" spans="14:21">
      <c r="N3348" s="57">
        <f t="shared" si="312"/>
        <v>2010</v>
      </c>
      <c r="O3348" s="57">
        <f t="shared" si="313"/>
        <v>2</v>
      </c>
      <c r="P3348" s="57">
        <f t="shared" si="314"/>
        <v>28</v>
      </c>
      <c r="Q3348" s="48">
        <v>40237</v>
      </c>
      <c r="R3348" s="178">
        <f t="shared" si="315"/>
        <v>40237</v>
      </c>
      <c r="S3348" s="182">
        <v>18</v>
      </c>
      <c r="T3348" s="180">
        <f t="shared" si="317"/>
        <v>41413.979999999989</v>
      </c>
      <c r="U3348" s="181" t="str">
        <f t="shared" si="316"/>
        <v>0</v>
      </c>
    </row>
    <row r="3349" spans="14:21">
      <c r="N3349" s="57">
        <f t="shared" si="312"/>
        <v>2010</v>
      </c>
      <c r="O3349" s="57">
        <f t="shared" si="313"/>
        <v>3</v>
      </c>
      <c r="P3349" s="57">
        <f t="shared" si="314"/>
        <v>1</v>
      </c>
      <c r="Q3349" s="48">
        <v>40238</v>
      </c>
      <c r="R3349" s="178">
        <f t="shared" si="315"/>
        <v>40238</v>
      </c>
      <c r="S3349" s="182">
        <v>20.100000000000001</v>
      </c>
      <c r="T3349" s="180">
        <f t="shared" si="317"/>
        <v>41434.079999999987</v>
      </c>
      <c r="U3349" s="181" t="str">
        <f t="shared" si="316"/>
        <v>0</v>
      </c>
    </row>
    <row r="3350" spans="14:21">
      <c r="N3350" s="57">
        <f t="shared" si="312"/>
        <v>2010</v>
      </c>
      <c r="O3350" s="57">
        <f t="shared" si="313"/>
        <v>3</v>
      </c>
      <c r="P3350" s="57">
        <f t="shared" si="314"/>
        <v>2</v>
      </c>
      <c r="Q3350" s="48">
        <v>40239</v>
      </c>
      <c r="R3350" s="178">
        <f t="shared" si="315"/>
        <v>40239</v>
      </c>
      <c r="S3350" s="182">
        <v>19.8</v>
      </c>
      <c r="T3350" s="180">
        <f t="shared" si="317"/>
        <v>41453.87999999999</v>
      </c>
      <c r="U3350" s="181" t="str">
        <f t="shared" si="316"/>
        <v>0</v>
      </c>
    </row>
    <row r="3351" spans="14:21">
      <c r="N3351" s="57">
        <f t="shared" si="312"/>
        <v>2010</v>
      </c>
      <c r="O3351" s="57">
        <f t="shared" si="313"/>
        <v>3</v>
      </c>
      <c r="P3351" s="57">
        <f t="shared" si="314"/>
        <v>3</v>
      </c>
      <c r="Q3351" s="48">
        <v>40240</v>
      </c>
      <c r="R3351" s="178">
        <f t="shared" si="315"/>
        <v>40240</v>
      </c>
      <c r="S3351" s="182">
        <v>20.6</v>
      </c>
      <c r="T3351" s="180">
        <f t="shared" si="317"/>
        <v>41474.479999999989</v>
      </c>
      <c r="U3351" s="181" t="str">
        <f t="shared" si="316"/>
        <v>0</v>
      </c>
    </row>
    <row r="3352" spans="14:21">
      <c r="N3352" s="57">
        <f t="shared" si="312"/>
        <v>2010</v>
      </c>
      <c r="O3352" s="57">
        <f t="shared" si="313"/>
        <v>3</v>
      </c>
      <c r="P3352" s="57">
        <f t="shared" si="314"/>
        <v>4</v>
      </c>
      <c r="Q3352" s="48">
        <v>40241</v>
      </c>
      <c r="R3352" s="178">
        <f t="shared" si="315"/>
        <v>40241</v>
      </c>
      <c r="S3352" s="182">
        <v>22.9</v>
      </c>
      <c r="T3352" s="180">
        <f t="shared" si="317"/>
        <v>41497.37999999999</v>
      </c>
      <c r="U3352" s="181" t="str">
        <f t="shared" si="316"/>
        <v>0</v>
      </c>
    </row>
    <row r="3353" spans="14:21">
      <c r="N3353" s="57">
        <f t="shared" si="312"/>
        <v>2010</v>
      </c>
      <c r="O3353" s="57">
        <f t="shared" si="313"/>
        <v>3</v>
      </c>
      <c r="P3353" s="57">
        <f t="shared" si="314"/>
        <v>5</v>
      </c>
      <c r="Q3353" s="48">
        <v>40242</v>
      </c>
      <c r="R3353" s="178">
        <f t="shared" si="315"/>
        <v>40242</v>
      </c>
      <c r="S3353" s="182">
        <v>23.5</v>
      </c>
      <c r="T3353" s="180">
        <f t="shared" si="317"/>
        <v>41520.87999999999</v>
      </c>
      <c r="U3353" s="181" t="str">
        <f t="shared" si="316"/>
        <v>0</v>
      </c>
    </row>
    <row r="3354" spans="14:21">
      <c r="N3354" s="57">
        <f t="shared" si="312"/>
        <v>2010</v>
      </c>
      <c r="O3354" s="57">
        <f t="shared" si="313"/>
        <v>3</v>
      </c>
      <c r="P3354" s="57">
        <f t="shared" si="314"/>
        <v>6</v>
      </c>
      <c r="Q3354" s="48">
        <v>40243</v>
      </c>
      <c r="R3354" s="178">
        <f t="shared" si="315"/>
        <v>40243</v>
      </c>
      <c r="S3354" s="182">
        <v>24.2</v>
      </c>
      <c r="T3354" s="180">
        <f t="shared" si="317"/>
        <v>41545.079999999987</v>
      </c>
      <c r="U3354" s="181" t="str">
        <f t="shared" si="316"/>
        <v>0</v>
      </c>
    </row>
    <row r="3355" spans="14:21">
      <c r="N3355" s="57">
        <f t="shared" si="312"/>
        <v>2010</v>
      </c>
      <c r="O3355" s="57">
        <f t="shared" si="313"/>
        <v>3</v>
      </c>
      <c r="P3355" s="57">
        <f t="shared" si="314"/>
        <v>7</v>
      </c>
      <c r="Q3355" s="48">
        <v>40244</v>
      </c>
      <c r="R3355" s="178">
        <f t="shared" si="315"/>
        <v>40244</v>
      </c>
      <c r="S3355" s="182">
        <v>25.6</v>
      </c>
      <c r="T3355" s="180">
        <f t="shared" si="317"/>
        <v>41570.679999999986</v>
      </c>
      <c r="U3355" s="181" t="str">
        <f t="shared" si="316"/>
        <v>0</v>
      </c>
    </row>
    <row r="3356" spans="14:21">
      <c r="N3356" s="57">
        <f t="shared" si="312"/>
        <v>2010</v>
      </c>
      <c r="O3356" s="57">
        <f t="shared" si="313"/>
        <v>3</v>
      </c>
      <c r="P3356" s="57">
        <f t="shared" si="314"/>
        <v>8</v>
      </c>
      <c r="Q3356" s="48">
        <v>40245</v>
      </c>
      <c r="R3356" s="178">
        <f t="shared" si="315"/>
        <v>40245</v>
      </c>
      <c r="S3356" s="182">
        <v>24.6</v>
      </c>
      <c r="T3356" s="180">
        <f t="shared" si="317"/>
        <v>41595.279999999984</v>
      </c>
      <c r="U3356" s="181" t="str">
        <f t="shared" si="316"/>
        <v>0</v>
      </c>
    </row>
    <row r="3357" spans="14:21">
      <c r="N3357" s="57">
        <f t="shared" si="312"/>
        <v>2010</v>
      </c>
      <c r="O3357" s="57">
        <f t="shared" si="313"/>
        <v>3</v>
      </c>
      <c r="P3357" s="57">
        <f t="shared" si="314"/>
        <v>9</v>
      </c>
      <c r="Q3357" s="48">
        <v>40246</v>
      </c>
      <c r="R3357" s="178">
        <f t="shared" si="315"/>
        <v>40246</v>
      </c>
      <c r="S3357" s="182">
        <v>24.7</v>
      </c>
      <c r="T3357" s="180">
        <f t="shared" si="317"/>
        <v>41619.979999999981</v>
      </c>
      <c r="U3357" s="181" t="str">
        <f t="shared" si="316"/>
        <v>0</v>
      </c>
    </row>
    <row r="3358" spans="14:21">
      <c r="N3358" s="57">
        <f t="shared" si="312"/>
        <v>2010</v>
      </c>
      <c r="O3358" s="57">
        <f t="shared" si="313"/>
        <v>3</v>
      </c>
      <c r="P3358" s="57">
        <f t="shared" si="314"/>
        <v>10</v>
      </c>
      <c r="Q3358" s="48">
        <v>40247</v>
      </c>
      <c r="R3358" s="178">
        <f t="shared" si="315"/>
        <v>40247</v>
      </c>
      <c r="S3358" s="182">
        <v>22.8</v>
      </c>
      <c r="T3358" s="180">
        <f t="shared" si="317"/>
        <v>41642.779999999984</v>
      </c>
      <c r="U3358" s="181" t="str">
        <f t="shared" si="316"/>
        <v>0</v>
      </c>
    </row>
    <row r="3359" spans="14:21">
      <c r="N3359" s="57">
        <f t="shared" si="312"/>
        <v>2010</v>
      </c>
      <c r="O3359" s="57">
        <f t="shared" si="313"/>
        <v>3</v>
      </c>
      <c r="P3359" s="57">
        <f t="shared" si="314"/>
        <v>11</v>
      </c>
      <c r="Q3359" s="48">
        <v>40248</v>
      </c>
      <c r="R3359" s="178">
        <f t="shared" si="315"/>
        <v>40248</v>
      </c>
      <c r="S3359" s="182">
        <v>19.8</v>
      </c>
      <c r="T3359" s="180">
        <f t="shared" si="317"/>
        <v>41662.579999999987</v>
      </c>
      <c r="U3359" s="181" t="str">
        <f t="shared" si="316"/>
        <v>0</v>
      </c>
    </row>
    <row r="3360" spans="14:21">
      <c r="N3360" s="57">
        <f t="shared" si="312"/>
        <v>2010</v>
      </c>
      <c r="O3360" s="57">
        <f t="shared" si="313"/>
        <v>3</v>
      </c>
      <c r="P3360" s="57">
        <f t="shared" si="314"/>
        <v>12</v>
      </c>
      <c r="Q3360" s="48">
        <v>40249</v>
      </c>
      <c r="R3360" s="178">
        <f t="shared" si="315"/>
        <v>40249</v>
      </c>
      <c r="S3360" s="182">
        <v>19</v>
      </c>
      <c r="T3360" s="180">
        <f t="shared" si="317"/>
        <v>41681.579999999987</v>
      </c>
      <c r="U3360" s="181" t="str">
        <f t="shared" si="316"/>
        <v>0</v>
      </c>
    </row>
    <row r="3361" spans="14:21">
      <c r="N3361" s="57">
        <f t="shared" si="312"/>
        <v>2010</v>
      </c>
      <c r="O3361" s="57">
        <f t="shared" si="313"/>
        <v>3</v>
      </c>
      <c r="P3361" s="57">
        <f t="shared" si="314"/>
        <v>13</v>
      </c>
      <c r="Q3361" s="48">
        <v>40250</v>
      </c>
      <c r="R3361" s="178">
        <f t="shared" si="315"/>
        <v>40250</v>
      </c>
      <c r="S3361" s="182">
        <v>17.2</v>
      </c>
      <c r="T3361" s="180">
        <f t="shared" si="317"/>
        <v>41698.779999999984</v>
      </c>
      <c r="U3361" s="181" t="str">
        <f t="shared" si="316"/>
        <v>0</v>
      </c>
    </row>
    <row r="3362" spans="14:21">
      <c r="N3362" s="57">
        <f t="shared" si="312"/>
        <v>2010</v>
      </c>
      <c r="O3362" s="57">
        <f t="shared" si="313"/>
        <v>3</v>
      </c>
      <c r="P3362" s="57">
        <f t="shared" si="314"/>
        <v>14</v>
      </c>
      <c r="Q3362" s="48">
        <v>40251</v>
      </c>
      <c r="R3362" s="178">
        <f t="shared" si="315"/>
        <v>40251</v>
      </c>
      <c r="S3362" s="182">
        <v>19.600000000000001</v>
      </c>
      <c r="T3362" s="180">
        <f t="shared" si="317"/>
        <v>41718.379999999983</v>
      </c>
      <c r="U3362" s="181" t="str">
        <f t="shared" si="316"/>
        <v>0</v>
      </c>
    </row>
    <row r="3363" spans="14:21">
      <c r="N3363" s="57">
        <f t="shared" si="312"/>
        <v>2010</v>
      </c>
      <c r="O3363" s="57">
        <f t="shared" si="313"/>
        <v>3</v>
      </c>
      <c r="P3363" s="57">
        <f t="shared" si="314"/>
        <v>15</v>
      </c>
      <c r="Q3363" s="48">
        <v>40252</v>
      </c>
      <c r="R3363" s="178">
        <f t="shared" si="315"/>
        <v>40252</v>
      </c>
      <c r="S3363" s="182">
        <v>21</v>
      </c>
      <c r="T3363" s="180">
        <f t="shared" si="317"/>
        <v>41739.379999999983</v>
      </c>
      <c r="U3363" s="181" t="str">
        <f t="shared" si="316"/>
        <v>0</v>
      </c>
    </row>
    <row r="3364" spans="14:21">
      <c r="N3364" s="57">
        <f t="shared" si="312"/>
        <v>2010</v>
      </c>
      <c r="O3364" s="57">
        <f t="shared" si="313"/>
        <v>3</v>
      </c>
      <c r="P3364" s="57">
        <f t="shared" si="314"/>
        <v>16</v>
      </c>
      <c r="Q3364" s="48">
        <v>40253</v>
      </c>
      <c r="R3364" s="178">
        <f t="shared" si="315"/>
        <v>40253</v>
      </c>
      <c r="S3364" s="182">
        <v>19.7</v>
      </c>
      <c r="T3364" s="180">
        <f t="shared" si="317"/>
        <v>41759.07999999998</v>
      </c>
      <c r="U3364" s="181" t="str">
        <f t="shared" si="316"/>
        <v>0</v>
      </c>
    </row>
    <row r="3365" spans="14:21">
      <c r="N3365" s="57">
        <f t="shared" si="312"/>
        <v>2010</v>
      </c>
      <c r="O3365" s="57">
        <f t="shared" si="313"/>
        <v>3</v>
      </c>
      <c r="P3365" s="57">
        <f t="shared" si="314"/>
        <v>17</v>
      </c>
      <c r="Q3365" s="48">
        <v>40254</v>
      </c>
      <c r="R3365" s="178">
        <f t="shared" si="315"/>
        <v>40254</v>
      </c>
      <c r="S3365" s="182">
        <v>16.2</v>
      </c>
      <c r="T3365" s="180">
        <f t="shared" si="317"/>
        <v>41775.279999999977</v>
      </c>
      <c r="U3365" s="181" t="str">
        <f t="shared" si="316"/>
        <v>0</v>
      </c>
    </row>
    <row r="3366" spans="14:21">
      <c r="N3366" s="57">
        <f t="shared" si="312"/>
        <v>2010</v>
      </c>
      <c r="O3366" s="57">
        <f t="shared" si="313"/>
        <v>3</v>
      </c>
      <c r="P3366" s="57">
        <f t="shared" si="314"/>
        <v>18</v>
      </c>
      <c r="Q3366" s="48">
        <v>40255</v>
      </c>
      <c r="R3366" s="178">
        <f t="shared" si="315"/>
        <v>40255</v>
      </c>
      <c r="S3366" s="182">
        <v>11.8</v>
      </c>
      <c r="T3366" s="180">
        <f t="shared" si="317"/>
        <v>41787.07999999998</v>
      </c>
      <c r="U3366" s="181" t="str">
        <f t="shared" si="316"/>
        <v>0</v>
      </c>
    </row>
    <row r="3367" spans="14:21">
      <c r="N3367" s="57">
        <f t="shared" si="312"/>
        <v>2010</v>
      </c>
      <c r="O3367" s="57">
        <f t="shared" si="313"/>
        <v>3</v>
      </c>
      <c r="P3367" s="57">
        <f t="shared" si="314"/>
        <v>19</v>
      </c>
      <c r="Q3367" s="48">
        <v>40256</v>
      </c>
      <c r="R3367" s="178">
        <f t="shared" si="315"/>
        <v>40256</v>
      </c>
      <c r="S3367" s="182">
        <v>12.8</v>
      </c>
      <c r="T3367" s="180">
        <f t="shared" si="317"/>
        <v>41799.879999999983</v>
      </c>
      <c r="U3367" s="181" t="str">
        <f t="shared" si="316"/>
        <v>0</v>
      </c>
    </row>
    <row r="3368" spans="14:21">
      <c r="N3368" s="57">
        <f t="shared" si="312"/>
        <v>2010</v>
      </c>
      <c r="O3368" s="57">
        <f t="shared" si="313"/>
        <v>3</v>
      </c>
      <c r="P3368" s="57">
        <f t="shared" si="314"/>
        <v>20</v>
      </c>
      <c r="Q3368" s="48">
        <v>40257</v>
      </c>
      <c r="R3368" s="178">
        <f t="shared" si="315"/>
        <v>40257</v>
      </c>
      <c r="S3368" s="182">
        <v>11.1</v>
      </c>
      <c r="T3368" s="180">
        <f t="shared" si="317"/>
        <v>41810.979999999981</v>
      </c>
      <c r="U3368" s="181" t="str">
        <f t="shared" si="316"/>
        <v>0</v>
      </c>
    </row>
    <row r="3369" spans="14:21">
      <c r="N3369" s="57">
        <f t="shared" si="312"/>
        <v>2010</v>
      </c>
      <c r="O3369" s="57">
        <f t="shared" si="313"/>
        <v>3</v>
      </c>
      <c r="P3369" s="57">
        <f t="shared" si="314"/>
        <v>21</v>
      </c>
      <c r="Q3369" s="48">
        <v>40258</v>
      </c>
      <c r="R3369" s="178">
        <f t="shared" si="315"/>
        <v>40258</v>
      </c>
      <c r="S3369" s="182">
        <v>15.6</v>
      </c>
      <c r="T3369" s="180">
        <f t="shared" si="317"/>
        <v>41826.57999999998</v>
      </c>
      <c r="U3369" s="181" t="str">
        <f t="shared" si="316"/>
        <v>0</v>
      </c>
    </row>
    <row r="3370" spans="14:21">
      <c r="N3370" s="57">
        <f t="shared" si="312"/>
        <v>2010</v>
      </c>
      <c r="O3370" s="57">
        <f t="shared" si="313"/>
        <v>3</v>
      </c>
      <c r="P3370" s="57">
        <f t="shared" si="314"/>
        <v>22</v>
      </c>
      <c r="Q3370" s="48">
        <v>40259</v>
      </c>
      <c r="R3370" s="178">
        <f t="shared" si="315"/>
        <v>40259</v>
      </c>
      <c r="S3370" s="182">
        <v>13.1</v>
      </c>
      <c r="T3370" s="180">
        <f t="shared" si="317"/>
        <v>41839.679999999978</v>
      </c>
      <c r="U3370" s="181" t="str">
        <f t="shared" si="316"/>
        <v>0</v>
      </c>
    </row>
    <row r="3371" spans="14:21">
      <c r="N3371" s="57">
        <f t="shared" si="312"/>
        <v>2010</v>
      </c>
      <c r="O3371" s="57">
        <f t="shared" si="313"/>
        <v>3</v>
      </c>
      <c r="P3371" s="57">
        <f t="shared" si="314"/>
        <v>23</v>
      </c>
      <c r="Q3371" s="48">
        <v>40260</v>
      </c>
      <c r="R3371" s="178">
        <f t="shared" si="315"/>
        <v>40260</v>
      </c>
      <c r="S3371" s="182">
        <v>15.9</v>
      </c>
      <c r="T3371" s="180">
        <f t="shared" si="317"/>
        <v>41855.57999999998</v>
      </c>
      <c r="U3371" s="181" t="str">
        <f t="shared" si="316"/>
        <v>0</v>
      </c>
    </row>
    <row r="3372" spans="14:21">
      <c r="N3372" s="57">
        <f t="shared" si="312"/>
        <v>2010</v>
      </c>
      <c r="O3372" s="57">
        <f t="shared" si="313"/>
        <v>3</v>
      </c>
      <c r="P3372" s="57">
        <f t="shared" si="314"/>
        <v>24</v>
      </c>
      <c r="Q3372" s="48">
        <v>40261</v>
      </c>
      <c r="R3372" s="178">
        <f t="shared" si="315"/>
        <v>40261</v>
      </c>
      <c r="S3372" s="182">
        <v>12.8</v>
      </c>
      <c r="T3372" s="180">
        <f t="shared" si="317"/>
        <v>41868.379999999983</v>
      </c>
      <c r="U3372" s="181" t="str">
        <f t="shared" si="316"/>
        <v>0</v>
      </c>
    </row>
    <row r="3373" spans="14:21">
      <c r="N3373" s="57">
        <f t="shared" si="312"/>
        <v>2010</v>
      </c>
      <c r="O3373" s="57">
        <f t="shared" si="313"/>
        <v>3</v>
      </c>
      <c r="P3373" s="57">
        <f t="shared" si="314"/>
        <v>25</v>
      </c>
      <c r="Q3373" s="48">
        <v>40262</v>
      </c>
      <c r="R3373" s="178">
        <f t="shared" si="315"/>
        <v>40262</v>
      </c>
      <c r="S3373" s="182">
        <v>8.1</v>
      </c>
      <c r="T3373" s="180">
        <f t="shared" si="317"/>
        <v>41876.479999999981</v>
      </c>
      <c r="U3373" s="181" t="str">
        <f t="shared" si="316"/>
        <v>0</v>
      </c>
    </row>
    <row r="3374" spans="14:21">
      <c r="N3374" s="57">
        <f t="shared" si="312"/>
        <v>2010</v>
      </c>
      <c r="O3374" s="57">
        <f t="shared" si="313"/>
        <v>3</v>
      </c>
      <c r="P3374" s="57">
        <f t="shared" si="314"/>
        <v>26</v>
      </c>
      <c r="Q3374" s="48">
        <v>40263</v>
      </c>
      <c r="R3374" s="178">
        <f t="shared" si="315"/>
        <v>40263</v>
      </c>
      <c r="S3374" s="182">
        <v>12.2</v>
      </c>
      <c r="T3374" s="180">
        <f t="shared" si="317"/>
        <v>41888.679999999978</v>
      </c>
      <c r="U3374" s="181" t="str">
        <f t="shared" si="316"/>
        <v>0</v>
      </c>
    </row>
    <row r="3375" spans="14:21">
      <c r="N3375" s="57">
        <f t="shared" si="312"/>
        <v>2010</v>
      </c>
      <c r="O3375" s="57">
        <f t="shared" si="313"/>
        <v>3</v>
      </c>
      <c r="P3375" s="57">
        <f t="shared" si="314"/>
        <v>27</v>
      </c>
      <c r="Q3375" s="48">
        <v>40264</v>
      </c>
      <c r="R3375" s="178">
        <f t="shared" si="315"/>
        <v>40264</v>
      </c>
      <c r="S3375" s="182">
        <v>14.6</v>
      </c>
      <c r="T3375" s="180">
        <f t="shared" si="317"/>
        <v>41903.279999999977</v>
      </c>
      <c r="U3375" s="181" t="str">
        <f t="shared" si="316"/>
        <v>0</v>
      </c>
    </row>
    <row r="3376" spans="14:21">
      <c r="N3376" s="57">
        <f t="shared" si="312"/>
        <v>2010</v>
      </c>
      <c r="O3376" s="57">
        <f t="shared" si="313"/>
        <v>3</v>
      </c>
      <c r="P3376" s="57">
        <f t="shared" si="314"/>
        <v>28</v>
      </c>
      <c r="Q3376" s="48">
        <v>40265</v>
      </c>
      <c r="R3376" s="178">
        <f t="shared" si="315"/>
        <v>40265</v>
      </c>
      <c r="S3376" s="182">
        <v>15.8</v>
      </c>
      <c r="T3376" s="180">
        <f t="shared" si="317"/>
        <v>41919.07999999998</v>
      </c>
      <c r="U3376" s="181" t="str">
        <f t="shared" si="316"/>
        <v>0</v>
      </c>
    </row>
    <row r="3377" spans="14:21">
      <c r="N3377" s="57">
        <f t="shared" si="312"/>
        <v>2010</v>
      </c>
      <c r="O3377" s="57">
        <f t="shared" si="313"/>
        <v>3</v>
      </c>
      <c r="P3377" s="57">
        <f t="shared" si="314"/>
        <v>29</v>
      </c>
      <c r="Q3377" s="48">
        <v>40266</v>
      </c>
      <c r="R3377" s="178">
        <f t="shared" si="315"/>
        <v>40266</v>
      </c>
      <c r="S3377" s="182">
        <v>16.7</v>
      </c>
      <c r="T3377" s="180">
        <f t="shared" si="317"/>
        <v>41935.779999999977</v>
      </c>
      <c r="U3377" s="181" t="str">
        <f t="shared" si="316"/>
        <v>0</v>
      </c>
    </row>
    <row r="3378" spans="14:21">
      <c r="N3378" s="57">
        <f t="shared" si="312"/>
        <v>2010</v>
      </c>
      <c r="O3378" s="57">
        <f t="shared" si="313"/>
        <v>3</v>
      </c>
      <c r="P3378" s="57">
        <f t="shared" si="314"/>
        <v>30</v>
      </c>
      <c r="Q3378" s="48">
        <v>40267</v>
      </c>
      <c r="R3378" s="178">
        <f t="shared" si="315"/>
        <v>40267</v>
      </c>
      <c r="S3378" s="182">
        <v>11.6</v>
      </c>
      <c r="T3378" s="180">
        <f t="shared" si="317"/>
        <v>41947.379999999976</v>
      </c>
      <c r="U3378" s="181" t="str">
        <f t="shared" si="316"/>
        <v>0</v>
      </c>
    </row>
    <row r="3379" spans="14:21">
      <c r="N3379" s="57">
        <f t="shared" si="312"/>
        <v>2010</v>
      </c>
      <c r="O3379" s="57">
        <f t="shared" si="313"/>
        <v>3</v>
      </c>
      <c r="P3379" s="57">
        <f t="shared" si="314"/>
        <v>31</v>
      </c>
      <c r="Q3379" s="48">
        <v>40268</v>
      </c>
      <c r="R3379" s="178">
        <f t="shared" si="315"/>
        <v>40268</v>
      </c>
      <c r="S3379" s="182">
        <v>14.1</v>
      </c>
      <c r="T3379" s="180">
        <f t="shared" si="317"/>
        <v>41961.479999999974</v>
      </c>
      <c r="U3379" s="181" t="str">
        <f t="shared" si="316"/>
        <v>0</v>
      </c>
    </row>
    <row r="3380" spans="14:21">
      <c r="N3380" s="57">
        <f t="shared" si="312"/>
        <v>2010</v>
      </c>
      <c r="O3380" s="57">
        <f t="shared" si="313"/>
        <v>4</v>
      </c>
      <c r="P3380" s="57">
        <f t="shared" si="314"/>
        <v>1</v>
      </c>
      <c r="Q3380" s="48">
        <v>40269</v>
      </c>
      <c r="R3380" s="178">
        <f t="shared" si="315"/>
        <v>40269</v>
      </c>
      <c r="S3380" s="182">
        <v>17.8</v>
      </c>
      <c r="T3380" s="180">
        <f t="shared" si="317"/>
        <v>41979.279999999977</v>
      </c>
      <c r="U3380" s="181" t="str">
        <f t="shared" si="316"/>
        <v>0</v>
      </c>
    </row>
    <row r="3381" spans="14:21">
      <c r="N3381" s="57">
        <f t="shared" si="312"/>
        <v>2010</v>
      </c>
      <c r="O3381" s="57">
        <f t="shared" si="313"/>
        <v>4</v>
      </c>
      <c r="P3381" s="57">
        <f t="shared" si="314"/>
        <v>2</v>
      </c>
      <c r="Q3381" s="48">
        <v>40270</v>
      </c>
      <c r="R3381" s="178">
        <f t="shared" si="315"/>
        <v>40270</v>
      </c>
      <c r="S3381" s="182">
        <v>14.6</v>
      </c>
      <c r="T3381" s="180">
        <f t="shared" si="317"/>
        <v>41993.879999999976</v>
      </c>
      <c r="U3381" s="181" t="str">
        <f t="shared" si="316"/>
        <v>0</v>
      </c>
    </row>
    <row r="3382" spans="14:21">
      <c r="N3382" s="57">
        <f t="shared" si="312"/>
        <v>2010</v>
      </c>
      <c r="O3382" s="57">
        <f t="shared" si="313"/>
        <v>4</v>
      </c>
      <c r="P3382" s="57">
        <f t="shared" si="314"/>
        <v>3</v>
      </c>
      <c r="Q3382" s="48">
        <v>40271</v>
      </c>
      <c r="R3382" s="178">
        <f t="shared" si="315"/>
        <v>40271</v>
      </c>
      <c r="S3382" s="182">
        <v>13.6</v>
      </c>
      <c r="T3382" s="180">
        <f t="shared" si="317"/>
        <v>42007.479999999974</v>
      </c>
      <c r="U3382" s="181" t="str">
        <f t="shared" si="316"/>
        <v>0</v>
      </c>
    </row>
    <row r="3383" spans="14:21">
      <c r="N3383" s="57">
        <f t="shared" si="312"/>
        <v>2010</v>
      </c>
      <c r="O3383" s="57">
        <f t="shared" si="313"/>
        <v>4</v>
      </c>
      <c r="P3383" s="57">
        <f t="shared" si="314"/>
        <v>4</v>
      </c>
      <c r="Q3383" s="48">
        <v>40272</v>
      </c>
      <c r="R3383" s="178">
        <f t="shared" si="315"/>
        <v>40272</v>
      </c>
      <c r="S3383" s="182">
        <v>14.8</v>
      </c>
      <c r="T3383" s="180">
        <f t="shared" si="317"/>
        <v>42022.279999999977</v>
      </c>
      <c r="U3383" s="181" t="str">
        <f t="shared" si="316"/>
        <v>0</v>
      </c>
    </row>
    <row r="3384" spans="14:21">
      <c r="N3384" s="57">
        <f t="shared" si="312"/>
        <v>2010</v>
      </c>
      <c r="O3384" s="57">
        <f t="shared" si="313"/>
        <v>4</v>
      </c>
      <c r="P3384" s="57">
        <f t="shared" si="314"/>
        <v>5</v>
      </c>
      <c r="Q3384" s="48">
        <v>40273</v>
      </c>
      <c r="R3384" s="178">
        <f t="shared" si="315"/>
        <v>40273</v>
      </c>
      <c r="S3384" s="182">
        <v>15.6</v>
      </c>
      <c r="T3384" s="180">
        <f t="shared" si="317"/>
        <v>42037.879999999976</v>
      </c>
      <c r="U3384" s="181" t="str">
        <f t="shared" si="316"/>
        <v>0</v>
      </c>
    </row>
    <row r="3385" spans="14:21">
      <c r="N3385" s="57">
        <f t="shared" si="312"/>
        <v>2010</v>
      </c>
      <c r="O3385" s="57">
        <f t="shared" si="313"/>
        <v>4</v>
      </c>
      <c r="P3385" s="57">
        <f t="shared" si="314"/>
        <v>6</v>
      </c>
      <c r="Q3385" s="48">
        <v>40274</v>
      </c>
      <c r="R3385" s="178">
        <f t="shared" si="315"/>
        <v>40274</v>
      </c>
      <c r="S3385" s="182">
        <v>12.7</v>
      </c>
      <c r="T3385" s="180">
        <f t="shared" si="317"/>
        <v>42050.579999999973</v>
      </c>
      <c r="U3385" s="181" t="str">
        <f t="shared" si="316"/>
        <v>0</v>
      </c>
    </row>
    <row r="3386" spans="14:21">
      <c r="N3386" s="57">
        <f t="shared" si="312"/>
        <v>2010</v>
      </c>
      <c r="O3386" s="57">
        <f t="shared" si="313"/>
        <v>4</v>
      </c>
      <c r="P3386" s="57">
        <f t="shared" si="314"/>
        <v>7</v>
      </c>
      <c r="Q3386" s="48">
        <v>40275</v>
      </c>
      <c r="R3386" s="178">
        <f t="shared" si="315"/>
        <v>40275</v>
      </c>
      <c r="S3386" s="182">
        <v>10.7</v>
      </c>
      <c r="T3386" s="180">
        <f t="shared" si="317"/>
        <v>42061.27999999997</v>
      </c>
      <c r="U3386" s="181" t="str">
        <f t="shared" si="316"/>
        <v>0</v>
      </c>
    </row>
    <row r="3387" spans="14:21">
      <c r="N3387" s="57">
        <f t="shared" si="312"/>
        <v>2010</v>
      </c>
      <c r="O3387" s="57">
        <f t="shared" si="313"/>
        <v>4</v>
      </c>
      <c r="P3387" s="57">
        <f t="shared" si="314"/>
        <v>8</v>
      </c>
      <c r="Q3387" s="48">
        <v>40276</v>
      </c>
      <c r="R3387" s="178">
        <f t="shared" si="315"/>
        <v>40276</v>
      </c>
      <c r="S3387" s="182">
        <v>14</v>
      </c>
      <c r="T3387" s="180">
        <f t="shared" si="317"/>
        <v>42075.27999999997</v>
      </c>
      <c r="U3387" s="181" t="str">
        <f t="shared" si="316"/>
        <v>0</v>
      </c>
    </row>
    <row r="3388" spans="14:21">
      <c r="N3388" s="57">
        <f t="shared" si="312"/>
        <v>2010</v>
      </c>
      <c r="O3388" s="57">
        <f t="shared" si="313"/>
        <v>4</v>
      </c>
      <c r="P3388" s="57">
        <f t="shared" si="314"/>
        <v>9</v>
      </c>
      <c r="Q3388" s="48">
        <v>40277</v>
      </c>
      <c r="R3388" s="178">
        <f t="shared" si="315"/>
        <v>40277</v>
      </c>
      <c r="S3388" s="182">
        <v>14.2</v>
      </c>
      <c r="T3388" s="180">
        <f t="shared" si="317"/>
        <v>42089.479999999967</v>
      </c>
      <c r="U3388" s="181" t="str">
        <f t="shared" si="316"/>
        <v>0</v>
      </c>
    </row>
    <row r="3389" spans="14:21">
      <c r="N3389" s="57">
        <f t="shared" si="312"/>
        <v>2010</v>
      </c>
      <c r="O3389" s="57">
        <f t="shared" si="313"/>
        <v>4</v>
      </c>
      <c r="P3389" s="57">
        <f t="shared" si="314"/>
        <v>10</v>
      </c>
      <c r="Q3389" s="48">
        <v>40278</v>
      </c>
      <c r="R3389" s="178">
        <f t="shared" si="315"/>
        <v>40278</v>
      </c>
      <c r="S3389" s="182">
        <v>15.1</v>
      </c>
      <c r="T3389" s="180">
        <f t="shared" si="317"/>
        <v>42104.579999999965</v>
      </c>
      <c r="U3389" s="181" t="str">
        <f t="shared" si="316"/>
        <v>0</v>
      </c>
    </row>
    <row r="3390" spans="14:21">
      <c r="N3390" s="57">
        <f t="shared" si="312"/>
        <v>2010</v>
      </c>
      <c r="O3390" s="57">
        <f t="shared" si="313"/>
        <v>4</v>
      </c>
      <c r="P3390" s="57">
        <f t="shared" si="314"/>
        <v>11</v>
      </c>
      <c r="Q3390" s="48">
        <v>40279</v>
      </c>
      <c r="R3390" s="178">
        <f t="shared" si="315"/>
        <v>40279</v>
      </c>
      <c r="S3390" s="182">
        <v>16.100000000000001</v>
      </c>
      <c r="T3390" s="180">
        <f t="shared" si="317"/>
        <v>42120.679999999964</v>
      </c>
      <c r="U3390" s="181" t="str">
        <f t="shared" si="316"/>
        <v>0</v>
      </c>
    </row>
    <row r="3391" spans="14:21">
      <c r="N3391" s="57">
        <f t="shared" si="312"/>
        <v>2010</v>
      </c>
      <c r="O3391" s="57">
        <f t="shared" si="313"/>
        <v>4</v>
      </c>
      <c r="P3391" s="57">
        <f t="shared" si="314"/>
        <v>12</v>
      </c>
      <c r="Q3391" s="48">
        <v>40280</v>
      </c>
      <c r="R3391" s="178">
        <f t="shared" si="315"/>
        <v>40280</v>
      </c>
      <c r="S3391" s="182">
        <v>16.2</v>
      </c>
      <c r="T3391" s="180">
        <f t="shared" si="317"/>
        <v>42136.879999999961</v>
      </c>
      <c r="U3391" s="181" t="str">
        <f t="shared" si="316"/>
        <v>0</v>
      </c>
    </row>
    <row r="3392" spans="14:21">
      <c r="N3392" s="57">
        <f t="shared" si="312"/>
        <v>2010</v>
      </c>
      <c r="O3392" s="57">
        <f t="shared" si="313"/>
        <v>4</v>
      </c>
      <c r="P3392" s="57">
        <f t="shared" si="314"/>
        <v>13</v>
      </c>
      <c r="Q3392" s="48">
        <v>40281</v>
      </c>
      <c r="R3392" s="178">
        <f t="shared" si="315"/>
        <v>40281</v>
      </c>
      <c r="S3392" s="182">
        <v>14.9</v>
      </c>
      <c r="T3392" s="180">
        <f t="shared" si="317"/>
        <v>42151.779999999962</v>
      </c>
      <c r="U3392" s="181" t="str">
        <f t="shared" si="316"/>
        <v>0</v>
      </c>
    </row>
    <row r="3393" spans="14:21">
      <c r="N3393" s="57">
        <f t="shared" si="312"/>
        <v>2010</v>
      </c>
      <c r="O3393" s="57">
        <f t="shared" si="313"/>
        <v>4</v>
      </c>
      <c r="P3393" s="57">
        <f t="shared" si="314"/>
        <v>14</v>
      </c>
      <c r="Q3393" s="48">
        <v>40282</v>
      </c>
      <c r="R3393" s="178">
        <f t="shared" si="315"/>
        <v>40282</v>
      </c>
      <c r="S3393" s="182">
        <v>15</v>
      </c>
      <c r="T3393" s="180">
        <f t="shared" si="317"/>
        <v>42166.779999999962</v>
      </c>
      <c r="U3393" s="181" t="str">
        <f t="shared" si="316"/>
        <v>0</v>
      </c>
    </row>
    <row r="3394" spans="14:21">
      <c r="N3394" s="57">
        <f t="shared" si="312"/>
        <v>2010</v>
      </c>
      <c r="O3394" s="57">
        <f t="shared" si="313"/>
        <v>4</v>
      </c>
      <c r="P3394" s="57">
        <f t="shared" si="314"/>
        <v>15</v>
      </c>
      <c r="Q3394" s="48">
        <v>40283</v>
      </c>
      <c r="R3394" s="178">
        <f t="shared" si="315"/>
        <v>40283</v>
      </c>
      <c r="S3394" s="182">
        <v>14.2</v>
      </c>
      <c r="T3394" s="180">
        <f t="shared" si="317"/>
        <v>42180.97999999996</v>
      </c>
      <c r="U3394" s="181" t="str">
        <f t="shared" si="316"/>
        <v>0</v>
      </c>
    </row>
    <row r="3395" spans="14:21">
      <c r="N3395" s="57">
        <f t="shared" ref="N3395:N3458" si="318">IF(Q3395="","",YEAR(Q3395))</f>
        <v>2010</v>
      </c>
      <c r="O3395" s="57">
        <f t="shared" ref="O3395:O3458" si="319">IF(Q3395="","",MONTH(Q3395))</f>
        <v>4</v>
      </c>
      <c r="P3395" s="57">
        <f t="shared" ref="P3395:P3458" si="320">DAY(Q3395)</f>
        <v>16</v>
      </c>
      <c r="Q3395" s="48">
        <v>40284</v>
      </c>
      <c r="R3395" s="178">
        <f t="shared" ref="R3395:R3458" si="321">Q3395</f>
        <v>40284</v>
      </c>
      <c r="S3395" s="182">
        <v>15.1</v>
      </c>
      <c r="T3395" s="180">
        <f t="shared" si="317"/>
        <v>42196.079999999958</v>
      </c>
      <c r="U3395" s="181" t="str">
        <f t="shared" ref="U3395:U3458" si="322">IF(AND(R3395&gt;=$E$7,R3395&lt;=$E$9),S3395,"0")</f>
        <v>0</v>
      </c>
    </row>
    <row r="3396" spans="14:21">
      <c r="N3396" s="57">
        <f t="shared" si="318"/>
        <v>2010</v>
      </c>
      <c r="O3396" s="57">
        <f t="shared" si="319"/>
        <v>4</v>
      </c>
      <c r="P3396" s="57">
        <f t="shared" si="320"/>
        <v>17</v>
      </c>
      <c r="Q3396" s="48">
        <v>40285</v>
      </c>
      <c r="R3396" s="178">
        <f t="shared" si="321"/>
        <v>40285</v>
      </c>
      <c r="S3396" s="182">
        <v>14.5</v>
      </c>
      <c r="T3396" s="180">
        <f t="shared" si="317"/>
        <v>42210.579999999958</v>
      </c>
      <c r="U3396" s="181" t="str">
        <f t="shared" si="322"/>
        <v>0</v>
      </c>
    </row>
    <row r="3397" spans="14:21">
      <c r="N3397" s="57">
        <f t="shared" si="318"/>
        <v>2010</v>
      </c>
      <c r="O3397" s="57">
        <f t="shared" si="319"/>
        <v>4</v>
      </c>
      <c r="P3397" s="57">
        <f t="shared" si="320"/>
        <v>18</v>
      </c>
      <c r="Q3397" s="48">
        <v>40286</v>
      </c>
      <c r="R3397" s="178">
        <f t="shared" si="321"/>
        <v>40286</v>
      </c>
      <c r="S3397" s="182">
        <v>12.8</v>
      </c>
      <c r="T3397" s="180">
        <f t="shared" ref="T3397:T3460" si="323">T3396+S3397</f>
        <v>42223.379999999961</v>
      </c>
      <c r="U3397" s="181" t="str">
        <f t="shared" si="322"/>
        <v>0</v>
      </c>
    </row>
    <row r="3398" spans="14:21">
      <c r="N3398" s="57">
        <f t="shared" si="318"/>
        <v>2010</v>
      </c>
      <c r="O3398" s="57">
        <f t="shared" si="319"/>
        <v>4</v>
      </c>
      <c r="P3398" s="57">
        <f t="shared" si="320"/>
        <v>19</v>
      </c>
      <c r="Q3398" s="48">
        <v>40287</v>
      </c>
      <c r="R3398" s="178">
        <f t="shared" si="321"/>
        <v>40287</v>
      </c>
      <c r="S3398" s="182">
        <v>18.2</v>
      </c>
      <c r="T3398" s="180">
        <f t="shared" si="323"/>
        <v>42241.579999999958</v>
      </c>
      <c r="U3398" s="181" t="str">
        <f t="shared" si="322"/>
        <v>0</v>
      </c>
    </row>
    <row r="3399" spans="14:21">
      <c r="N3399" s="57">
        <f t="shared" si="318"/>
        <v>2010</v>
      </c>
      <c r="O3399" s="57">
        <f t="shared" si="319"/>
        <v>4</v>
      </c>
      <c r="P3399" s="57">
        <f t="shared" si="320"/>
        <v>20</v>
      </c>
      <c r="Q3399" s="48">
        <v>40288</v>
      </c>
      <c r="R3399" s="178">
        <f t="shared" si="321"/>
        <v>40288</v>
      </c>
      <c r="S3399" s="182">
        <v>16.2</v>
      </c>
      <c r="T3399" s="180">
        <f t="shared" si="323"/>
        <v>42257.779999999955</v>
      </c>
      <c r="U3399" s="181" t="str">
        <f t="shared" si="322"/>
        <v>0</v>
      </c>
    </row>
    <row r="3400" spans="14:21">
      <c r="N3400" s="57">
        <f t="shared" si="318"/>
        <v>2010</v>
      </c>
      <c r="O3400" s="57">
        <f t="shared" si="319"/>
        <v>4</v>
      </c>
      <c r="P3400" s="57">
        <f t="shared" si="320"/>
        <v>21</v>
      </c>
      <c r="Q3400" s="48">
        <v>40289</v>
      </c>
      <c r="R3400" s="178">
        <f t="shared" si="321"/>
        <v>40289</v>
      </c>
      <c r="S3400" s="182">
        <v>18.600000000000001</v>
      </c>
      <c r="T3400" s="180">
        <f t="shared" si="323"/>
        <v>42276.379999999954</v>
      </c>
      <c r="U3400" s="181" t="str">
        <f t="shared" si="322"/>
        <v>0</v>
      </c>
    </row>
    <row r="3401" spans="14:21">
      <c r="N3401" s="57">
        <f t="shared" si="318"/>
        <v>2010</v>
      </c>
      <c r="O3401" s="57">
        <f t="shared" si="319"/>
        <v>4</v>
      </c>
      <c r="P3401" s="57">
        <f t="shared" si="320"/>
        <v>22</v>
      </c>
      <c r="Q3401" s="48">
        <v>40290</v>
      </c>
      <c r="R3401" s="178">
        <f t="shared" si="321"/>
        <v>40290</v>
      </c>
      <c r="S3401" s="182">
        <v>16.600000000000001</v>
      </c>
      <c r="T3401" s="180">
        <f t="shared" si="323"/>
        <v>42292.979999999952</v>
      </c>
      <c r="U3401" s="181" t="str">
        <f t="shared" si="322"/>
        <v>0</v>
      </c>
    </row>
    <row r="3402" spans="14:21">
      <c r="N3402" s="57">
        <f t="shared" si="318"/>
        <v>2010</v>
      </c>
      <c r="O3402" s="57">
        <f t="shared" si="319"/>
        <v>4</v>
      </c>
      <c r="P3402" s="57">
        <f t="shared" si="320"/>
        <v>23</v>
      </c>
      <c r="Q3402" s="48">
        <v>40291</v>
      </c>
      <c r="R3402" s="178">
        <f t="shared" si="321"/>
        <v>40291</v>
      </c>
      <c r="S3402" s="182">
        <v>14.6</v>
      </c>
      <c r="T3402" s="180">
        <f t="shared" si="323"/>
        <v>42307.579999999951</v>
      </c>
      <c r="U3402" s="181" t="str">
        <f t="shared" si="322"/>
        <v>0</v>
      </c>
    </row>
    <row r="3403" spans="14:21">
      <c r="N3403" s="57">
        <f t="shared" si="318"/>
        <v>2010</v>
      </c>
      <c r="O3403" s="57">
        <f t="shared" si="319"/>
        <v>4</v>
      </c>
      <c r="P3403" s="57">
        <f t="shared" si="320"/>
        <v>24</v>
      </c>
      <c r="Q3403" s="48">
        <v>40292</v>
      </c>
      <c r="R3403" s="178">
        <f t="shared" si="321"/>
        <v>40292</v>
      </c>
      <c r="S3403" s="182">
        <v>14.5</v>
      </c>
      <c r="T3403" s="180">
        <f t="shared" si="323"/>
        <v>42322.079999999951</v>
      </c>
      <c r="U3403" s="181" t="str">
        <f t="shared" si="322"/>
        <v>0</v>
      </c>
    </row>
    <row r="3404" spans="14:21">
      <c r="N3404" s="57">
        <f t="shared" si="318"/>
        <v>2010</v>
      </c>
      <c r="O3404" s="57">
        <f t="shared" si="319"/>
        <v>4</v>
      </c>
      <c r="P3404" s="57">
        <f t="shared" si="320"/>
        <v>25</v>
      </c>
      <c r="Q3404" s="48">
        <v>40293</v>
      </c>
      <c r="R3404" s="178">
        <f t="shared" si="321"/>
        <v>40293</v>
      </c>
      <c r="S3404" s="182">
        <v>9.8000000000000007</v>
      </c>
      <c r="T3404" s="180">
        <f t="shared" si="323"/>
        <v>42331.879999999954</v>
      </c>
      <c r="U3404" s="181" t="str">
        <f t="shared" si="322"/>
        <v>0</v>
      </c>
    </row>
    <row r="3405" spans="14:21">
      <c r="N3405" s="57">
        <f t="shared" si="318"/>
        <v>2010</v>
      </c>
      <c r="O3405" s="57">
        <f t="shared" si="319"/>
        <v>4</v>
      </c>
      <c r="P3405" s="57">
        <f t="shared" si="320"/>
        <v>26</v>
      </c>
      <c r="Q3405" s="48">
        <v>40294</v>
      </c>
      <c r="R3405" s="178">
        <f t="shared" si="321"/>
        <v>40294</v>
      </c>
      <c r="S3405" s="182">
        <v>11.2</v>
      </c>
      <c r="T3405" s="180">
        <f t="shared" si="323"/>
        <v>42343.079999999951</v>
      </c>
      <c r="U3405" s="181" t="str">
        <f t="shared" si="322"/>
        <v>0</v>
      </c>
    </row>
    <row r="3406" spans="14:21">
      <c r="N3406" s="57">
        <f t="shared" si="318"/>
        <v>2010</v>
      </c>
      <c r="O3406" s="57">
        <f t="shared" si="319"/>
        <v>4</v>
      </c>
      <c r="P3406" s="57">
        <f t="shared" si="320"/>
        <v>27</v>
      </c>
      <c r="Q3406" s="48">
        <v>40295</v>
      </c>
      <c r="R3406" s="178">
        <f t="shared" si="321"/>
        <v>40295</v>
      </c>
      <c r="S3406" s="182">
        <v>11.6</v>
      </c>
      <c r="T3406" s="180">
        <f t="shared" si="323"/>
        <v>42354.679999999949</v>
      </c>
      <c r="U3406" s="181" t="str">
        <f t="shared" si="322"/>
        <v>0</v>
      </c>
    </row>
    <row r="3407" spans="14:21">
      <c r="N3407" s="57">
        <f t="shared" si="318"/>
        <v>2010</v>
      </c>
      <c r="O3407" s="57">
        <f t="shared" si="319"/>
        <v>4</v>
      </c>
      <c r="P3407" s="57">
        <f t="shared" si="320"/>
        <v>28</v>
      </c>
      <c r="Q3407" s="48">
        <v>40296</v>
      </c>
      <c r="R3407" s="178">
        <f t="shared" si="321"/>
        <v>40296</v>
      </c>
      <c r="S3407" s="182">
        <v>8.8000000000000007</v>
      </c>
      <c r="T3407" s="180">
        <f t="shared" si="323"/>
        <v>42363.479999999952</v>
      </c>
      <c r="U3407" s="181" t="str">
        <f t="shared" si="322"/>
        <v>0</v>
      </c>
    </row>
    <row r="3408" spans="14:21">
      <c r="N3408" s="57">
        <f t="shared" si="318"/>
        <v>2010</v>
      </c>
      <c r="O3408" s="57">
        <f t="shared" si="319"/>
        <v>4</v>
      </c>
      <c r="P3408" s="57">
        <f t="shared" si="320"/>
        <v>29</v>
      </c>
      <c r="Q3408" s="48">
        <v>40297</v>
      </c>
      <c r="R3408" s="178">
        <f t="shared" si="321"/>
        <v>40297</v>
      </c>
      <c r="S3408" s="182">
        <v>5.3</v>
      </c>
      <c r="T3408" s="180">
        <f t="shared" si="323"/>
        <v>42368.779999999955</v>
      </c>
      <c r="U3408" s="181" t="str">
        <f t="shared" si="322"/>
        <v>0</v>
      </c>
    </row>
    <row r="3409" spans="14:21">
      <c r="N3409" s="57">
        <f t="shared" si="318"/>
        <v>2010</v>
      </c>
      <c r="O3409" s="57">
        <f t="shared" si="319"/>
        <v>4</v>
      </c>
      <c r="P3409" s="57">
        <f t="shared" si="320"/>
        <v>30</v>
      </c>
      <c r="Q3409" s="48">
        <v>40298</v>
      </c>
      <c r="R3409" s="178">
        <f t="shared" si="321"/>
        <v>40298</v>
      </c>
      <c r="S3409" s="182">
        <v>11.4</v>
      </c>
      <c r="T3409" s="180">
        <f t="shared" si="323"/>
        <v>42380.179999999957</v>
      </c>
      <c r="U3409" s="181" t="str">
        <f t="shared" si="322"/>
        <v>0</v>
      </c>
    </row>
    <row r="3410" spans="14:21">
      <c r="N3410" s="57">
        <f t="shared" si="318"/>
        <v>2010</v>
      </c>
      <c r="O3410" s="57">
        <f t="shared" si="319"/>
        <v>5</v>
      </c>
      <c r="P3410" s="57">
        <f t="shared" si="320"/>
        <v>1</v>
      </c>
      <c r="Q3410" s="48">
        <v>40299</v>
      </c>
      <c r="R3410" s="178">
        <f t="shared" si="321"/>
        <v>40299</v>
      </c>
      <c r="S3410" s="182">
        <v>12.6</v>
      </c>
      <c r="T3410" s="180">
        <f t="shared" si="323"/>
        <v>42392.779999999955</v>
      </c>
      <c r="U3410" s="181" t="str">
        <f t="shared" si="322"/>
        <v>0</v>
      </c>
    </row>
    <row r="3411" spans="14:21">
      <c r="N3411" s="57">
        <f t="shared" si="318"/>
        <v>2010</v>
      </c>
      <c r="O3411" s="57">
        <f t="shared" si="319"/>
        <v>5</v>
      </c>
      <c r="P3411" s="57">
        <f t="shared" si="320"/>
        <v>2</v>
      </c>
      <c r="Q3411" s="48">
        <v>40300</v>
      </c>
      <c r="R3411" s="178">
        <f t="shared" si="321"/>
        <v>40300</v>
      </c>
      <c r="S3411" s="182">
        <v>14.5</v>
      </c>
      <c r="T3411" s="180">
        <f t="shared" si="323"/>
        <v>42407.279999999955</v>
      </c>
      <c r="U3411" s="181" t="str">
        <f t="shared" si="322"/>
        <v>0</v>
      </c>
    </row>
    <row r="3412" spans="14:21">
      <c r="N3412" s="57">
        <f t="shared" si="318"/>
        <v>2010</v>
      </c>
      <c r="O3412" s="57">
        <f t="shared" si="319"/>
        <v>5</v>
      </c>
      <c r="P3412" s="57">
        <f t="shared" si="320"/>
        <v>3</v>
      </c>
      <c r="Q3412" s="48">
        <v>40301</v>
      </c>
      <c r="R3412" s="178">
        <f t="shared" si="321"/>
        <v>40301</v>
      </c>
      <c r="S3412" s="182">
        <v>15</v>
      </c>
      <c r="T3412" s="180">
        <f t="shared" si="323"/>
        <v>42422.279999999955</v>
      </c>
      <c r="U3412" s="181" t="str">
        <f t="shared" si="322"/>
        <v>0</v>
      </c>
    </row>
    <row r="3413" spans="14:21">
      <c r="N3413" s="57">
        <f t="shared" si="318"/>
        <v>2010</v>
      </c>
      <c r="O3413" s="57">
        <f t="shared" si="319"/>
        <v>5</v>
      </c>
      <c r="P3413" s="57">
        <f t="shared" si="320"/>
        <v>4</v>
      </c>
      <c r="Q3413" s="48">
        <v>40302</v>
      </c>
      <c r="R3413" s="178">
        <f t="shared" si="321"/>
        <v>40302</v>
      </c>
      <c r="S3413" s="182">
        <v>16.399999999999999</v>
      </c>
      <c r="T3413" s="180">
        <f t="shared" si="323"/>
        <v>42438.679999999957</v>
      </c>
      <c r="U3413" s="181" t="str">
        <f t="shared" si="322"/>
        <v>0</v>
      </c>
    </row>
    <row r="3414" spans="14:21">
      <c r="N3414" s="57">
        <f t="shared" si="318"/>
        <v>2010</v>
      </c>
      <c r="O3414" s="57">
        <f t="shared" si="319"/>
        <v>5</v>
      </c>
      <c r="P3414" s="57">
        <f t="shared" si="320"/>
        <v>5</v>
      </c>
      <c r="Q3414" s="48">
        <v>40303</v>
      </c>
      <c r="R3414" s="178">
        <f t="shared" si="321"/>
        <v>40303</v>
      </c>
      <c r="S3414" s="182">
        <v>14.4</v>
      </c>
      <c r="T3414" s="180">
        <f t="shared" si="323"/>
        <v>42453.079999999958</v>
      </c>
      <c r="U3414" s="181" t="str">
        <f t="shared" si="322"/>
        <v>0</v>
      </c>
    </row>
    <row r="3415" spans="14:21">
      <c r="N3415" s="57">
        <f t="shared" si="318"/>
        <v>2010</v>
      </c>
      <c r="O3415" s="57">
        <f t="shared" si="319"/>
        <v>5</v>
      </c>
      <c r="P3415" s="57">
        <f t="shared" si="320"/>
        <v>6</v>
      </c>
      <c r="Q3415" s="48">
        <v>40304</v>
      </c>
      <c r="R3415" s="178">
        <f t="shared" si="321"/>
        <v>40304</v>
      </c>
      <c r="S3415" s="182">
        <v>15.2</v>
      </c>
      <c r="T3415" s="180">
        <f t="shared" si="323"/>
        <v>42468.279999999955</v>
      </c>
      <c r="U3415" s="181" t="str">
        <f t="shared" si="322"/>
        <v>0</v>
      </c>
    </row>
    <row r="3416" spans="14:21">
      <c r="N3416" s="57">
        <f t="shared" si="318"/>
        <v>2010</v>
      </c>
      <c r="O3416" s="57">
        <f t="shared" si="319"/>
        <v>5</v>
      </c>
      <c r="P3416" s="57">
        <f t="shared" si="320"/>
        <v>7</v>
      </c>
      <c r="Q3416" s="48">
        <v>40305</v>
      </c>
      <c r="R3416" s="178">
        <f t="shared" si="321"/>
        <v>40305</v>
      </c>
      <c r="S3416" s="182">
        <v>15.6</v>
      </c>
      <c r="T3416" s="180">
        <f t="shared" si="323"/>
        <v>42483.879999999954</v>
      </c>
      <c r="U3416" s="181" t="str">
        <f t="shared" si="322"/>
        <v>0</v>
      </c>
    </row>
    <row r="3417" spans="14:21">
      <c r="N3417" s="57">
        <f t="shared" si="318"/>
        <v>2010</v>
      </c>
      <c r="O3417" s="57">
        <f t="shared" si="319"/>
        <v>5</v>
      </c>
      <c r="P3417" s="57">
        <f t="shared" si="320"/>
        <v>8</v>
      </c>
      <c r="Q3417" s="48">
        <v>40306</v>
      </c>
      <c r="R3417" s="178">
        <f t="shared" si="321"/>
        <v>40306</v>
      </c>
      <c r="S3417" s="182">
        <v>15.6</v>
      </c>
      <c r="T3417" s="180">
        <f t="shared" si="323"/>
        <v>42499.479999999952</v>
      </c>
      <c r="U3417" s="181" t="str">
        <f t="shared" si="322"/>
        <v>0</v>
      </c>
    </row>
    <row r="3418" spans="14:21">
      <c r="N3418" s="57">
        <f t="shared" si="318"/>
        <v>2010</v>
      </c>
      <c r="O3418" s="57">
        <f t="shared" si="319"/>
        <v>5</v>
      </c>
      <c r="P3418" s="57">
        <f t="shared" si="320"/>
        <v>9</v>
      </c>
      <c r="Q3418" s="48">
        <v>40307</v>
      </c>
      <c r="R3418" s="178">
        <f t="shared" si="321"/>
        <v>40307</v>
      </c>
      <c r="S3418" s="182">
        <v>16.2</v>
      </c>
      <c r="T3418" s="180">
        <f t="shared" si="323"/>
        <v>42515.679999999949</v>
      </c>
      <c r="U3418" s="181" t="str">
        <f t="shared" si="322"/>
        <v>0</v>
      </c>
    </row>
    <row r="3419" spans="14:21">
      <c r="N3419" s="57">
        <f t="shared" si="318"/>
        <v>2010</v>
      </c>
      <c r="O3419" s="57">
        <f t="shared" si="319"/>
        <v>5</v>
      </c>
      <c r="P3419" s="57">
        <f t="shared" si="320"/>
        <v>10</v>
      </c>
      <c r="Q3419" s="48">
        <v>40308</v>
      </c>
      <c r="R3419" s="178">
        <f t="shared" si="321"/>
        <v>40308</v>
      </c>
      <c r="S3419" s="182">
        <v>15</v>
      </c>
      <c r="T3419" s="180">
        <f t="shared" si="323"/>
        <v>42530.679999999949</v>
      </c>
      <c r="U3419" s="181" t="str">
        <f t="shared" si="322"/>
        <v>0</v>
      </c>
    </row>
    <row r="3420" spans="14:21">
      <c r="N3420" s="57">
        <f t="shared" si="318"/>
        <v>2010</v>
      </c>
      <c r="O3420" s="57">
        <f t="shared" si="319"/>
        <v>5</v>
      </c>
      <c r="P3420" s="57">
        <f t="shared" si="320"/>
        <v>11</v>
      </c>
      <c r="Q3420" s="48">
        <v>40309</v>
      </c>
      <c r="R3420" s="178">
        <f t="shared" si="321"/>
        <v>40309</v>
      </c>
      <c r="S3420" s="182">
        <v>13.9</v>
      </c>
      <c r="T3420" s="180">
        <f t="shared" si="323"/>
        <v>42544.579999999951</v>
      </c>
      <c r="U3420" s="181" t="str">
        <f t="shared" si="322"/>
        <v>0</v>
      </c>
    </row>
    <row r="3421" spans="14:21">
      <c r="N3421" s="57">
        <f t="shared" si="318"/>
        <v>2010</v>
      </c>
      <c r="O3421" s="57">
        <f t="shared" si="319"/>
        <v>5</v>
      </c>
      <c r="P3421" s="57">
        <f t="shared" si="320"/>
        <v>12</v>
      </c>
      <c r="Q3421" s="48">
        <v>40310</v>
      </c>
      <c r="R3421" s="178">
        <f t="shared" si="321"/>
        <v>40310</v>
      </c>
      <c r="S3421" s="182">
        <v>15.4</v>
      </c>
      <c r="T3421" s="180">
        <f t="shared" si="323"/>
        <v>42559.979999999952</v>
      </c>
      <c r="U3421" s="181" t="str">
        <f t="shared" si="322"/>
        <v>0</v>
      </c>
    </row>
    <row r="3422" spans="14:21">
      <c r="N3422" s="57">
        <f t="shared" si="318"/>
        <v>2010</v>
      </c>
      <c r="O3422" s="57">
        <f t="shared" si="319"/>
        <v>5</v>
      </c>
      <c r="P3422" s="57">
        <f t="shared" si="320"/>
        <v>13</v>
      </c>
      <c r="Q3422" s="48">
        <v>40311</v>
      </c>
      <c r="R3422" s="178">
        <f t="shared" si="321"/>
        <v>40311</v>
      </c>
      <c r="S3422" s="182">
        <v>13.8</v>
      </c>
      <c r="T3422" s="180">
        <f t="shared" si="323"/>
        <v>42573.779999999955</v>
      </c>
      <c r="U3422" s="181" t="str">
        <f t="shared" si="322"/>
        <v>0</v>
      </c>
    </row>
    <row r="3423" spans="14:21">
      <c r="N3423" s="57">
        <f t="shared" si="318"/>
        <v>2010</v>
      </c>
      <c r="O3423" s="57">
        <f t="shared" si="319"/>
        <v>5</v>
      </c>
      <c r="P3423" s="57">
        <f t="shared" si="320"/>
        <v>14</v>
      </c>
      <c r="Q3423" s="48">
        <v>40312</v>
      </c>
      <c r="R3423" s="178">
        <f t="shared" si="321"/>
        <v>40312</v>
      </c>
      <c r="S3423" s="182">
        <v>13</v>
      </c>
      <c r="T3423" s="180">
        <f t="shared" si="323"/>
        <v>42586.779999999955</v>
      </c>
      <c r="U3423" s="181" t="str">
        <f t="shared" si="322"/>
        <v>0</v>
      </c>
    </row>
    <row r="3424" spans="14:21">
      <c r="N3424" s="57">
        <f t="shared" si="318"/>
        <v>2010</v>
      </c>
      <c r="O3424" s="57">
        <f t="shared" si="319"/>
        <v>5</v>
      </c>
      <c r="P3424" s="57">
        <f t="shared" si="320"/>
        <v>15</v>
      </c>
      <c r="Q3424" s="48">
        <v>40313</v>
      </c>
      <c r="R3424" s="178">
        <f t="shared" si="321"/>
        <v>40313</v>
      </c>
      <c r="S3424" s="182">
        <v>13.5</v>
      </c>
      <c r="T3424" s="180">
        <f t="shared" si="323"/>
        <v>42600.279999999955</v>
      </c>
      <c r="U3424" s="181" t="str">
        <f t="shared" si="322"/>
        <v>0</v>
      </c>
    </row>
    <row r="3425" spans="14:21">
      <c r="N3425" s="57">
        <f t="shared" si="318"/>
        <v>2010</v>
      </c>
      <c r="O3425" s="57">
        <f t="shared" si="319"/>
        <v>5</v>
      </c>
      <c r="P3425" s="57">
        <f t="shared" si="320"/>
        <v>16</v>
      </c>
      <c r="Q3425" s="48">
        <v>40314</v>
      </c>
      <c r="R3425" s="178">
        <f t="shared" si="321"/>
        <v>40314</v>
      </c>
      <c r="S3425" s="182">
        <v>12.6</v>
      </c>
      <c r="T3425" s="180">
        <f t="shared" si="323"/>
        <v>42612.879999999954</v>
      </c>
      <c r="U3425" s="181" t="str">
        <f t="shared" si="322"/>
        <v>0</v>
      </c>
    </row>
    <row r="3426" spans="14:21">
      <c r="N3426" s="57">
        <f t="shared" si="318"/>
        <v>2010</v>
      </c>
      <c r="O3426" s="57">
        <f t="shared" si="319"/>
        <v>5</v>
      </c>
      <c r="P3426" s="57">
        <f t="shared" si="320"/>
        <v>17</v>
      </c>
      <c r="Q3426" s="48">
        <v>40315</v>
      </c>
      <c r="R3426" s="178">
        <f t="shared" si="321"/>
        <v>40315</v>
      </c>
      <c r="S3426" s="182">
        <v>12.4</v>
      </c>
      <c r="T3426" s="180">
        <f t="shared" si="323"/>
        <v>42625.279999999955</v>
      </c>
      <c r="U3426" s="181" t="str">
        <f t="shared" si="322"/>
        <v>0</v>
      </c>
    </row>
    <row r="3427" spans="14:21">
      <c r="N3427" s="57">
        <f t="shared" si="318"/>
        <v>2010</v>
      </c>
      <c r="O3427" s="57">
        <f t="shared" si="319"/>
        <v>5</v>
      </c>
      <c r="P3427" s="57">
        <f t="shared" si="320"/>
        <v>18</v>
      </c>
      <c r="Q3427" s="48">
        <v>40316</v>
      </c>
      <c r="R3427" s="178">
        <f t="shared" si="321"/>
        <v>40316</v>
      </c>
      <c r="S3427" s="182">
        <v>12.1</v>
      </c>
      <c r="T3427" s="180">
        <f t="shared" si="323"/>
        <v>42637.379999999954</v>
      </c>
      <c r="U3427" s="181" t="str">
        <f t="shared" si="322"/>
        <v>0</v>
      </c>
    </row>
    <row r="3428" spans="14:21">
      <c r="N3428" s="57">
        <f t="shared" si="318"/>
        <v>2010</v>
      </c>
      <c r="O3428" s="57">
        <f t="shared" si="319"/>
        <v>5</v>
      </c>
      <c r="P3428" s="57">
        <f t="shared" si="320"/>
        <v>19</v>
      </c>
      <c r="Q3428" s="48">
        <v>40317</v>
      </c>
      <c r="R3428" s="178">
        <f t="shared" si="321"/>
        <v>40317</v>
      </c>
      <c r="S3428" s="182">
        <v>6.8</v>
      </c>
      <c r="T3428" s="180">
        <f t="shared" si="323"/>
        <v>42644.179999999957</v>
      </c>
      <c r="U3428" s="181" t="str">
        <f t="shared" si="322"/>
        <v>0</v>
      </c>
    </row>
    <row r="3429" spans="14:21">
      <c r="N3429" s="57">
        <f t="shared" si="318"/>
        <v>2010</v>
      </c>
      <c r="O3429" s="57">
        <f t="shared" si="319"/>
        <v>5</v>
      </c>
      <c r="P3429" s="57">
        <f t="shared" si="320"/>
        <v>20</v>
      </c>
      <c r="Q3429" s="48">
        <v>40318</v>
      </c>
      <c r="R3429" s="178">
        <f t="shared" si="321"/>
        <v>40318</v>
      </c>
      <c r="S3429" s="182">
        <v>9.4</v>
      </c>
      <c r="T3429" s="180">
        <f t="shared" si="323"/>
        <v>42653.579999999958</v>
      </c>
      <c r="U3429" s="181" t="str">
        <f t="shared" si="322"/>
        <v>0</v>
      </c>
    </row>
    <row r="3430" spans="14:21">
      <c r="N3430" s="57">
        <f t="shared" si="318"/>
        <v>2010</v>
      </c>
      <c r="O3430" s="57">
        <f t="shared" si="319"/>
        <v>5</v>
      </c>
      <c r="P3430" s="57">
        <f t="shared" si="320"/>
        <v>21</v>
      </c>
      <c r="Q3430" s="48">
        <v>40319</v>
      </c>
      <c r="R3430" s="178">
        <f t="shared" si="321"/>
        <v>40319</v>
      </c>
      <c r="S3430" s="182">
        <v>8.1</v>
      </c>
      <c r="T3430" s="180">
        <f t="shared" si="323"/>
        <v>42661.679999999957</v>
      </c>
      <c r="U3430" s="181" t="str">
        <f t="shared" si="322"/>
        <v>0</v>
      </c>
    </row>
    <row r="3431" spans="14:21">
      <c r="N3431" s="57">
        <f t="shared" si="318"/>
        <v>2010</v>
      </c>
      <c r="O3431" s="57">
        <f t="shared" si="319"/>
        <v>5</v>
      </c>
      <c r="P3431" s="57">
        <f t="shared" si="320"/>
        <v>22</v>
      </c>
      <c r="Q3431" s="48">
        <v>40320</v>
      </c>
      <c r="R3431" s="178">
        <f t="shared" si="321"/>
        <v>40320</v>
      </c>
      <c r="S3431" s="182">
        <v>6.4</v>
      </c>
      <c r="T3431" s="180">
        <f t="shared" si="323"/>
        <v>42668.079999999958</v>
      </c>
      <c r="U3431" s="181" t="str">
        <f t="shared" si="322"/>
        <v>0</v>
      </c>
    </row>
    <row r="3432" spans="14:21">
      <c r="N3432" s="57">
        <f t="shared" si="318"/>
        <v>2010</v>
      </c>
      <c r="O3432" s="57">
        <f t="shared" si="319"/>
        <v>5</v>
      </c>
      <c r="P3432" s="57">
        <f t="shared" si="320"/>
        <v>23</v>
      </c>
      <c r="Q3432" s="48">
        <v>40321</v>
      </c>
      <c r="R3432" s="178">
        <f t="shared" si="321"/>
        <v>40321</v>
      </c>
      <c r="S3432" s="182">
        <v>7.9</v>
      </c>
      <c r="T3432" s="180">
        <f t="shared" si="323"/>
        <v>42675.97999999996</v>
      </c>
      <c r="U3432" s="181" t="str">
        <f t="shared" si="322"/>
        <v>0</v>
      </c>
    </row>
    <row r="3433" spans="14:21">
      <c r="N3433" s="57">
        <f t="shared" si="318"/>
        <v>2010</v>
      </c>
      <c r="O3433" s="57">
        <f t="shared" si="319"/>
        <v>5</v>
      </c>
      <c r="P3433" s="57">
        <f t="shared" si="320"/>
        <v>24</v>
      </c>
      <c r="Q3433" s="48">
        <v>40322</v>
      </c>
      <c r="R3433" s="178">
        <f t="shared" si="321"/>
        <v>40322</v>
      </c>
      <c r="S3433" s="182">
        <v>11.4</v>
      </c>
      <c r="T3433" s="180">
        <f t="shared" si="323"/>
        <v>42687.379999999961</v>
      </c>
      <c r="U3433" s="181" t="str">
        <f t="shared" si="322"/>
        <v>0</v>
      </c>
    </row>
    <row r="3434" spans="14:21">
      <c r="N3434" s="57">
        <f t="shared" si="318"/>
        <v>2010</v>
      </c>
      <c r="O3434" s="57">
        <f t="shared" si="319"/>
        <v>5</v>
      </c>
      <c r="P3434" s="57">
        <f t="shared" si="320"/>
        <v>25</v>
      </c>
      <c r="Q3434" s="48">
        <v>40323</v>
      </c>
      <c r="R3434" s="178">
        <f t="shared" si="321"/>
        <v>40323</v>
      </c>
      <c r="S3434" s="182">
        <v>13.4</v>
      </c>
      <c r="T3434" s="180">
        <f t="shared" si="323"/>
        <v>42700.779999999962</v>
      </c>
      <c r="U3434" s="181" t="str">
        <f t="shared" si="322"/>
        <v>0</v>
      </c>
    </row>
    <row r="3435" spans="14:21">
      <c r="N3435" s="57">
        <f t="shared" si="318"/>
        <v>2010</v>
      </c>
      <c r="O3435" s="57">
        <f t="shared" si="319"/>
        <v>5</v>
      </c>
      <c r="P3435" s="57">
        <f t="shared" si="320"/>
        <v>26</v>
      </c>
      <c r="Q3435" s="48">
        <v>40324</v>
      </c>
      <c r="R3435" s="178">
        <f t="shared" si="321"/>
        <v>40324</v>
      </c>
      <c r="S3435" s="182">
        <v>11.8</v>
      </c>
      <c r="T3435" s="180">
        <f t="shared" si="323"/>
        <v>42712.579999999965</v>
      </c>
      <c r="U3435" s="181" t="str">
        <f t="shared" si="322"/>
        <v>0</v>
      </c>
    </row>
    <row r="3436" spans="14:21">
      <c r="N3436" s="57">
        <f t="shared" si="318"/>
        <v>2010</v>
      </c>
      <c r="O3436" s="57">
        <f t="shared" si="319"/>
        <v>5</v>
      </c>
      <c r="P3436" s="57">
        <f t="shared" si="320"/>
        <v>27</v>
      </c>
      <c r="Q3436" s="48">
        <v>40325</v>
      </c>
      <c r="R3436" s="178">
        <f t="shared" si="321"/>
        <v>40325</v>
      </c>
      <c r="S3436" s="182">
        <v>10.8</v>
      </c>
      <c r="T3436" s="180">
        <f t="shared" si="323"/>
        <v>42723.379999999968</v>
      </c>
      <c r="U3436" s="181" t="str">
        <f t="shared" si="322"/>
        <v>0</v>
      </c>
    </row>
    <row r="3437" spans="14:21">
      <c r="N3437" s="57">
        <f t="shared" si="318"/>
        <v>2010</v>
      </c>
      <c r="O3437" s="57">
        <f t="shared" si="319"/>
        <v>5</v>
      </c>
      <c r="P3437" s="57">
        <f t="shared" si="320"/>
        <v>28</v>
      </c>
      <c r="Q3437" s="48">
        <v>40326</v>
      </c>
      <c r="R3437" s="178">
        <f t="shared" si="321"/>
        <v>40326</v>
      </c>
      <c r="S3437" s="182">
        <v>11</v>
      </c>
      <c r="T3437" s="180">
        <f t="shared" si="323"/>
        <v>42734.379999999968</v>
      </c>
      <c r="U3437" s="181" t="str">
        <f t="shared" si="322"/>
        <v>0</v>
      </c>
    </row>
    <row r="3438" spans="14:21">
      <c r="N3438" s="57">
        <f t="shared" si="318"/>
        <v>2010</v>
      </c>
      <c r="O3438" s="57">
        <f t="shared" si="319"/>
        <v>5</v>
      </c>
      <c r="P3438" s="57">
        <f t="shared" si="320"/>
        <v>29</v>
      </c>
      <c r="Q3438" s="48">
        <v>40327</v>
      </c>
      <c r="R3438" s="178">
        <f t="shared" si="321"/>
        <v>40327</v>
      </c>
      <c r="S3438" s="182">
        <v>8.4</v>
      </c>
      <c r="T3438" s="180">
        <f t="shared" si="323"/>
        <v>42742.77999999997</v>
      </c>
      <c r="U3438" s="181" t="str">
        <f t="shared" si="322"/>
        <v>0</v>
      </c>
    </row>
    <row r="3439" spans="14:21">
      <c r="N3439" s="57">
        <f t="shared" si="318"/>
        <v>2010</v>
      </c>
      <c r="O3439" s="57">
        <f t="shared" si="319"/>
        <v>5</v>
      </c>
      <c r="P3439" s="57">
        <f t="shared" si="320"/>
        <v>30</v>
      </c>
      <c r="Q3439" s="48">
        <v>40328</v>
      </c>
      <c r="R3439" s="178">
        <f t="shared" si="321"/>
        <v>40328</v>
      </c>
      <c r="S3439" s="182">
        <v>8.9</v>
      </c>
      <c r="T3439" s="180">
        <f t="shared" si="323"/>
        <v>42751.679999999971</v>
      </c>
      <c r="U3439" s="181" t="str">
        <f t="shared" si="322"/>
        <v>0</v>
      </c>
    </row>
    <row r="3440" spans="14:21">
      <c r="N3440" s="57">
        <f t="shared" si="318"/>
        <v>2010</v>
      </c>
      <c r="O3440" s="57">
        <f t="shared" si="319"/>
        <v>5</v>
      </c>
      <c r="P3440" s="57">
        <f t="shared" si="320"/>
        <v>31</v>
      </c>
      <c r="Q3440" s="48">
        <v>40329</v>
      </c>
      <c r="R3440" s="178">
        <f t="shared" si="321"/>
        <v>40329</v>
      </c>
      <c r="S3440" s="182">
        <v>9.5</v>
      </c>
      <c r="T3440" s="180">
        <f t="shared" si="323"/>
        <v>42761.179999999971</v>
      </c>
      <c r="U3440" s="181" t="str">
        <f t="shared" si="322"/>
        <v>0</v>
      </c>
    </row>
    <row r="3441" spans="14:21">
      <c r="N3441" s="57">
        <f t="shared" si="318"/>
        <v>2010</v>
      </c>
      <c r="O3441" s="57">
        <f t="shared" si="319"/>
        <v>6</v>
      </c>
      <c r="P3441" s="57">
        <f t="shared" si="320"/>
        <v>1</v>
      </c>
      <c r="Q3441" s="48">
        <v>40330</v>
      </c>
      <c r="R3441" s="178">
        <f t="shared" si="321"/>
        <v>40330</v>
      </c>
      <c r="S3441" s="182">
        <v>8.5</v>
      </c>
      <c r="T3441" s="180">
        <f t="shared" si="323"/>
        <v>42769.679999999971</v>
      </c>
      <c r="U3441" s="181" t="str">
        <f t="shared" si="322"/>
        <v>0</v>
      </c>
    </row>
    <row r="3442" spans="14:21">
      <c r="N3442" s="57">
        <f t="shared" si="318"/>
        <v>2010</v>
      </c>
      <c r="O3442" s="57">
        <f t="shared" si="319"/>
        <v>6</v>
      </c>
      <c r="P3442" s="57">
        <f t="shared" si="320"/>
        <v>2</v>
      </c>
      <c r="Q3442" s="48">
        <v>40331</v>
      </c>
      <c r="R3442" s="178">
        <f t="shared" si="321"/>
        <v>40331</v>
      </c>
      <c r="S3442" s="182">
        <v>8.1</v>
      </c>
      <c r="T3442" s="180">
        <f t="shared" si="323"/>
        <v>42777.77999999997</v>
      </c>
      <c r="U3442" s="181" t="str">
        <f t="shared" si="322"/>
        <v>0</v>
      </c>
    </row>
    <row r="3443" spans="14:21">
      <c r="N3443" s="57">
        <f t="shared" si="318"/>
        <v>2010</v>
      </c>
      <c r="O3443" s="57">
        <f t="shared" si="319"/>
        <v>6</v>
      </c>
      <c r="P3443" s="57">
        <f t="shared" si="320"/>
        <v>3</v>
      </c>
      <c r="Q3443" s="48">
        <v>40332</v>
      </c>
      <c r="R3443" s="178">
        <f t="shared" si="321"/>
        <v>40332</v>
      </c>
      <c r="S3443" s="182">
        <v>7.2</v>
      </c>
      <c r="T3443" s="180">
        <f t="shared" si="323"/>
        <v>42784.979999999967</v>
      </c>
      <c r="U3443" s="181" t="str">
        <f t="shared" si="322"/>
        <v>0</v>
      </c>
    </row>
    <row r="3444" spans="14:21">
      <c r="N3444" s="57">
        <f t="shared" si="318"/>
        <v>2010</v>
      </c>
      <c r="O3444" s="57">
        <f t="shared" si="319"/>
        <v>6</v>
      </c>
      <c r="P3444" s="57">
        <f t="shared" si="320"/>
        <v>4</v>
      </c>
      <c r="Q3444" s="48">
        <v>40333</v>
      </c>
      <c r="R3444" s="178">
        <f t="shared" si="321"/>
        <v>40333</v>
      </c>
      <c r="S3444" s="182">
        <v>7.2</v>
      </c>
      <c r="T3444" s="180">
        <f t="shared" si="323"/>
        <v>42792.179999999964</v>
      </c>
      <c r="U3444" s="181" t="str">
        <f t="shared" si="322"/>
        <v>0</v>
      </c>
    </row>
    <row r="3445" spans="14:21">
      <c r="N3445" s="57">
        <f t="shared" si="318"/>
        <v>2010</v>
      </c>
      <c r="O3445" s="57">
        <f t="shared" si="319"/>
        <v>6</v>
      </c>
      <c r="P3445" s="57">
        <f t="shared" si="320"/>
        <v>5</v>
      </c>
      <c r="Q3445" s="48">
        <v>40334</v>
      </c>
      <c r="R3445" s="178">
        <f t="shared" si="321"/>
        <v>40334</v>
      </c>
      <c r="S3445" s="182">
        <v>8.3000000000000007</v>
      </c>
      <c r="T3445" s="180">
        <f t="shared" si="323"/>
        <v>42800.479999999967</v>
      </c>
      <c r="U3445" s="181" t="str">
        <f t="shared" si="322"/>
        <v>0</v>
      </c>
    </row>
    <row r="3446" spans="14:21">
      <c r="N3446" s="57">
        <f t="shared" si="318"/>
        <v>2010</v>
      </c>
      <c r="O3446" s="57">
        <f t="shared" si="319"/>
        <v>6</v>
      </c>
      <c r="P3446" s="57">
        <f t="shared" si="320"/>
        <v>6</v>
      </c>
      <c r="Q3446" s="48">
        <v>40335</v>
      </c>
      <c r="R3446" s="178">
        <f t="shared" si="321"/>
        <v>40335</v>
      </c>
      <c r="S3446" s="182">
        <v>2</v>
      </c>
      <c r="T3446" s="180">
        <f t="shared" si="323"/>
        <v>42802.479999999967</v>
      </c>
      <c r="U3446" s="181" t="str">
        <f t="shared" si="322"/>
        <v>0</v>
      </c>
    </row>
    <row r="3447" spans="14:21">
      <c r="N3447" s="57">
        <f t="shared" si="318"/>
        <v>2010</v>
      </c>
      <c r="O3447" s="57">
        <f t="shared" si="319"/>
        <v>6</v>
      </c>
      <c r="P3447" s="57">
        <f t="shared" si="320"/>
        <v>7</v>
      </c>
      <c r="Q3447" s="48">
        <v>40336</v>
      </c>
      <c r="R3447" s="178">
        <f t="shared" si="321"/>
        <v>40336</v>
      </c>
      <c r="S3447" s="182">
        <v>8.9</v>
      </c>
      <c r="T3447" s="180">
        <f t="shared" si="323"/>
        <v>42811.379999999968</v>
      </c>
      <c r="U3447" s="181" t="str">
        <f t="shared" si="322"/>
        <v>0</v>
      </c>
    </row>
    <row r="3448" spans="14:21">
      <c r="N3448" s="57">
        <f t="shared" si="318"/>
        <v>2010</v>
      </c>
      <c r="O3448" s="57">
        <f t="shared" si="319"/>
        <v>6</v>
      </c>
      <c r="P3448" s="57">
        <f t="shared" si="320"/>
        <v>8</v>
      </c>
      <c r="Q3448" s="48">
        <v>40337</v>
      </c>
      <c r="R3448" s="178">
        <f t="shared" si="321"/>
        <v>40337</v>
      </c>
      <c r="S3448" s="182">
        <v>2</v>
      </c>
      <c r="T3448" s="180">
        <f t="shared" si="323"/>
        <v>42813.379999999968</v>
      </c>
      <c r="U3448" s="181" t="str">
        <f t="shared" si="322"/>
        <v>0</v>
      </c>
    </row>
    <row r="3449" spans="14:21">
      <c r="N3449" s="57">
        <f t="shared" si="318"/>
        <v>2010</v>
      </c>
      <c r="O3449" s="57">
        <f t="shared" si="319"/>
        <v>6</v>
      </c>
      <c r="P3449" s="57">
        <f t="shared" si="320"/>
        <v>9</v>
      </c>
      <c r="Q3449" s="48">
        <v>40338</v>
      </c>
      <c r="R3449" s="178">
        <f t="shared" si="321"/>
        <v>40338</v>
      </c>
      <c r="S3449" s="182">
        <v>2</v>
      </c>
      <c r="T3449" s="180">
        <f t="shared" si="323"/>
        <v>42815.379999999968</v>
      </c>
      <c r="U3449" s="181" t="str">
        <f t="shared" si="322"/>
        <v>0</v>
      </c>
    </row>
    <row r="3450" spans="14:21">
      <c r="N3450" s="57">
        <f t="shared" si="318"/>
        <v>2010</v>
      </c>
      <c r="O3450" s="57">
        <f t="shared" si="319"/>
        <v>6</v>
      </c>
      <c r="P3450" s="57">
        <f t="shared" si="320"/>
        <v>10</v>
      </c>
      <c r="Q3450" s="48">
        <v>40339</v>
      </c>
      <c r="R3450" s="178">
        <f t="shared" si="321"/>
        <v>40339</v>
      </c>
      <c r="S3450" s="182">
        <v>8.1999999999999993</v>
      </c>
      <c r="T3450" s="180">
        <f t="shared" si="323"/>
        <v>42823.579999999965</v>
      </c>
      <c r="U3450" s="181" t="str">
        <f t="shared" si="322"/>
        <v>0</v>
      </c>
    </row>
    <row r="3451" spans="14:21">
      <c r="N3451" s="57">
        <f t="shared" si="318"/>
        <v>2010</v>
      </c>
      <c r="O3451" s="57">
        <f t="shared" si="319"/>
        <v>6</v>
      </c>
      <c r="P3451" s="57">
        <f t="shared" si="320"/>
        <v>11</v>
      </c>
      <c r="Q3451" s="48">
        <v>40340</v>
      </c>
      <c r="R3451" s="178">
        <f t="shared" si="321"/>
        <v>40340</v>
      </c>
      <c r="S3451" s="182">
        <v>2</v>
      </c>
      <c r="T3451" s="180">
        <f t="shared" si="323"/>
        <v>42825.579999999965</v>
      </c>
      <c r="U3451" s="181" t="str">
        <f t="shared" si="322"/>
        <v>0</v>
      </c>
    </row>
    <row r="3452" spans="14:21">
      <c r="N3452" s="57">
        <f t="shared" si="318"/>
        <v>2010</v>
      </c>
      <c r="O3452" s="57">
        <f t="shared" si="319"/>
        <v>6</v>
      </c>
      <c r="P3452" s="57">
        <f t="shared" si="320"/>
        <v>12</v>
      </c>
      <c r="Q3452" s="48">
        <v>40341</v>
      </c>
      <c r="R3452" s="178">
        <f t="shared" si="321"/>
        <v>40341</v>
      </c>
      <c r="S3452" s="182">
        <v>9.1999999999999993</v>
      </c>
      <c r="T3452" s="180">
        <f t="shared" si="323"/>
        <v>42834.779999999962</v>
      </c>
      <c r="U3452" s="181" t="str">
        <f t="shared" si="322"/>
        <v>0</v>
      </c>
    </row>
    <row r="3453" spans="14:21">
      <c r="N3453" s="57">
        <f t="shared" si="318"/>
        <v>2010</v>
      </c>
      <c r="O3453" s="57">
        <f t="shared" si="319"/>
        <v>6</v>
      </c>
      <c r="P3453" s="57">
        <f t="shared" si="320"/>
        <v>13</v>
      </c>
      <c r="Q3453" s="48">
        <v>40342</v>
      </c>
      <c r="R3453" s="178">
        <f t="shared" si="321"/>
        <v>40342</v>
      </c>
      <c r="S3453" s="182">
        <v>10.199999999999999</v>
      </c>
      <c r="T3453" s="180">
        <f t="shared" si="323"/>
        <v>42844.97999999996</v>
      </c>
      <c r="U3453" s="181" t="str">
        <f t="shared" si="322"/>
        <v>0</v>
      </c>
    </row>
    <row r="3454" spans="14:21">
      <c r="N3454" s="57">
        <f t="shared" si="318"/>
        <v>2010</v>
      </c>
      <c r="O3454" s="57">
        <f t="shared" si="319"/>
        <v>6</v>
      </c>
      <c r="P3454" s="57">
        <f t="shared" si="320"/>
        <v>14</v>
      </c>
      <c r="Q3454" s="48">
        <v>40343</v>
      </c>
      <c r="R3454" s="178">
        <f t="shared" si="321"/>
        <v>40343</v>
      </c>
      <c r="S3454" s="182">
        <v>9.9</v>
      </c>
      <c r="T3454" s="180">
        <f t="shared" si="323"/>
        <v>42854.879999999961</v>
      </c>
      <c r="U3454" s="181" t="str">
        <f t="shared" si="322"/>
        <v>0</v>
      </c>
    </row>
    <row r="3455" spans="14:21">
      <c r="N3455" s="57">
        <f t="shared" si="318"/>
        <v>2010</v>
      </c>
      <c r="O3455" s="57">
        <f t="shared" si="319"/>
        <v>6</v>
      </c>
      <c r="P3455" s="57">
        <f t="shared" si="320"/>
        <v>15</v>
      </c>
      <c r="Q3455" s="48">
        <v>40344</v>
      </c>
      <c r="R3455" s="178">
        <f t="shared" si="321"/>
        <v>40344</v>
      </c>
      <c r="S3455" s="182">
        <v>9.3000000000000007</v>
      </c>
      <c r="T3455" s="180">
        <f t="shared" si="323"/>
        <v>42864.179999999964</v>
      </c>
      <c r="U3455" s="181" t="str">
        <f t="shared" si="322"/>
        <v>0</v>
      </c>
    </row>
    <row r="3456" spans="14:21">
      <c r="N3456" s="57">
        <f t="shared" si="318"/>
        <v>2010</v>
      </c>
      <c r="O3456" s="57">
        <f t="shared" si="319"/>
        <v>6</v>
      </c>
      <c r="P3456" s="57">
        <f t="shared" si="320"/>
        <v>16</v>
      </c>
      <c r="Q3456" s="48">
        <v>40345</v>
      </c>
      <c r="R3456" s="178">
        <f t="shared" si="321"/>
        <v>40345</v>
      </c>
      <c r="S3456" s="182">
        <v>7.5</v>
      </c>
      <c r="T3456" s="180">
        <f t="shared" si="323"/>
        <v>42871.679999999964</v>
      </c>
      <c r="U3456" s="181" t="str">
        <f t="shared" si="322"/>
        <v>0</v>
      </c>
    </row>
    <row r="3457" spans="14:21">
      <c r="N3457" s="57">
        <f t="shared" si="318"/>
        <v>2010</v>
      </c>
      <c r="O3457" s="57">
        <f t="shared" si="319"/>
        <v>6</v>
      </c>
      <c r="P3457" s="57">
        <f t="shared" si="320"/>
        <v>17</v>
      </c>
      <c r="Q3457" s="48">
        <v>40346</v>
      </c>
      <c r="R3457" s="178">
        <f t="shared" si="321"/>
        <v>40346</v>
      </c>
      <c r="S3457" s="182">
        <v>8.6</v>
      </c>
      <c r="T3457" s="180">
        <f t="shared" si="323"/>
        <v>42880.279999999962</v>
      </c>
      <c r="U3457" s="181" t="str">
        <f t="shared" si="322"/>
        <v>0</v>
      </c>
    </row>
    <row r="3458" spans="14:21">
      <c r="N3458" s="57">
        <f t="shared" si="318"/>
        <v>2010</v>
      </c>
      <c r="O3458" s="57">
        <f t="shared" si="319"/>
        <v>6</v>
      </c>
      <c r="P3458" s="57">
        <f t="shared" si="320"/>
        <v>18</v>
      </c>
      <c r="Q3458" s="48">
        <v>40347</v>
      </c>
      <c r="R3458" s="178">
        <f t="shared" si="321"/>
        <v>40347</v>
      </c>
      <c r="S3458" s="182">
        <v>10</v>
      </c>
      <c r="T3458" s="180">
        <f t="shared" si="323"/>
        <v>42890.279999999962</v>
      </c>
      <c r="U3458" s="181" t="str">
        <f t="shared" si="322"/>
        <v>0</v>
      </c>
    </row>
    <row r="3459" spans="14:21">
      <c r="N3459" s="57">
        <f t="shared" ref="N3459:N3522" si="324">IF(Q3459="","",YEAR(Q3459))</f>
        <v>2010</v>
      </c>
      <c r="O3459" s="57">
        <f t="shared" ref="O3459:O3522" si="325">IF(Q3459="","",MONTH(Q3459))</f>
        <v>6</v>
      </c>
      <c r="P3459" s="57">
        <f t="shared" ref="P3459:P3522" si="326">DAY(Q3459)</f>
        <v>19</v>
      </c>
      <c r="Q3459" s="48">
        <v>40348</v>
      </c>
      <c r="R3459" s="178">
        <f t="shared" ref="R3459:R3522" si="327">Q3459</f>
        <v>40348</v>
      </c>
      <c r="S3459" s="182">
        <v>11.4</v>
      </c>
      <c r="T3459" s="180">
        <f t="shared" si="323"/>
        <v>42901.679999999964</v>
      </c>
      <c r="U3459" s="181" t="str">
        <f t="shared" ref="U3459:U3522" si="328">IF(AND(R3459&gt;=$E$7,R3459&lt;=$E$9),S3459,"0")</f>
        <v>0</v>
      </c>
    </row>
    <row r="3460" spans="14:21">
      <c r="N3460" s="57">
        <f t="shared" si="324"/>
        <v>2010</v>
      </c>
      <c r="O3460" s="57">
        <f t="shared" si="325"/>
        <v>6</v>
      </c>
      <c r="P3460" s="57">
        <f t="shared" si="326"/>
        <v>20</v>
      </c>
      <c r="Q3460" s="48">
        <v>40349</v>
      </c>
      <c r="R3460" s="178">
        <f t="shared" si="327"/>
        <v>40349</v>
      </c>
      <c r="S3460" s="182">
        <v>9.6999999999999993</v>
      </c>
      <c r="T3460" s="180">
        <f t="shared" si="323"/>
        <v>42911.379999999961</v>
      </c>
      <c r="U3460" s="181" t="str">
        <f t="shared" si="328"/>
        <v>0</v>
      </c>
    </row>
    <row r="3461" spans="14:21">
      <c r="N3461" s="57">
        <f t="shared" si="324"/>
        <v>2010</v>
      </c>
      <c r="O3461" s="57">
        <f t="shared" si="325"/>
        <v>6</v>
      </c>
      <c r="P3461" s="57">
        <f t="shared" si="326"/>
        <v>21</v>
      </c>
      <c r="Q3461" s="48">
        <v>40350</v>
      </c>
      <c r="R3461" s="178">
        <f t="shared" si="327"/>
        <v>40350</v>
      </c>
      <c r="S3461" s="182">
        <v>8.1999999999999993</v>
      </c>
      <c r="T3461" s="180">
        <f t="shared" ref="T3461:T3524" si="329">T3460+S3461</f>
        <v>42919.579999999958</v>
      </c>
      <c r="U3461" s="181" t="str">
        <f t="shared" si="328"/>
        <v>0</v>
      </c>
    </row>
    <row r="3462" spans="14:21">
      <c r="N3462" s="57">
        <f t="shared" si="324"/>
        <v>2010</v>
      </c>
      <c r="O3462" s="57">
        <f t="shared" si="325"/>
        <v>6</v>
      </c>
      <c r="P3462" s="57">
        <f t="shared" si="326"/>
        <v>22</v>
      </c>
      <c r="Q3462" s="48">
        <v>40351</v>
      </c>
      <c r="R3462" s="178">
        <f t="shared" si="327"/>
        <v>40351</v>
      </c>
      <c r="S3462" s="182">
        <v>7.1</v>
      </c>
      <c r="T3462" s="180">
        <f t="shared" si="329"/>
        <v>42926.679999999957</v>
      </c>
      <c r="U3462" s="181" t="str">
        <f t="shared" si="328"/>
        <v>0</v>
      </c>
    </row>
    <row r="3463" spans="14:21">
      <c r="N3463" s="57">
        <f t="shared" si="324"/>
        <v>2010</v>
      </c>
      <c r="O3463" s="57">
        <f t="shared" si="325"/>
        <v>6</v>
      </c>
      <c r="P3463" s="57">
        <f t="shared" si="326"/>
        <v>23</v>
      </c>
      <c r="Q3463" s="48">
        <v>40352</v>
      </c>
      <c r="R3463" s="178">
        <f t="shared" si="327"/>
        <v>40352</v>
      </c>
      <c r="S3463" s="182">
        <v>2</v>
      </c>
      <c r="T3463" s="180">
        <f t="shared" si="329"/>
        <v>42928.679999999957</v>
      </c>
      <c r="U3463" s="181" t="str">
        <f t="shared" si="328"/>
        <v>0</v>
      </c>
    </row>
    <row r="3464" spans="14:21">
      <c r="N3464" s="57">
        <f t="shared" si="324"/>
        <v>2010</v>
      </c>
      <c r="O3464" s="57">
        <f t="shared" si="325"/>
        <v>6</v>
      </c>
      <c r="P3464" s="57">
        <f t="shared" si="326"/>
        <v>24</v>
      </c>
      <c r="Q3464" s="48">
        <v>40353</v>
      </c>
      <c r="R3464" s="178">
        <f t="shared" si="327"/>
        <v>40353</v>
      </c>
      <c r="S3464" s="182">
        <v>2</v>
      </c>
      <c r="T3464" s="180">
        <f t="shared" si="329"/>
        <v>42930.679999999957</v>
      </c>
      <c r="U3464" s="181" t="str">
        <f t="shared" si="328"/>
        <v>0</v>
      </c>
    </row>
    <row r="3465" spans="14:21">
      <c r="N3465" s="57">
        <f t="shared" si="324"/>
        <v>2010</v>
      </c>
      <c r="O3465" s="57">
        <f t="shared" si="325"/>
        <v>6</v>
      </c>
      <c r="P3465" s="57">
        <f t="shared" si="326"/>
        <v>25</v>
      </c>
      <c r="Q3465" s="48">
        <v>40354</v>
      </c>
      <c r="R3465" s="178">
        <f t="shared" si="327"/>
        <v>40354</v>
      </c>
      <c r="S3465" s="182">
        <v>2</v>
      </c>
      <c r="T3465" s="180">
        <f t="shared" si="329"/>
        <v>42932.679999999957</v>
      </c>
      <c r="U3465" s="181" t="str">
        <f t="shared" si="328"/>
        <v>0</v>
      </c>
    </row>
    <row r="3466" spans="14:21">
      <c r="N3466" s="57">
        <f t="shared" si="324"/>
        <v>2010</v>
      </c>
      <c r="O3466" s="57">
        <f t="shared" si="325"/>
        <v>6</v>
      </c>
      <c r="P3466" s="57">
        <f t="shared" si="326"/>
        <v>26</v>
      </c>
      <c r="Q3466" s="48">
        <v>40355</v>
      </c>
      <c r="R3466" s="178">
        <f t="shared" si="327"/>
        <v>40355</v>
      </c>
      <c r="S3466" s="182">
        <v>7.8</v>
      </c>
      <c r="T3466" s="180">
        <f t="shared" si="329"/>
        <v>42940.47999999996</v>
      </c>
      <c r="U3466" s="181" t="str">
        <f t="shared" si="328"/>
        <v>0</v>
      </c>
    </row>
    <row r="3467" spans="14:21">
      <c r="N3467" s="57">
        <f t="shared" si="324"/>
        <v>2010</v>
      </c>
      <c r="O3467" s="57">
        <f t="shared" si="325"/>
        <v>6</v>
      </c>
      <c r="P3467" s="57">
        <f t="shared" si="326"/>
        <v>27</v>
      </c>
      <c r="Q3467" s="48">
        <v>40356</v>
      </c>
      <c r="R3467" s="178">
        <f t="shared" si="327"/>
        <v>40356</v>
      </c>
      <c r="S3467" s="182">
        <v>2</v>
      </c>
      <c r="T3467" s="180">
        <f t="shared" si="329"/>
        <v>42942.47999999996</v>
      </c>
      <c r="U3467" s="181" t="str">
        <f t="shared" si="328"/>
        <v>0</v>
      </c>
    </row>
    <row r="3468" spans="14:21">
      <c r="N3468" s="57">
        <f t="shared" si="324"/>
        <v>2010</v>
      </c>
      <c r="O3468" s="57">
        <f t="shared" si="325"/>
        <v>6</v>
      </c>
      <c r="P3468" s="57">
        <f t="shared" si="326"/>
        <v>28</v>
      </c>
      <c r="Q3468" s="48">
        <v>40357</v>
      </c>
      <c r="R3468" s="178">
        <f t="shared" si="327"/>
        <v>40357</v>
      </c>
      <c r="S3468" s="182">
        <v>2</v>
      </c>
      <c r="T3468" s="180">
        <f t="shared" si="329"/>
        <v>42944.47999999996</v>
      </c>
      <c r="U3468" s="181" t="str">
        <f t="shared" si="328"/>
        <v>0</v>
      </c>
    </row>
    <row r="3469" spans="14:21">
      <c r="N3469" s="57">
        <f t="shared" si="324"/>
        <v>2010</v>
      </c>
      <c r="O3469" s="57">
        <f t="shared" si="325"/>
        <v>6</v>
      </c>
      <c r="P3469" s="57">
        <f t="shared" si="326"/>
        <v>29</v>
      </c>
      <c r="Q3469" s="48">
        <v>40358</v>
      </c>
      <c r="R3469" s="178">
        <f t="shared" si="327"/>
        <v>40358</v>
      </c>
      <c r="S3469" s="182">
        <v>2</v>
      </c>
      <c r="T3469" s="180">
        <f t="shared" si="329"/>
        <v>42946.47999999996</v>
      </c>
      <c r="U3469" s="181" t="str">
        <f t="shared" si="328"/>
        <v>0</v>
      </c>
    </row>
    <row r="3470" spans="14:21">
      <c r="N3470" s="57">
        <f t="shared" si="324"/>
        <v>2010</v>
      </c>
      <c r="O3470" s="57">
        <f t="shared" si="325"/>
        <v>6</v>
      </c>
      <c r="P3470" s="57">
        <f t="shared" si="326"/>
        <v>30</v>
      </c>
      <c r="Q3470" s="48">
        <v>40359</v>
      </c>
      <c r="R3470" s="178">
        <f t="shared" si="327"/>
        <v>40359</v>
      </c>
      <c r="S3470" s="182">
        <v>2</v>
      </c>
      <c r="T3470" s="180">
        <f t="shared" si="329"/>
        <v>42948.47999999996</v>
      </c>
      <c r="U3470" s="181" t="str">
        <f t="shared" si="328"/>
        <v>0</v>
      </c>
    </row>
    <row r="3471" spans="14:21">
      <c r="N3471" s="57">
        <f t="shared" si="324"/>
        <v>2010</v>
      </c>
      <c r="O3471" s="57">
        <f t="shared" si="325"/>
        <v>7</v>
      </c>
      <c r="P3471" s="57">
        <f t="shared" si="326"/>
        <v>1</v>
      </c>
      <c r="Q3471" s="48">
        <v>40360</v>
      </c>
      <c r="R3471" s="178">
        <f t="shared" si="327"/>
        <v>40360</v>
      </c>
      <c r="S3471" s="182">
        <v>2</v>
      </c>
      <c r="T3471" s="180">
        <f t="shared" si="329"/>
        <v>42950.47999999996</v>
      </c>
      <c r="U3471" s="181" t="str">
        <f t="shared" si="328"/>
        <v>0</v>
      </c>
    </row>
    <row r="3472" spans="14:21">
      <c r="N3472" s="57">
        <f t="shared" si="324"/>
        <v>2010</v>
      </c>
      <c r="O3472" s="57">
        <f t="shared" si="325"/>
        <v>7</v>
      </c>
      <c r="P3472" s="57">
        <f t="shared" si="326"/>
        <v>2</v>
      </c>
      <c r="Q3472" s="48">
        <v>40361</v>
      </c>
      <c r="R3472" s="178">
        <f t="shared" si="327"/>
        <v>40361</v>
      </c>
      <c r="S3472" s="182">
        <v>2</v>
      </c>
      <c r="T3472" s="180">
        <f t="shared" si="329"/>
        <v>42952.47999999996</v>
      </c>
      <c r="U3472" s="181" t="str">
        <f t="shared" si="328"/>
        <v>0</v>
      </c>
    </row>
    <row r="3473" spans="14:21">
      <c r="N3473" s="57">
        <f t="shared" si="324"/>
        <v>2010</v>
      </c>
      <c r="O3473" s="57">
        <f t="shared" si="325"/>
        <v>7</v>
      </c>
      <c r="P3473" s="57">
        <f t="shared" si="326"/>
        <v>3</v>
      </c>
      <c r="Q3473" s="48">
        <v>40362</v>
      </c>
      <c r="R3473" s="178">
        <f t="shared" si="327"/>
        <v>40362</v>
      </c>
      <c r="S3473" s="182">
        <v>2</v>
      </c>
      <c r="T3473" s="180">
        <f t="shared" si="329"/>
        <v>42954.47999999996</v>
      </c>
      <c r="U3473" s="181" t="str">
        <f t="shared" si="328"/>
        <v>0</v>
      </c>
    </row>
    <row r="3474" spans="14:21">
      <c r="N3474" s="57">
        <f t="shared" si="324"/>
        <v>2010</v>
      </c>
      <c r="O3474" s="57">
        <f t="shared" si="325"/>
        <v>7</v>
      </c>
      <c r="P3474" s="57">
        <f t="shared" si="326"/>
        <v>4</v>
      </c>
      <c r="Q3474" s="48">
        <v>40363</v>
      </c>
      <c r="R3474" s="178">
        <f t="shared" si="327"/>
        <v>40363</v>
      </c>
      <c r="S3474" s="182">
        <v>2</v>
      </c>
      <c r="T3474" s="180">
        <f t="shared" si="329"/>
        <v>42956.47999999996</v>
      </c>
      <c r="U3474" s="181" t="str">
        <f t="shared" si="328"/>
        <v>0</v>
      </c>
    </row>
    <row r="3475" spans="14:21">
      <c r="N3475" s="57">
        <f t="shared" si="324"/>
        <v>2010</v>
      </c>
      <c r="O3475" s="57">
        <f t="shared" si="325"/>
        <v>7</v>
      </c>
      <c r="P3475" s="57">
        <f t="shared" si="326"/>
        <v>5</v>
      </c>
      <c r="Q3475" s="48">
        <v>40364</v>
      </c>
      <c r="R3475" s="178">
        <f t="shared" si="327"/>
        <v>40364</v>
      </c>
      <c r="S3475" s="182">
        <v>2</v>
      </c>
      <c r="T3475" s="180">
        <f t="shared" si="329"/>
        <v>42958.47999999996</v>
      </c>
      <c r="U3475" s="181" t="str">
        <f t="shared" si="328"/>
        <v>0</v>
      </c>
    </row>
    <row r="3476" spans="14:21">
      <c r="N3476" s="57">
        <f t="shared" si="324"/>
        <v>2010</v>
      </c>
      <c r="O3476" s="57">
        <f t="shared" si="325"/>
        <v>7</v>
      </c>
      <c r="P3476" s="57">
        <f t="shared" si="326"/>
        <v>6</v>
      </c>
      <c r="Q3476" s="48">
        <v>40365</v>
      </c>
      <c r="R3476" s="178">
        <f t="shared" si="327"/>
        <v>40365</v>
      </c>
      <c r="S3476" s="182">
        <v>7.3</v>
      </c>
      <c r="T3476" s="180">
        <f t="shared" si="329"/>
        <v>42965.779999999962</v>
      </c>
      <c r="U3476" s="181" t="str">
        <f t="shared" si="328"/>
        <v>0</v>
      </c>
    </row>
    <row r="3477" spans="14:21">
      <c r="N3477" s="57">
        <f t="shared" si="324"/>
        <v>2010</v>
      </c>
      <c r="O3477" s="57">
        <f t="shared" si="325"/>
        <v>7</v>
      </c>
      <c r="P3477" s="57">
        <f t="shared" si="326"/>
        <v>7</v>
      </c>
      <c r="Q3477" s="48">
        <v>40366</v>
      </c>
      <c r="R3477" s="178">
        <f t="shared" si="327"/>
        <v>40366</v>
      </c>
      <c r="S3477" s="182">
        <v>2</v>
      </c>
      <c r="T3477" s="180">
        <f t="shared" si="329"/>
        <v>42967.779999999962</v>
      </c>
      <c r="U3477" s="181" t="str">
        <f t="shared" si="328"/>
        <v>0</v>
      </c>
    </row>
    <row r="3478" spans="14:21">
      <c r="N3478" s="57">
        <f t="shared" si="324"/>
        <v>2010</v>
      </c>
      <c r="O3478" s="57">
        <f t="shared" si="325"/>
        <v>7</v>
      </c>
      <c r="P3478" s="57">
        <f t="shared" si="326"/>
        <v>8</v>
      </c>
      <c r="Q3478" s="48">
        <v>40367</v>
      </c>
      <c r="R3478" s="178">
        <f t="shared" si="327"/>
        <v>40367</v>
      </c>
      <c r="S3478" s="182">
        <v>2</v>
      </c>
      <c r="T3478" s="180">
        <f t="shared" si="329"/>
        <v>42969.779999999962</v>
      </c>
      <c r="U3478" s="181" t="str">
        <f t="shared" si="328"/>
        <v>0</v>
      </c>
    </row>
    <row r="3479" spans="14:21">
      <c r="N3479" s="57">
        <f t="shared" si="324"/>
        <v>2010</v>
      </c>
      <c r="O3479" s="57">
        <f t="shared" si="325"/>
        <v>7</v>
      </c>
      <c r="P3479" s="57">
        <f t="shared" si="326"/>
        <v>9</v>
      </c>
      <c r="Q3479" s="48">
        <v>40368</v>
      </c>
      <c r="R3479" s="178">
        <f t="shared" si="327"/>
        <v>40368</v>
      </c>
      <c r="S3479" s="182">
        <v>2</v>
      </c>
      <c r="T3479" s="180">
        <f t="shared" si="329"/>
        <v>42971.779999999962</v>
      </c>
      <c r="U3479" s="181" t="str">
        <f t="shared" si="328"/>
        <v>0</v>
      </c>
    </row>
    <row r="3480" spans="14:21">
      <c r="N3480" s="57">
        <f t="shared" si="324"/>
        <v>2010</v>
      </c>
      <c r="O3480" s="57">
        <f t="shared" si="325"/>
        <v>7</v>
      </c>
      <c r="P3480" s="57">
        <f t="shared" si="326"/>
        <v>10</v>
      </c>
      <c r="Q3480" s="48">
        <v>40369</v>
      </c>
      <c r="R3480" s="178">
        <f t="shared" si="327"/>
        <v>40369</v>
      </c>
      <c r="S3480" s="182">
        <v>2</v>
      </c>
      <c r="T3480" s="180">
        <f t="shared" si="329"/>
        <v>42973.779999999962</v>
      </c>
      <c r="U3480" s="181" t="str">
        <f t="shared" si="328"/>
        <v>0</v>
      </c>
    </row>
    <row r="3481" spans="14:21">
      <c r="N3481" s="57">
        <f t="shared" si="324"/>
        <v>2010</v>
      </c>
      <c r="O3481" s="57">
        <f t="shared" si="325"/>
        <v>7</v>
      </c>
      <c r="P3481" s="57">
        <f t="shared" si="326"/>
        <v>11</v>
      </c>
      <c r="Q3481" s="48">
        <v>40370</v>
      </c>
      <c r="R3481" s="178">
        <f t="shared" si="327"/>
        <v>40370</v>
      </c>
      <c r="S3481" s="182">
        <v>2</v>
      </c>
      <c r="T3481" s="180">
        <f t="shared" si="329"/>
        <v>42975.779999999962</v>
      </c>
      <c r="U3481" s="181" t="str">
        <f t="shared" si="328"/>
        <v>0</v>
      </c>
    </row>
    <row r="3482" spans="14:21">
      <c r="N3482" s="57">
        <f t="shared" si="324"/>
        <v>2010</v>
      </c>
      <c r="O3482" s="57">
        <f t="shared" si="325"/>
        <v>7</v>
      </c>
      <c r="P3482" s="57">
        <f t="shared" si="326"/>
        <v>12</v>
      </c>
      <c r="Q3482" s="48">
        <v>40371</v>
      </c>
      <c r="R3482" s="178">
        <f t="shared" si="327"/>
        <v>40371</v>
      </c>
      <c r="S3482" s="182">
        <v>2</v>
      </c>
      <c r="T3482" s="180">
        <f t="shared" si="329"/>
        <v>42977.779999999962</v>
      </c>
      <c r="U3482" s="181" t="str">
        <f t="shared" si="328"/>
        <v>0</v>
      </c>
    </row>
    <row r="3483" spans="14:21">
      <c r="N3483" s="57">
        <f t="shared" si="324"/>
        <v>2010</v>
      </c>
      <c r="O3483" s="57">
        <f t="shared" si="325"/>
        <v>7</v>
      </c>
      <c r="P3483" s="57">
        <f t="shared" si="326"/>
        <v>13</v>
      </c>
      <c r="Q3483" s="48">
        <v>40372</v>
      </c>
      <c r="R3483" s="178">
        <f t="shared" si="327"/>
        <v>40372</v>
      </c>
      <c r="S3483" s="182">
        <v>2</v>
      </c>
      <c r="T3483" s="180">
        <f t="shared" si="329"/>
        <v>42979.779999999962</v>
      </c>
      <c r="U3483" s="181" t="str">
        <f t="shared" si="328"/>
        <v>0</v>
      </c>
    </row>
    <row r="3484" spans="14:21">
      <c r="N3484" s="57">
        <f t="shared" si="324"/>
        <v>2010</v>
      </c>
      <c r="O3484" s="57">
        <f t="shared" si="325"/>
        <v>7</v>
      </c>
      <c r="P3484" s="57">
        <f t="shared" si="326"/>
        <v>14</v>
      </c>
      <c r="Q3484" s="48">
        <v>40373</v>
      </c>
      <c r="R3484" s="178">
        <f t="shared" si="327"/>
        <v>40373</v>
      </c>
      <c r="S3484" s="182">
        <v>2</v>
      </c>
      <c r="T3484" s="180">
        <f t="shared" si="329"/>
        <v>42981.779999999962</v>
      </c>
      <c r="U3484" s="181" t="str">
        <f t="shared" si="328"/>
        <v>0</v>
      </c>
    </row>
    <row r="3485" spans="14:21">
      <c r="N3485" s="57">
        <f t="shared" si="324"/>
        <v>2010</v>
      </c>
      <c r="O3485" s="57">
        <f t="shared" si="325"/>
        <v>7</v>
      </c>
      <c r="P3485" s="57">
        <f t="shared" si="326"/>
        <v>15</v>
      </c>
      <c r="Q3485" s="48">
        <v>40374</v>
      </c>
      <c r="R3485" s="178">
        <f t="shared" si="327"/>
        <v>40374</v>
      </c>
      <c r="S3485" s="182">
        <v>2</v>
      </c>
      <c r="T3485" s="180">
        <f t="shared" si="329"/>
        <v>42983.779999999962</v>
      </c>
      <c r="U3485" s="181" t="str">
        <f t="shared" si="328"/>
        <v>0</v>
      </c>
    </row>
    <row r="3486" spans="14:21">
      <c r="N3486" s="57">
        <f t="shared" si="324"/>
        <v>2010</v>
      </c>
      <c r="O3486" s="57">
        <f t="shared" si="325"/>
        <v>7</v>
      </c>
      <c r="P3486" s="57">
        <f t="shared" si="326"/>
        <v>16</v>
      </c>
      <c r="Q3486" s="48">
        <v>40375</v>
      </c>
      <c r="R3486" s="178">
        <f t="shared" si="327"/>
        <v>40375</v>
      </c>
      <c r="S3486" s="182">
        <v>2</v>
      </c>
      <c r="T3486" s="180">
        <f t="shared" si="329"/>
        <v>42985.779999999962</v>
      </c>
      <c r="U3486" s="181" t="str">
        <f t="shared" si="328"/>
        <v>0</v>
      </c>
    </row>
    <row r="3487" spans="14:21">
      <c r="N3487" s="57">
        <f t="shared" si="324"/>
        <v>2010</v>
      </c>
      <c r="O3487" s="57">
        <f t="shared" si="325"/>
        <v>7</v>
      </c>
      <c r="P3487" s="57">
        <f t="shared" si="326"/>
        <v>17</v>
      </c>
      <c r="Q3487" s="48">
        <v>40376</v>
      </c>
      <c r="R3487" s="178">
        <f t="shared" si="327"/>
        <v>40376</v>
      </c>
      <c r="S3487" s="182">
        <v>2</v>
      </c>
      <c r="T3487" s="180">
        <f t="shared" si="329"/>
        <v>42987.779999999962</v>
      </c>
      <c r="U3487" s="181" t="str">
        <f t="shared" si="328"/>
        <v>0</v>
      </c>
    </row>
    <row r="3488" spans="14:21">
      <c r="N3488" s="57">
        <f t="shared" si="324"/>
        <v>2010</v>
      </c>
      <c r="O3488" s="57">
        <f t="shared" si="325"/>
        <v>7</v>
      </c>
      <c r="P3488" s="57">
        <f t="shared" si="326"/>
        <v>18</v>
      </c>
      <c r="Q3488" s="48">
        <v>40377</v>
      </c>
      <c r="R3488" s="178">
        <f t="shared" si="327"/>
        <v>40377</v>
      </c>
      <c r="S3488" s="182">
        <v>2</v>
      </c>
      <c r="T3488" s="180">
        <f t="shared" si="329"/>
        <v>42989.779999999962</v>
      </c>
      <c r="U3488" s="181" t="str">
        <f t="shared" si="328"/>
        <v>0</v>
      </c>
    </row>
    <row r="3489" spans="14:21">
      <c r="N3489" s="57">
        <f t="shared" si="324"/>
        <v>2010</v>
      </c>
      <c r="O3489" s="57">
        <f t="shared" si="325"/>
        <v>7</v>
      </c>
      <c r="P3489" s="57">
        <f t="shared" si="326"/>
        <v>19</v>
      </c>
      <c r="Q3489" s="48">
        <v>40378</v>
      </c>
      <c r="R3489" s="178">
        <f t="shared" si="327"/>
        <v>40378</v>
      </c>
      <c r="S3489" s="182">
        <v>2</v>
      </c>
      <c r="T3489" s="180">
        <f t="shared" si="329"/>
        <v>42991.779999999962</v>
      </c>
      <c r="U3489" s="181" t="str">
        <f t="shared" si="328"/>
        <v>0</v>
      </c>
    </row>
    <row r="3490" spans="14:21">
      <c r="N3490" s="57">
        <f t="shared" si="324"/>
        <v>2010</v>
      </c>
      <c r="O3490" s="57">
        <f t="shared" si="325"/>
        <v>7</v>
      </c>
      <c r="P3490" s="57">
        <f t="shared" si="326"/>
        <v>20</v>
      </c>
      <c r="Q3490" s="48">
        <v>40379</v>
      </c>
      <c r="R3490" s="178">
        <f t="shared" si="327"/>
        <v>40379</v>
      </c>
      <c r="S3490" s="182">
        <v>2</v>
      </c>
      <c r="T3490" s="180">
        <f t="shared" si="329"/>
        <v>42993.779999999962</v>
      </c>
      <c r="U3490" s="181" t="str">
        <f t="shared" si="328"/>
        <v>0</v>
      </c>
    </row>
    <row r="3491" spans="14:21">
      <c r="N3491" s="57">
        <f t="shared" si="324"/>
        <v>2010</v>
      </c>
      <c r="O3491" s="57">
        <f t="shared" si="325"/>
        <v>7</v>
      </c>
      <c r="P3491" s="57">
        <f t="shared" si="326"/>
        <v>21</v>
      </c>
      <c r="Q3491" s="48">
        <v>40380</v>
      </c>
      <c r="R3491" s="178">
        <f t="shared" si="327"/>
        <v>40380</v>
      </c>
      <c r="S3491" s="182">
        <v>2</v>
      </c>
      <c r="T3491" s="180">
        <f t="shared" si="329"/>
        <v>42995.779999999962</v>
      </c>
      <c r="U3491" s="181" t="str">
        <f t="shared" si="328"/>
        <v>0</v>
      </c>
    </row>
    <row r="3492" spans="14:21">
      <c r="N3492" s="57">
        <f t="shared" si="324"/>
        <v>2010</v>
      </c>
      <c r="O3492" s="57">
        <f t="shared" si="325"/>
        <v>7</v>
      </c>
      <c r="P3492" s="57">
        <f t="shared" si="326"/>
        <v>22</v>
      </c>
      <c r="Q3492" s="48">
        <v>40381</v>
      </c>
      <c r="R3492" s="178">
        <f t="shared" si="327"/>
        <v>40381</v>
      </c>
      <c r="S3492" s="182">
        <v>2</v>
      </c>
      <c r="T3492" s="180">
        <f t="shared" si="329"/>
        <v>42997.779999999962</v>
      </c>
      <c r="U3492" s="181" t="str">
        <f t="shared" si="328"/>
        <v>0</v>
      </c>
    </row>
    <row r="3493" spans="14:21">
      <c r="N3493" s="57">
        <f t="shared" si="324"/>
        <v>2010</v>
      </c>
      <c r="O3493" s="57">
        <f t="shared" si="325"/>
        <v>7</v>
      </c>
      <c r="P3493" s="57">
        <f t="shared" si="326"/>
        <v>23</v>
      </c>
      <c r="Q3493" s="48">
        <v>40382</v>
      </c>
      <c r="R3493" s="178">
        <f t="shared" si="327"/>
        <v>40382</v>
      </c>
      <c r="S3493" s="182">
        <v>2</v>
      </c>
      <c r="T3493" s="180">
        <f t="shared" si="329"/>
        <v>42999.779999999962</v>
      </c>
      <c r="U3493" s="181" t="str">
        <f t="shared" si="328"/>
        <v>0</v>
      </c>
    </row>
    <row r="3494" spans="14:21">
      <c r="N3494" s="57">
        <f t="shared" si="324"/>
        <v>2010</v>
      </c>
      <c r="O3494" s="57">
        <f t="shared" si="325"/>
        <v>7</v>
      </c>
      <c r="P3494" s="57">
        <f t="shared" si="326"/>
        <v>24</v>
      </c>
      <c r="Q3494" s="48">
        <v>40383</v>
      </c>
      <c r="R3494" s="178">
        <f t="shared" si="327"/>
        <v>40383</v>
      </c>
      <c r="S3494" s="182">
        <v>2</v>
      </c>
      <c r="T3494" s="180">
        <f t="shared" si="329"/>
        <v>43001.779999999962</v>
      </c>
      <c r="U3494" s="181" t="str">
        <f t="shared" si="328"/>
        <v>0</v>
      </c>
    </row>
    <row r="3495" spans="14:21">
      <c r="N3495" s="57">
        <f t="shared" si="324"/>
        <v>2010</v>
      </c>
      <c r="O3495" s="57">
        <f t="shared" si="325"/>
        <v>7</v>
      </c>
      <c r="P3495" s="57">
        <f t="shared" si="326"/>
        <v>25</v>
      </c>
      <c r="Q3495" s="48">
        <v>40384</v>
      </c>
      <c r="R3495" s="178">
        <f t="shared" si="327"/>
        <v>40384</v>
      </c>
      <c r="S3495" s="182">
        <v>2</v>
      </c>
      <c r="T3495" s="180">
        <f t="shared" si="329"/>
        <v>43003.779999999962</v>
      </c>
      <c r="U3495" s="181" t="str">
        <f t="shared" si="328"/>
        <v>0</v>
      </c>
    </row>
    <row r="3496" spans="14:21">
      <c r="N3496" s="57">
        <f t="shared" si="324"/>
        <v>2010</v>
      </c>
      <c r="O3496" s="57">
        <f t="shared" si="325"/>
        <v>7</v>
      </c>
      <c r="P3496" s="57">
        <f t="shared" si="326"/>
        <v>26</v>
      </c>
      <c r="Q3496" s="48">
        <v>40385</v>
      </c>
      <c r="R3496" s="178">
        <f t="shared" si="327"/>
        <v>40385</v>
      </c>
      <c r="S3496" s="182">
        <v>2</v>
      </c>
      <c r="T3496" s="180">
        <f t="shared" si="329"/>
        <v>43005.779999999962</v>
      </c>
      <c r="U3496" s="181" t="str">
        <f t="shared" si="328"/>
        <v>0</v>
      </c>
    </row>
    <row r="3497" spans="14:21">
      <c r="N3497" s="57">
        <f t="shared" si="324"/>
        <v>2010</v>
      </c>
      <c r="O3497" s="57">
        <f t="shared" si="325"/>
        <v>7</v>
      </c>
      <c r="P3497" s="57">
        <f t="shared" si="326"/>
        <v>27</v>
      </c>
      <c r="Q3497" s="48">
        <v>40386</v>
      </c>
      <c r="R3497" s="178">
        <f t="shared" si="327"/>
        <v>40386</v>
      </c>
      <c r="S3497" s="182">
        <v>2</v>
      </c>
      <c r="T3497" s="180">
        <f t="shared" si="329"/>
        <v>43007.779999999962</v>
      </c>
      <c r="U3497" s="181" t="str">
        <f t="shared" si="328"/>
        <v>0</v>
      </c>
    </row>
    <row r="3498" spans="14:21">
      <c r="N3498" s="57">
        <f t="shared" si="324"/>
        <v>2010</v>
      </c>
      <c r="O3498" s="57">
        <f t="shared" si="325"/>
        <v>7</v>
      </c>
      <c r="P3498" s="57">
        <f t="shared" si="326"/>
        <v>28</v>
      </c>
      <c r="Q3498" s="48">
        <v>40387</v>
      </c>
      <c r="R3498" s="178">
        <f t="shared" si="327"/>
        <v>40387</v>
      </c>
      <c r="S3498" s="182">
        <v>2</v>
      </c>
      <c r="T3498" s="180">
        <f t="shared" si="329"/>
        <v>43009.779999999962</v>
      </c>
      <c r="U3498" s="181" t="str">
        <f t="shared" si="328"/>
        <v>0</v>
      </c>
    </row>
    <row r="3499" spans="14:21">
      <c r="N3499" s="57">
        <f t="shared" si="324"/>
        <v>2010</v>
      </c>
      <c r="O3499" s="57">
        <f t="shared" si="325"/>
        <v>7</v>
      </c>
      <c r="P3499" s="57">
        <f t="shared" si="326"/>
        <v>29</v>
      </c>
      <c r="Q3499" s="48">
        <v>40388</v>
      </c>
      <c r="R3499" s="178">
        <f t="shared" si="327"/>
        <v>40388</v>
      </c>
      <c r="S3499" s="182">
        <v>2</v>
      </c>
      <c r="T3499" s="180">
        <f t="shared" si="329"/>
        <v>43011.779999999962</v>
      </c>
      <c r="U3499" s="181" t="str">
        <f t="shared" si="328"/>
        <v>0</v>
      </c>
    </row>
    <row r="3500" spans="14:21">
      <c r="N3500" s="57">
        <f t="shared" si="324"/>
        <v>2010</v>
      </c>
      <c r="O3500" s="57">
        <f t="shared" si="325"/>
        <v>7</v>
      </c>
      <c r="P3500" s="57">
        <f t="shared" si="326"/>
        <v>30</v>
      </c>
      <c r="Q3500" s="48">
        <v>40389</v>
      </c>
      <c r="R3500" s="178">
        <f t="shared" si="327"/>
        <v>40389</v>
      </c>
      <c r="S3500" s="182">
        <v>2</v>
      </c>
      <c r="T3500" s="180">
        <f t="shared" si="329"/>
        <v>43013.779999999962</v>
      </c>
      <c r="U3500" s="181" t="str">
        <f t="shared" si="328"/>
        <v>0</v>
      </c>
    </row>
    <row r="3501" spans="14:21">
      <c r="N3501" s="57">
        <f t="shared" si="324"/>
        <v>2010</v>
      </c>
      <c r="O3501" s="57">
        <f t="shared" si="325"/>
        <v>7</v>
      </c>
      <c r="P3501" s="57">
        <f t="shared" si="326"/>
        <v>31</v>
      </c>
      <c r="Q3501" s="48">
        <v>40390</v>
      </c>
      <c r="R3501" s="178">
        <f t="shared" si="327"/>
        <v>40390</v>
      </c>
      <c r="S3501" s="182">
        <v>2</v>
      </c>
      <c r="T3501" s="180">
        <f t="shared" si="329"/>
        <v>43015.779999999962</v>
      </c>
      <c r="U3501" s="181" t="str">
        <f t="shared" si="328"/>
        <v>0</v>
      </c>
    </row>
    <row r="3502" spans="14:21">
      <c r="N3502" s="57">
        <f t="shared" si="324"/>
        <v>2010</v>
      </c>
      <c r="O3502" s="57">
        <f t="shared" si="325"/>
        <v>8</v>
      </c>
      <c r="P3502" s="57">
        <f t="shared" si="326"/>
        <v>1</v>
      </c>
      <c r="Q3502" s="48">
        <v>40391</v>
      </c>
      <c r="R3502" s="178">
        <f t="shared" si="327"/>
        <v>40391</v>
      </c>
      <c r="S3502" s="182">
        <v>2</v>
      </c>
      <c r="T3502" s="180">
        <f t="shared" si="329"/>
        <v>43017.779999999962</v>
      </c>
      <c r="U3502" s="181" t="str">
        <f t="shared" si="328"/>
        <v>0</v>
      </c>
    </row>
    <row r="3503" spans="14:21">
      <c r="N3503" s="57">
        <f t="shared" si="324"/>
        <v>2010</v>
      </c>
      <c r="O3503" s="57">
        <f t="shared" si="325"/>
        <v>8</v>
      </c>
      <c r="P3503" s="57">
        <f t="shared" si="326"/>
        <v>2</v>
      </c>
      <c r="Q3503" s="48">
        <v>40392</v>
      </c>
      <c r="R3503" s="178">
        <f t="shared" si="327"/>
        <v>40392</v>
      </c>
      <c r="S3503" s="182">
        <v>2</v>
      </c>
      <c r="T3503" s="180">
        <f t="shared" si="329"/>
        <v>43019.779999999962</v>
      </c>
      <c r="U3503" s="181" t="str">
        <f t="shared" si="328"/>
        <v>0</v>
      </c>
    </row>
    <row r="3504" spans="14:21">
      <c r="N3504" s="57">
        <f t="shared" si="324"/>
        <v>2010</v>
      </c>
      <c r="O3504" s="57">
        <f t="shared" si="325"/>
        <v>8</v>
      </c>
      <c r="P3504" s="57">
        <f t="shared" si="326"/>
        <v>3</v>
      </c>
      <c r="Q3504" s="48">
        <v>40393</v>
      </c>
      <c r="R3504" s="178">
        <f t="shared" si="327"/>
        <v>40393</v>
      </c>
      <c r="S3504" s="182">
        <v>2</v>
      </c>
      <c r="T3504" s="180">
        <f t="shared" si="329"/>
        <v>43021.779999999962</v>
      </c>
      <c r="U3504" s="181" t="str">
        <f t="shared" si="328"/>
        <v>0</v>
      </c>
    </row>
    <row r="3505" spans="14:21">
      <c r="N3505" s="57">
        <f t="shared" si="324"/>
        <v>2010</v>
      </c>
      <c r="O3505" s="57">
        <f t="shared" si="325"/>
        <v>8</v>
      </c>
      <c r="P3505" s="57">
        <f t="shared" si="326"/>
        <v>4</v>
      </c>
      <c r="Q3505" s="48">
        <v>40394</v>
      </c>
      <c r="R3505" s="178">
        <f t="shared" si="327"/>
        <v>40394</v>
      </c>
      <c r="S3505" s="182">
        <v>2</v>
      </c>
      <c r="T3505" s="180">
        <f t="shared" si="329"/>
        <v>43023.779999999962</v>
      </c>
      <c r="U3505" s="181" t="str">
        <f t="shared" si="328"/>
        <v>0</v>
      </c>
    </row>
    <row r="3506" spans="14:21">
      <c r="N3506" s="57">
        <f t="shared" si="324"/>
        <v>2010</v>
      </c>
      <c r="O3506" s="57">
        <f t="shared" si="325"/>
        <v>8</v>
      </c>
      <c r="P3506" s="57">
        <f t="shared" si="326"/>
        <v>5</v>
      </c>
      <c r="Q3506" s="48">
        <v>40395</v>
      </c>
      <c r="R3506" s="178">
        <f t="shared" si="327"/>
        <v>40395</v>
      </c>
      <c r="S3506" s="182">
        <v>2</v>
      </c>
      <c r="T3506" s="180">
        <f t="shared" si="329"/>
        <v>43025.779999999962</v>
      </c>
      <c r="U3506" s="181" t="str">
        <f t="shared" si="328"/>
        <v>0</v>
      </c>
    </row>
    <row r="3507" spans="14:21">
      <c r="N3507" s="57">
        <f t="shared" si="324"/>
        <v>2010</v>
      </c>
      <c r="O3507" s="57">
        <f t="shared" si="325"/>
        <v>8</v>
      </c>
      <c r="P3507" s="57">
        <f t="shared" si="326"/>
        <v>6</v>
      </c>
      <c r="Q3507" s="48">
        <v>40396</v>
      </c>
      <c r="R3507" s="178">
        <f t="shared" si="327"/>
        <v>40396</v>
      </c>
      <c r="S3507" s="182">
        <v>2</v>
      </c>
      <c r="T3507" s="180">
        <f t="shared" si="329"/>
        <v>43027.779999999962</v>
      </c>
      <c r="U3507" s="181" t="str">
        <f t="shared" si="328"/>
        <v>0</v>
      </c>
    </row>
    <row r="3508" spans="14:21">
      <c r="N3508" s="57">
        <f t="shared" si="324"/>
        <v>2010</v>
      </c>
      <c r="O3508" s="57">
        <f t="shared" si="325"/>
        <v>8</v>
      </c>
      <c r="P3508" s="57">
        <f t="shared" si="326"/>
        <v>7</v>
      </c>
      <c r="Q3508" s="48">
        <v>40397</v>
      </c>
      <c r="R3508" s="178">
        <f t="shared" si="327"/>
        <v>40397</v>
      </c>
      <c r="S3508" s="182">
        <v>2</v>
      </c>
      <c r="T3508" s="180">
        <f t="shared" si="329"/>
        <v>43029.779999999962</v>
      </c>
      <c r="U3508" s="181" t="str">
        <f t="shared" si="328"/>
        <v>0</v>
      </c>
    </row>
    <row r="3509" spans="14:21">
      <c r="N3509" s="57">
        <f t="shared" si="324"/>
        <v>2010</v>
      </c>
      <c r="O3509" s="57">
        <f t="shared" si="325"/>
        <v>8</v>
      </c>
      <c r="P3509" s="57">
        <f t="shared" si="326"/>
        <v>8</v>
      </c>
      <c r="Q3509" s="48">
        <v>40398</v>
      </c>
      <c r="R3509" s="178">
        <f t="shared" si="327"/>
        <v>40398</v>
      </c>
      <c r="S3509" s="182">
        <v>2</v>
      </c>
      <c r="T3509" s="180">
        <f t="shared" si="329"/>
        <v>43031.779999999962</v>
      </c>
      <c r="U3509" s="181" t="str">
        <f t="shared" si="328"/>
        <v>0</v>
      </c>
    </row>
    <row r="3510" spans="14:21">
      <c r="N3510" s="57">
        <f t="shared" si="324"/>
        <v>2010</v>
      </c>
      <c r="O3510" s="57">
        <f t="shared" si="325"/>
        <v>8</v>
      </c>
      <c r="P3510" s="57">
        <f t="shared" si="326"/>
        <v>9</v>
      </c>
      <c r="Q3510" s="48">
        <v>40399</v>
      </c>
      <c r="R3510" s="178">
        <f t="shared" si="327"/>
        <v>40399</v>
      </c>
      <c r="S3510" s="182">
        <v>2</v>
      </c>
      <c r="T3510" s="180">
        <f t="shared" si="329"/>
        <v>43033.779999999962</v>
      </c>
      <c r="U3510" s="181" t="str">
        <f t="shared" si="328"/>
        <v>0</v>
      </c>
    </row>
    <row r="3511" spans="14:21">
      <c r="N3511" s="57">
        <f t="shared" si="324"/>
        <v>2010</v>
      </c>
      <c r="O3511" s="57">
        <f t="shared" si="325"/>
        <v>8</v>
      </c>
      <c r="P3511" s="57">
        <f t="shared" si="326"/>
        <v>10</v>
      </c>
      <c r="Q3511" s="48">
        <v>40400</v>
      </c>
      <c r="R3511" s="178">
        <f t="shared" si="327"/>
        <v>40400</v>
      </c>
      <c r="S3511" s="182">
        <v>2</v>
      </c>
      <c r="T3511" s="180">
        <f t="shared" si="329"/>
        <v>43035.779999999962</v>
      </c>
      <c r="U3511" s="181" t="str">
        <f t="shared" si="328"/>
        <v>0</v>
      </c>
    </row>
    <row r="3512" spans="14:21">
      <c r="N3512" s="57">
        <f t="shared" si="324"/>
        <v>2010</v>
      </c>
      <c r="O3512" s="57">
        <f t="shared" si="325"/>
        <v>8</v>
      </c>
      <c r="P3512" s="57">
        <f t="shared" si="326"/>
        <v>11</v>
      </c>
      <c r="Q3512" s="48">
        <v>40401</v>
      </c>
      <c r="R3512" s="178">
        <f t="shared" si="327"/>
        <v>40401</v>
      </c>
      <c r="S3512" s="182">
        <v>2</v>
      </c>
      <c r="T3512" s="180">
        <f t="shared" si="329"/>
        <v>43037.779999999962</v>
      </c>
      <c r="U3512" s="181" t="str">
        <f t="shared" si="328"/>
        <v>0</v>
      </c>
    </row>
    <row r="3513" spans="14:21">
      <c r="N3513" s="57">
        <f t="shared" si="324"/>
        <v>2010</v>
      </c>
      <c r="O3513" s="57">
        <f t="shared" si="325"/>
        <v>8</v>
      </c>
      <c r="P3513" s="57">
        <f t="shared" si="326"/>
        <v>12</v>
      </c>
      <c r="Q3513" s="48">
        <v>40402</v>
      </c>
      <c r="R3513" s="178">
        <f t="shared" si="327"/>
        <v>40402</v>
      </c>
      <c r="S3513" s="182">
        <v>2</v>
      </c>
      <c r="T3513" s="180">
        <f t="shared" si="329"/>
        <v>43039.779999999962</v>
      </c>
      <c r="U3513" s="181" t="str">
        <f t="shared" si="328"/>
        <v>0</v>
      </c>
    </row>
    <row r="3514" spans="14:21">
      <c r="N3514" s="57">
        <f t="shared" si="324"/>
        <v>2010</v>
      </c>
      <c r="O3514" s="57">
        <f t="shared" si="325"/>
        <v>8</v>
      </c>
      <c r="P3514" s="57">
        <f t="shared" si="326"/>
        <v>13</v>
      </c>
      <c r="Q3514" s="48">
        <v>40403</v>
      </c>
      <c r="R3514" s="178">
        <f t="shared" si="327"/>
        <v>40403</v>
      </c>
      <c r="S3514" s="182">
        <v>2</v>
      </c>
      <c r="T3514" s="180">
        <f t="shared" si="329"/>
        <v>43041.779999999962</v>
      </c>
      <c r="U3514" s="181" t="str">
        <f t="shared" si="328"/>
        <v>0</v>
      </c>
    </row>
    <row r="3515" spans="14:21">
      <c r="N3515" s="57">
        <f t="shared" si="324"/>
        <v>2010</v>
      </c>
      <c r="O3515" s="57">
        <f t="shared" si="325"/>
        <v>8</v>
      </c>
      <c r="P3515" s="57">
        <f t="shared" si="326"/>
        <v>14</v>
      </c>
      <c r="Q3515" s="48">
        <v>40404</v>
      </c>
      <c r="R3515" s="178">
        <f t="shared" si="327"/>
        <v>40404</v>
      </c>
      <c r="S3515" s="182">
        <v>2</v>
      </c>
      <c r="T3515" s="180">
        <f t="shared" si="329"/>
        <v>43043.779999999962</v>
      </c>
      <c r="U3515" s="181" t="str">
        <f t="shared" si="328"/>
        <v>0</v>
      </c>
    </row>
    <row r="3516" spans="14:21">
      <c r="N3516" s="57">
        <f t="shared" si="324"/>
        <v>2010</v>
      </c>
      <c r="O3516" s="57">
        <f t="shared" si="325"/>
        <v>8</v>
      </c>
      <c r="P3516" s="57">
        <f t="shared" si="326"/>
        <v>15</v>
      </c>
      <c r="Q3516" s="48">
        <v>40405</v>
      </c>
      <c r="R3516" s="178">
        <f t="shared" si="327"/>
        <v>40405</v>
      </c>
      <c r="S3516" s="182">
        <v>2</v>
      </c>
      <c r="T3516" s="180">
        <f t="shared" si="329"/>
        <v>43045.779999999962</v>
      </c>
      <c r="U3516" s="181" t="str">
        <f t="shared" si="328"/>
        <v>0</v>
      </c>
    </row>
    <row r="3517" spans="14:21">
      <c r="N3517" s="57">
        <f t="shared" si="324"/>
        <v>2010</v>
      </c>
      <c r="O3517" s="57">
        <f t="shared" si="325"/>
        <v>8</v>
      </c>
      <c r="P3517" s="57">
        <f t="shared" si="326"/>
        <v>16</v>
      </c>
      <c r="Q3517" s="48">
        <v>40406</v>
      </c>
      <c r="R3517" s="178">
        <f t="shared" si="327"/>
        <v>40406</v>
      </c>
      <c r="S3517" s="182">
        <v>2</v>
      </c>
      <c r="T3517" s="180">
        <f t="shared" si="329"/>
        <v>43047.779999999962</v>
      </c>
      <c r="U3517" s="181" t="str">
        <f t="shared" si="328"/>
        <v>0</v>
      </c>
    </row>
    <row r="3518" spans="14:21">
      <c r="N3518" s="57">
        <f t="shared" si="324"/>
        <v>2010</v>
      </c>
      <c r="O3518" s="57">
        <f t="shared" si="325"/>
        <v>8</v>
      </c>
      <c r="P3518" s="57">
        <f t="shared" si="326"/>
        <v>17</v>
      </c>
      <c r="Q3518" s="48">
        <v>40407</v>
      </c>
      <c r="R3518" s="178">
        <f t="shared" si="327"/>
        <v>40407</v>
      </c>
      <c r="S3518" s="182">
        <v>2</v>
      </c>
      <c r="T3518" s="180">
        <f t="shared" si="329"/>
        <v>43049.779999999962</v>
      </c>
      <c r="U3518" s="181" t="str">
        <f t="shared" si="328"/>
        <v>0</v>
      </c>
    </row>
    <row r="3519" spans="14:21">
      <c r="N3519" s="57">
        <f t="shared" si="324"/>
        <v>2010</v>
      </c>
      <c r="O3519" s="57">
        <f t="shared" si="325"/>
        <v>8</v>
      </c>
      <c r="P3519" s="57">
        <f t="shared" si="326"/>
        <v>18</v>
      </c>
      <c r="Q3519" s="48">
        <v>40408</v>
      </c>
      <c r="R3519" s="178">
        <f t="shared" si="327"/>
        <v>40408</v>
      </c>
      <c r="S3519" s="182">
        <v>2</v>
      </c>
      <c r="T3519" s="180">
        <f t="shared" si="329"/>
        <v>43051.779999999962</v>
      </c>
      <c r="U3519" s="181" t="str">
        <f t="shared" si="328"/>
        <v>0</v>
      </c>
    </row>
    <row r="3520" spans="14:21">
      <c r="N3520" s="57">
        <f t="shared" si="324"/>
        <v>2010</v>
      </c>
      <c r="O3520" s="57">
        <f t="shared" si="325"/>
        <v>8</v>
      </c>
      <c r="P3520" s="57">
        <f t="shared" si="326"/>
        <v>19</v>
      </c>
      <c r="Q3520" s="48">
        <v>40409</v>
      </c>
      <c r="R3520" s="178">
        <f t="shared" si="327"/>
        <v>40409</v>
      </c>
      <c r="S3520" s="182">
        <v>2</v>
      </c>
      <c r="T3520" s="180">
        <f t="shared" si="329"/>
        <v>43053.779999999962</v>
      </c>
      <c r="U3520" s="181" t="str">
        <f t="shared" si="328"/>
        <v>0</v>
      </c>
    </row>
    <row r="3521" spans="14:21">
      <c r="N3521" s="57">
        <f t="shared" si="324"/>
        <v>2010</v>
      </c>
      <c r="O3521" s="57">
        <f t="shared" si="325"/>
        <v>8</v>
      </c>
      <c r="P3521" s="57">
        <f t="shared" si="326"/>
        <v>20</v>
      </c>
      <c r="Q3521" s="48">
        <v>40410</v>
      </c>
      <c r="R3521" s="178">
        <f t="shared" si="327"/>
        <v>40410</v>
      </c>
      <c r="S3521" s="182">
        <v>2</v>
      </c>
      <c r="T3521" s="180">
        <f t="shared" si="329"/>
        <v>43055.779999999962</v>
      </c>
      <c r="U3521" s="181" t="str">
        <f t="shared" si="328"/>
        <v>0</v>
      </c>
    </row>
    <row r="3522" spans="14:21">
      <c r="N3522" s="57">
        <f t="shared" si="324"/>
        <v>2010</v>
      </c>
      <c r="O3522" s="57">
        <f t="shared" si="325"/>
        <v>8</v>
      </c>
      <c r="P3522" s="57">
        <f t="shared" si="326"/>
        <v>21</v>
      </c>
      <c r="Q3522" s="48">
        <v>40411</v>
      </c>
      <c r="R3522" s="178">
        <f t="shared" si="327"/>
        <v>40411</v>
      </c>
      <c r="S3522" s="182">
        <v>2</v>
      </c>
      <c r="T3522" s="180">
        <f t="shared" si="329"/>
        <v>43057.779999999962</v>
      </c>
      <c r="U3522" s="181" t="str">
        <f t="shared" si="328"/>
        <v>0</v>
      </c>
    </row>
    <row r="3523" spans="14:21">
      <c r="N3523" s="57">
        <f t="shared" ref="N3523:N3586" si="330">IF(Q3523="","",YEAR(Q3523))</f>
        <v>2010</v>
      </c>
      <c r="O3523" s="57">
        <f t="shared" ref="O3523:O3586" si="331">IF(Q3523="","",MONTH(Q3523))</f>
        <v>8</v>
      </c>
      <c r="P3523" s="57">
        <f t="shared" ref="P3523:P3586" si="332">DAY(Q3523)</f>
        <v>22</v>
      </c>
      <c r="Q3523" s="48">
        <v>40412</v>
      </c>
      <c r="R3523" s="178">
        <f t="shared" ref="R3523:R3586" si="333">Q3523</f>
        <v>40412</v>
      </c>
      <c r="S3523" s="182">
        <v>2</v>
      </c>
      <c r="T3523" s="180">
        <f t="shared" si="329"/>
        <v>43059.779999999962</v>
      </c>
      <c r="U3523" s="181" t="str">
        <f t="shared" ref="U3523:U3586" si="334">IF(AND(R3523&gt;=$E$7,R3523&lt;=$E$9),S3523,"0")</f>
        <v>0</v>
      </c>
    </row>
    <row r="3524" spans="14:21">
      <c r="N3524" s="57">
        <f t="shared" si="330"/>
        <v>2010</v>
      </c>
      <c r="O3524" s="57">
        <f t="shared" si="331"/>
        <v>8</v>
      </c>
      <c r="P3524" s="57">
        <f t="shared" si="332"/>
        <v>23</v>
      </c>
      <c r="Q3524" s="48">
        <v>40413</v>
      </c>
      <c r="R3524" s="178">
        <f t="shared" si="333"/>
        <v>40413</v>
      </c>
      <c r="S3524" s="182">
        <v>2</v>
      </c>
      <c r="T3524" s="180">
        <f t="shared" si="329"/>
        <v>43061.779999999962</v>
      </c>
      <c r="U3524" s="181" t="str">
        <f t="shared" si="334"/>
        <v>0</v>
      </c>
    </row>
    <row r="3525" spans="14:21">
      <c r="N3525" s="57">
        <f t="shared" si="330"/>
        <v>2010</v>
      </c>
      <c r="O3525" s="57">
        <f t="shared" si="331"/>
        <v>8</v>
      </c>
      <c r="P3525" s="57">
        <f t="shared" si="332"/>
        <v>24</v>
      </c>
      <c r="Q3525" s="48">
        <v>40414</v>
      </c>
      <c r="R3525" s="178">
        <f t="shared" si="333"/>
        <v>40414</v>
      </c>
      <c r="S3525" s="182">
        <v>8.1</v>
      </c>
      <c r="T3525" s="180">
        <f t="shared" ref="T3525:T3588" si="335">T3524+S3525</f>
        <v>43069.879999999961</v>
      </c>
      <c r="U3525" s="181" t="str">
        <f t="shared" si="334"/>
        <v>0</v>
      </c>
    </row>
    <row r="3526" spans="14:21">
      <c r="N3526" s="57">
        <f t="shared" si="330"/>
        <v>2010</v>
      </c>
      <c r="O3526" s="57">
        <f t="shared" si="331"/>
        <v>8</v>
      </c>
      <c r="P3526" s="57">
        <f t="shared" si="332"/>
        <v>25</v>
      </c>
      <c r="Q3526" s="48">
        <v>40415</v>
      </c>
      <c r="R3526" s="178">
        <f t="shared" si="333"/>
        <v>40415</v>
      </c>
      <c r="S3526" s="182">
        <v>7.8</v>
      </c>
      <c r="T3526" s="180">
        <f t="shared" si="335"/>
        <v>43077.679999999964</v>
      </c>
      <c r="U3526" s="181" t="str">
        <f t="shared" si="334"/>
        <v>0</v>
      </c>
    </row>
    <row r="3527" spans="14:21">
      <c r="N3527" s="57">
        <f t="shared" si="330"/>
        <v>2010</v>
      </c>
      <c r="O3527" s="57">
        <f t="shared" si="331"/>
        <v>8</v>
      </c>
      <c r="P3527" s="57">
        <f t="shared" si="332"/>
        <v>26</v>
      </c>
      <c r="Q3527" s="48">
        <v>40416</v>
      </c>
      <c r="R3527" s="178">
        <f t="shared" si="333"/>
        <v>40416</v>
      </c>
      <c r="S3527" s="182">
        <v>7.2</v>
      </c>
      <c r="T3527" s="180">
        <f t="shared" si="335"/>
        <v>43084.879999999961</v>
      </c>
      <c r="U3527" s="181" t="str">
        <f t="shared" si="334"/>
        <v>0</v>
      </c>
    </row>
    <row r="3528" spans="14:21">
      <c r="N3528" s="57">
        <f t="shared" si="330"/>
        <v>2010</v>
      </c>
      <c r="O3528" s="57">
        <f t="shared" si="331"/>
        <v>8</v>
      </c>
      <c r="P3528" s="57">
        <f t="shared" si="332"/>
        <v>27</v>
      </c>
      <c r="Q3528" s="48">
        <v>40417</v>
      </c>
      <c r="R3528" s="178">
        <f t="shared" si="333"/>
        <v>40417</v>
      </c>
      <c r="S3528" s="182">
        <v>8.8000000000000007</v>
      </c>
      <c r="T3528" s="180">
        <f t="shared" si="335"/>
        <v>43093.679999999964</v>
      </c>
      <c r="U3528" s="181" t="str">
        <f t="shared" si="334"/>
        <v>0</v>
      </c>
    </row>
    <row r="3529" spans="14:21">
      <c r="N3529" s="57">
        <f t="shared" si="330"/>
        <v>2010</v>
      </c>
      <c r="O3529" s="57">
        <f t="shared" si="331"/>
        <v>8</v>
      </c>
      <c r="P3529" s="57">
        <f t="shared" si="332"/>
        <v>28</v>
      </c>
      <c r="Q3529" s="48">
        <v>40418</v>
      </c>
      <c r="R3529" s="178">
        <f t="shared" si="333"/>
        <v>40418</v>
      </c>
      <c r="S3529" s="182">
        <v>8.4</v>
      </c>
      <c r="T3529" s="180">
        <f t="shared" si="335"/>
        <v>43102.079999999965</v>
      </c>
      <c r="U3529" s="181" t="str">
        <f t="shared" si="334"/>
        <v>0</v>
      </c>
    </row>
    <row r="3530" spans="14:21">
      <c r="N3530" s="57">
        <f t="shared" si="330"/>
        <v>2010</v>
      </c>
      <c r="O3530" s="57">
        <f t="shared" si="331"/>
        <v>8</v>
      </c>
      <c r="P3530" s="57">
        <f t="shared" si="332"/>
        <v>29</v>
      </c>
      <c r="Q3530" s="48">
        <v>40419</v>
      </c>
      <c r="R3530" s="178">
        <f t="shared" si="333"/>
        <v>40419</v>
      </c>
      <c r="S3530" s="182">
        <v>9.6</v>
      </c>
      <c r="T3530" s="180">
        <f t="shared" si="335"/>
        <v>43111.679999999964</v>
      </c>
      <c r="U3530" s="181" t="str">
        <f t="shared" si="334"/>
        <v>0</v>
      </c>
    </row>
    <row r="3531" spans="14:21">
      <c r="N3531" s="57">
        <f t="shared" si="330"/>
        <v>2010</v>
      </c>
      <c r="O3531" s="57">
        <f t="shared" si="331"/>
        <v>8</v>
      </c>
      <c r="P3531" s="57">
        <f t="shared" si="332"/>
        <v>30</v>
      </c>
      <c r="Q3531" s="48">
        <v>40420</v>
      </c>
      <c r="R3531" s="178">
        <f t="shared" si="333"/>
        <v>40420</v>
      </c>
      <c r="S3531" s="182">
        <v>7.6</v>
      </c>
      <c r="T3531" s="180">
        <f t="shared" si="335"/>
        <v>43119.279999999962</v>
      </c>
      <c r="U3531" s="181" t="str">
        <f t="shared" si="334"/>
        <v>0</v>
      </c>
    </row>
    <row r="3532" spans="14:21">
      <c r="N3532" s="57">
        <f t="shared" si="330"/>
        <v>2010</v>
      </c>
      <c r="O3532" s="57">
        <f t="shared" si="331"/>
        <v>8</v>
      </c>
      <c r="P3532" s="57">
        <f t="shared" si="332"/>
        <v>31</v>
      </c>
      <c r="Q3532" s="48">
        <v>40421</v>
      </c>
      <c r="R3532" s="178">
        <f t="shared" si="333"/>
        <v>40421</v>
      </c>
      <c r="S3532" s="182">
        <v>8</v>
      </c>
      <c r="T3532" s="180">
        <f t="shared" si="335"/>
        <v>43127.279999999962</v>
      </c>
      <c r="U3532" s="181" t="str">
        <f t="shared" si="334"/>
        <v>0</v>
      </c>
    </row>
    <row r="3533" spans="14:21">
      <c r="N3533" s="57">
        <f t="shared" si="330"/>
        <v>2010</v>
      </c>
      <c r="O3533" s="57">
        <f t="shared" si="331"/>
        <v>9</v>
      </c>
      <c r="P3533" s="57">
        <f t="shared" si="332"/>
        <v>1</v>
      </c>
      <c r="Q3533" s="48">
        <v>40422</v>
      </c>
      <c r="R3533" s="178">
        <f t="shared" si="333"/>
        <v>40422</v>
      </c>
      <c r="S3533" s="182">
        <v>8.3000000000000007</v>
      </c>
      <c r="T3533" s="180">
        <f t="shared" si="335"/>
        <v>43135.579999999965</v>
      </c>
      <c r="U3533" s="181" t="str">
        <f t="shared" si="334"/>
        <v>0</v>
      </c>
    </row>
    <row r="3534" spans="14:21">
      <c r="N3534" s="57">
        <f t="shared" si="330"/>
        <v>2010</v>
      </c>
      <c r="O3534" s="57">
        <f t="shared" si="331"/>
        <v>9</v>
      </c>
      <c r="P3534" s="57">
        <f t="shared" si="332"/>
        <v>2</v>
      </c>
      <c r="Q3534" s="48">
        <v>40423</v>
      </c>
      <c r="R3534" s="178">
        <f t="shared" si="333"/>
        <v>40423</v>
      </c>
      <c r="S3534" s="182">
        <v>8.1</v>
      </c>
      <c r="T3534" s="180">
        <f t="shared" si="335"/>
        <v>43143.679999999964</v>
      </c>
      <c r="U3534" s="181" t="str">
        <f t="shared" si="334"/>
        <v>0</v>
      </c>
    </row>
    <row r="3535" spans="14:21">
      <c r="N3535" s="57">
        <f t="shared" si="330"/>
        <v>2010</v>
      </c>
      <c r="O3535" s="57">
        <f t="shared" si="331"/>
        <v>9</v>
      </c>
      <c r="P3535" s="57">
        <f t="shared" si="332"/>
        <v>3</v>
      </c>
      <c r="Q3535" s="48">
        <v>40424</v>
      </c>
      <c r="R3535" s="178">
        <f t="shared" si="333"/>
        <v>40424</v>
      </c>
      <c r="S3535" s="182">
        <v>8.6</v>
      </c>
      <c r="T3535" s="180">
        <f t="shared" si="335"/>
        <v>43152.279999999962</v>
      </c>
      <c r="U3535" s="181" t="str">
        <f t="shared" si="334"/>
        <v>0</v>
      </c>
    </row>
    <row r="3536" spans="14:21">
      <c r="N3536" s="57">
        <f t="shared" si="330"/>
        <v>2010</v>
      </c>
      <c r="O3536" s="57">
        <f t="shared" si="331"/>
        <v>9</v>
      </c>
      <c r="P3536" s="57">
        <f t="shared" si="332"/>
        <v>4</v>
      </c>
      <c r="Q3536" s="48">
        <v>40425</v>
      </c>
      <c r="R3536" s="178">
        <f t="shared" si="333"/>
        <v>40425</v>
      </c>
      <c r="S3536" s="182">
        <v>9.6999999999999993</v>
      </c>
      <c r="T3536" s="180">
        <f t="shared" si="335"/>
        <v>43161.97999999996</v>
      </c>
      <c r="U3536" s="181" t="str">
        <f t="shared" si="334"/>
        <v>0</v>
      </c>
    </row>
    <row r="3537" spans="14:21">
      <c r="N3537" s="57">
        <f t="shared" si="330"/>
        <v>2010</v>
      </c>
      <c r="O3537" s="57">
        <f t="shared" si="331"/>
        <v>9</v>
      </c>
      <c r="P3537" s="57">
        <f t="shared" si="332"/>
        <v>5</v>
      </c>
      <c r="Q3537" s="48">
        <v>40426</v>
      </c>
      <c r="R3537" s="178">
        <f t="shared" si="333"/>
        <v>40426</v>
      </c>
      <c r="S3537" s="182">
        <v>9</v>
      </c>
      <c r="T3537" s="180">
        <f t="shared" si="335"/>
        <v>43170.97999999996</v>
      </c>
      <c r="U3537" s="181" t="str">
        <f t="shared" si="334"/>
        <v>0</v>
      </c>
    </row>
    <row r="3538" spans="14:21">
      <c r="N3538" s="57">
        <f t="shared" si="330"/>
        <v>2010</v>
      </c>
      <c r="O3538" s="57">
        <f t="shared" si="331"/>
        <v>9</v>
      </c>
      <c r="P3538" s="57">
        <f t="shared" si="332"/>
        <v>6</v>
      </c>
      <c r="Q3538" s="48">
        <v>40427</v>
      </c>
      <c r="R3538" s="178">
        <f t="shared" si="333"/>
        <v>40427</v>
      </c>
      <c r="S3538" s="182">
        <v>9.3000000000000007</v>
      </c>
      <c r="T3538" s="180">
        <f t="shared" si="335"/>
        <v>43180.279999999962</v>
      </c>
      <c r="U3538" s="181" t="str">
        <f t="shared" si="334"/>
        <v>0</v>
      </c>
    </row>
    <row r="3539" spans="14:21">
      <c r="N3539" s="57">
        <f t="shared" si="330"/>
        <v>2010</v>
      </c>
      <c r="O3539" s="57">
        <f t="shared" si="331"/>
        <v>9</v>
      </c>
      <c r="P3539" s="57">
        <f t="shared" si="332"/>
        <v>7</v>
      </c>
      <c r="Q3539" s="48">
        <v>40428</v>
      </c>
      <c r="R3539" s="178">
        <f t="shared" si="333"/>
        <v>40428</v>
      </c>
      <c r="S3539" s="182">
        <v>7.5</v>
      </c>
      <c r="T3539" s="180">
        <f t="shared" si="335"/>
        <v>43187.779999999962</v>
      </c>
      <c r="U3539" s="181" t="str">
        <f t="shared" si="334"/>
        <v>0</v>
      </c>
    </row>
    <row r="3540" spans="14:21">
      <c r="N3540" s="57">
        <f t="shared" si="330"/>
        <v>2010</v>
      </c>
      <c r="O3540" s="57">
        <f t="shared" si="331"/>
        <v>9</v>
      </c>
      <c r="P3540" s="57">
        <f t="shared" si="332"/>
        <v>8</v>
      </c>
      <c r="Q3540" s="48">
        <v>40429</v>
      </c>
      <c r="R3540" s="178">
        <f t="shared" si="333"/>
        <v>40429</v>
      </c>
      <c r="S3540" s="182">
        <v>6.3</v>
      </c>
      <c r="T3540" s="180">
        <f t="shared" si="335"/>
        <v>43194.079999999965</v>
      </c>
      <c r="U3540" s="181" t="str">
        <f t="shared" si="334"/>
        <v>0</v>
      </c>
    </row>
    <row r="3541" spans="14:21">
      <c r="N3541" s="57">
        <f t="shared" si="330"/>
        <v>2010</v>
      </c>
      <c r="O3541" s="57">
        <f t="shared" si="331"/>
        <v>9</v>
      </c>
      <c r="P3541" s="57">
        <f t="shared" si="332"/>
        <v>9</v>
      </c>
      <c r="Q3541" s="48">
        <v>40430</v>
      </c>
      <c r="R3541" s="178">
        <f t="shared" si="333"/>
        <v>40430</v>
      </c>
      <c r="S3541" s="182">
        <v>8.9</v>
      </c>
      <c r="T3541" s="180">
        <f t="shared" si="335"/>
        <v>43202.979999999967</v>
      </c>
      <c r="U3541" s="181" t="str">
        <f t="shared" si="334"/>
        <v>0</v>
      </c>
    </row>
    <row r="3542" spans="14:21">
      <c r="N3542" s="57">
        <f t="shared" si="330"/>
        <v>2010</v>
      </c>
      <c r="O3542" s="57">
        <f t="shared" si="331"/>
        <v>9</v>
      </c>
      <c r="P3542" s="57">
        <f t="shared" si="332"/>
        <v>10</v>
      </c>
      <c r="Q3542" s="48">
        <v>40431</v>
      </c>
      <c r="R3542" s="178">
        <f t="shared" si="333"/>
        <v>40431</v>
      </c>
      <c r="S3542" s="182">
        <v>6.6</v>
      </c>
      <c r="T3542" s="180">
        <f t="shared" si="335"/>
        <v>43209.579999999965</v>
      </c>
      <c r="U3542" s="181" t="str">
        <f t="shared" si="334"/>
        <v>0</v>
      </c>
    </row>
    <row r="3543" spans="14:21">
      <c r="N3543" s="57">
        <f t="shared" si="330"/>
        <v>2010</v>
      </c>
      <c r="O3543" s="57">
        <f t="shared" si="331"/>
        <v>9</v>
      </c>
      <c r="P3543" s="57">
        <f t="shared" si="332"/>
        <v>11</v>
      </c>
      <c r="Q3543" s="48">
        <v>40432</v>
      </c>
      <c r="R3543" s="178">
        <f t="shared" si="333"/>
        <v>40432</v>
      </c>
      <c r="S3543" s="182">
        <v>4</v>
      </c>
      <c r="T3543" s="180">
        <f t="shared" si="335"/>
        <v>43213.579999999965</v>
      </c>
      <c r="U3543" s="181" t="str">
        <f t="shared" si="334"/>
        <v>0</v>
      </c>
    </row>
    <row r="3544" spans="14:21">
      <c r="N3544" s="57">
        <f t="shared" si="330"/>
        <v>2010</v>
      </c>
      <c r="O3544" s="57">
        <f t="shared" si="331"/>
        <v>9</v>
      </c>
      <c r="P3544" s="57">
        <f t="shared" si="332"/>
        <v>12</v>
      </c>
      <c r="Q3544" s="48">
        <v>40433</v>
      </c>
      <c r="R3544" s="178">
        <f t="shared" si="333"/>
        <v>40433</v>
      </c>
      <c r="S3544" s="182">
        <v>5.8</v>
      </c>
      <c r="T3544" s="180">
        <f t="shared" si="335"/>
        <v>43219.379999999968</v>
      </c>
      <c r="U3544" s="181" t="str">
        <f t="shared" si="334"/>
        <v>0</v>
      </c>
    </row>
    <row r="3545" spans="14:21">
      <c r="N3545" s="57">
        <f t="shared" si="330"/>
        <v>2010</v>
      </c>
      <c r="O3545" s="57">
        <f t="shared" si="331"/>
        <v>9</v>
      </c>
      <c r="P3545" s="57">
        <f t="shared" si="332"/>
        <v>13</v>
      </c>
      <c r="Q3545" s="48">
        <v>40434</v>
      </c>
      <c r="R3545" s="178">
        <f t="shared" si="333"/>
        <v>40434</v>
      </c>
      <c r="S3545" s="182">
        <v>7.6</v>
      </c>
      <c r="T3545" s="180">
        <f t="shared" si="335"/>
        <v>43226.979999999967</v>
      </c>
      <c r="U3545" s="181" t="str">
        <f t="shared" si="334"/>
        <v>0</v>
      </c>
    </row>
    <row r="3546" spans="14:21">
      <c r="N3546" s="57">
        <f t="shared" si="330"/>
        <v>2010</v>
      </c>
      <c r="O3546" s="57">
        <f t="shared" si="331"/>
        <v>9</v>
      </c>
      <c r="P3546" s="57">
        <f t="shared" si="332"/>
        <v>14</v>
      </c>
      <c r="Q3546" s="48">
        <v>40435</v>
      </c>
      <c r="R3546" s="178">
        <f t="shared" si="333"/>
        <v>40435</v>
      </c>
      <c r="S3546" s="182">
        <v>6</v>
      </c>
      <c r="T3546" s="180">
        <f t="shared" si="335"/>
        <v>43232.979999999967</v>
      </c>
      <c r="U3546" s="181" t="str">
        <f t="shared" si="334"/>
        <v>0</v>
      </c>
    </row>
    <row r="3547" spans="14:21">
      <c r="N3547" s="57">
        <f t="shared" si="330"/>
        <v>2010</v>
      </c>
      <c r="O3547" s="57">
        <f t="shared" si="331"/>
        <v>9</v>
      </c>
      <c r="P3547" s="57">
        <f t="shared" si="332"/>
        <v>15</v>
      </c>
      <c r="Q3547" s="48">
        <v>40436</v>
      </c>
      <c r="R3547" s="178">
        <f t="shared" si="333"/>
        <v>40436</v>
      </c>
      <c r="S3547" s="182">
        <v>9.8000000000000007</v>
      </c>
      <c r="T3547" s="180">
        <f t="shared" si="335"/>
        <v>43242.77999999997</v>
      </c>
      <c r="U3547" s="181" t="str">
        <f t="shared" si="334"/>
        <v>0</v>
      </c>
    </row>
    <row r="3548" spans="14:21">
      <c r="N3548" s="57">
        <f t="shared" si="330"/>
        <v>2010</v>
      </c>
      <c r="O3548" s="57">
        <f t="shared" si="331"/>
        <v>9</v>
      </c>
      <c r="P3548" s="57">
        <f t="shared" si="332"/>
        <v>16</v>
      </c>
      <c r="Q3548" s="48">
        <v>40437</v>
      </c>
      <c r="R3548" s="178">
        <f t="shared" si="333"/>
        <v>40437</v>
      </c>
      <c r="S3548" s="182">
        <v>10.6</v>
      </c>
      <c r="T3548" s="180">
        <f t="shared" si="335"/>
        <v>43253.379999999968</v>
      </c>
      <c r="U3548" s="181" t="str">
        <f t="shared" si="334"/>
        <v>0</v>
      </c>
    </row>
    <row r="3549" spans="14:21">
      <c r="N3549" s="57">
        <f t="shared" si="330"/>
        <v>2010</v>
      </c>
      <c r="O3549" s="57">
        <f t="shared" si="331"/>
        <v>9</v>
      </c>
      <c r="P3549" s="57">
        <f t="shared" si="332"/>
        <v>17</v>
      </c>
      <c r="Q3549" s="48">
        <v>40438</v>
      </c>
      <c r="R3549" s="178">
        <f t="shared" si="333"/>
        <v>40438</v>
      </c>
      <c r="S3549" s="182">
        <v>10.6</v>
      </c>
      <c r="T3549" s="180">
        <f t="shared" si="335"/>
        <v>43263.979999999967</v>
      </c>
      <c r="U3549" s="181" t="str">
        <f t="shared" si="334"/>
        <v>0</v>
      </c>
    </row>
    <row r="3550" spans="14:21">
      <c r="N3550" s="57">
        <f t="shared" si="330"/>
        <v>2010</v>
      </c>
      <c r="O3550" s="57">
        <f t="shared" si="331"/>
        <v>9</v>
      </c>
      <c r="P3550" s="57">
        <f t="shared" si="332"/>
        <v>18</v>
      </c>
      <c r="Q3550" s="48">
        <v>40439</v>
      </c>
      <c r="R3550" s="178">
        <f t="shared" si="333"/>
        <v>40439</v>
      </c>
      <c r="S3550" s="182">
        <v>11.8</v>
      </c>
      <c r="T3550" s="180">
        <f t="shared" si="335"/>
        <v>43275.77999999997</v>
      </c>
      <c r="U3550" s="181" t="str">
        <f t="shared" si="334"/>
        <v>0</v>
      </c>
    </row>
    <row r="3551" spans="14:21">
      <c r="N3551" s="57">
        <f t="shared" si="330"/>
        <v>2010</v>
      </c>
      <c r="O3551" s="57">
        <f t="shared" si="331"/>
        <v>9</v>
      </c>
      <c r="P3551" s="57">
        <f t="shared" si="332"/>
        <v>19</v>
      </c>
      <c r="Q3551" s="48">
        <v>40440</v>
      </c>
      <c r="R3551" s="178">
        <f t="shared" si="333"/>
        <v>40440</v>
      </c>
      <c r="S3551" s="182">
        <v>9.8000000000000007</v>
      </c>
      <c r="T3551" s="180">
        <f t="shared" si="335"/>
        <v>43285.579999999973</v>
      </c>
      <c r="U3551" s="181" t="str">
        <f t="shared" si="334"/>
        <v>0</v>
      </c>
    </row>
    <row r="3552" spans="14:21">
      <c r="N3552" s="57">
        <f t="shared" si="330"/>
        <v>2010</v>
      </c>
      <c r="O3552" s="57">
        <f t="shared" si="331"/>
        <v>9</v>
      </c>
      <c r="P3552" s="57">
        <f t="shared" si="332"/>
        <v>20</v>
      </c>
      <c r="Q3552" s="48">
        <v>40441</v>
      </c>
      <c r="R3552" s="178">
        <f t="shared" si="333"/>
        <v>40441</v>
      </c>
      <c r="S3552" s="182">
        <v>8.4</v>
      </c>
      <c r="T3552" s="180">
        <f t="shared" si="335"/>
        <v>43293.979999999974</v>
      </c>
      <c r="U3552" s="181" t="str">
        <f t="shared" si="334"/>
        <v>0</v>
      </c>
    </row>
    <row r="3553" spans="14:21">
      <c r="N3553" s="57">
        <f t="shared" si="330"/>
        <v>2010</v>
      </c>
      <c r="O3553" s="57">
        <f t="shared" si="331"/>
        <v>9</v>
      </c>
      <c r="P3553" s="57">
        <f t="shared" si="332"/>
        <v>21</v>
      </c>
      <c r="Q3553" s="48">
        <v>40442</v>
      </c>
      <c r="R3553" s="178">
        <f t="shared" si="333"/>
        <v>40442</v>
      </c>
      <c r="S3553" s="182">
        <v>11</v>
      </c>
      <c r="T3553" s="180">
        <f t="shared" si="335"/>
        <v>43304.979999999974</v>
      </c>
      <c r="U3553" s="181" t="str">
        <f t="shared" si="334"/>
        <v>0</v>
      </c>
    </row>
    <row r="3554" spans="14:21">
      <c r="N3554" s="57">
        <f t="shared" si="330"/>
        <v>2010</v>
      </c>
      <c r="O3554" s="57">
        <f t="shared" si="331"/>
        <v>9</v>
      </c>
      <c r="P3554" s="57">
        <f t="shared" si="332"/>
        <v>22</v>
      </c>
      <c r="Q3554" s="48">
        <v>40443</v>
      </c>
      <c r="R3554" s="178">
        <f t="shared" si="333"/>
        <v>40443</v>
      </c>
      <c r="S3554" s="182">
        <v>8</v>
      </c>
      <c r="T3554" s="180">
        <f t="shared" si="335"/>
        <v>43312.979999999974</v>
      </c>
      <c r="U3554" s="181" t="str">
        <f t="shared" si="334"/>
        <v>0</v>
      </c>
    </row>
    <row r="3555" spans="14:21">
      <c r="N3555" s="57">
        <f t="shared" si="330"/>
        <v>2010</v>
      </c>
      <c r="O3555" s="57">
        <f t="shared" si="331"/>
        <v>9</v>
      </c>
      <c r="P3555" s="57">
        <f t="shared" si="332"/>
        <v>23</v>
      </c>
      <c r="Q3555" s="48">
        <v>40444</v>
      </c>
      <c r="R3555" s="178">
        <f t="shared" si="333"/>
        <v>40444</v>
      </c>
      <c r="S3555" s="182">
        <v>4.5999999999999996</v>
      </c>
      <c r="T3555" s="180">
        <f t="shared" si="335"/>
        <v>43317.579999999973</v>
      </c>
      <c r="U3555" s="181" t="str">
        <f t="shared" si="334"/>
        <v>0</v>
      </c>
    </row>
    <row r="3556" spans="14:21">
      <c r="N3556" s="57">
        <f t="shared" si="330"/>
        <v>2010</v>
      </c>
      <c r="O3556" s="57">
        <f t="shared" si="331"/>
        <v>9</v>
      </c>
      <c r="P3556" s="57">
        <f t="shared" si="332"/>
        <v>24</v>
      </c>
      <c r="Q3556" s="48">
        <v>40445</v>
      </c>
      <c r="R3556" s="178">
        <f t="shared" si="333"/>
        <v>40445</v>
      </c>
      <c r="S3556" s="182">
        <v>6.6</v>
      </c>
      <c r="T3556" s="180">
        <f t="shared" si="335"/>
        <v>43324.179999999971</v>
      </c>
      <c r="U3556" s="181" t="str">
        <f t="shared" si="334"/>
        <v>0</v>
      </c>
    </row>
    <row r="3557" spans="14:21">
      <c r="N3557" s="57">
        <f t="shared" si="330"/>
        <v>2010</v>
      </c>
      <c r="O3557" s="57">
        <f t="shared" si="331"/>
        <v>9</v>
      </c>
      <c r="P3557" s="57">
        <f t="shared" si="332"/>
        <v>25</v>
      </c>
      <c r="Q3557" s="48">
        <v>40446</v>
      </c>
      <c r="R3557" s="178">
        <f t="shared" si="333"/>
        <v>40446</v>
      </c>
      <c r="S3557" s="182">
        <v>9.9</v>
      </c>
      <c r="T3557" s="180">
        <f t="shared" si="335"/>
        <v>43334.079999999973</v>
      </c>
      <c r="U3557" s="181" t="str">
        <f t="shared" si="334"/>
        <v>0</v>
      </c>
    </row>
    <row r="3558" spans="14:21">
      <c r="N3558" s="57">
        <f t="shared" si="330"/>
        <v>2010</v>
      </c>
      <c r="O3558" s="57">
        <f t="shared" si="331"/>
        <v>9</v>
      </c>
      <c r="P3558" s="57">
        <f t="shared" si="332"/>
        <v>26</v>
      </c>
      <c r="Q3558" s="48">
        <v>40447</v>
      </c>
      <c r="R3558" s="178">
        <f t="shared" si="333"/>
        <v>40447</v>
      </c>
      <c r="S3558" s="182">
        <v>7.8</v>
      </c>
      <c r="T3558" s="180">
        <f t="shared" si="335"/>
        <v>43341.879999999976</v>
      </c>
      <c r="U3558" s="181" t="str">
        <f t="shared" si="334"/>
        <v>0</v>
      </c>
    </row>
    <row r="3559" spans="14:21">
      <c r="N3559" s="57">
        <f t="shared" si="330"/>
        <v>2010</v>
      </c>
      <c r="O3559" s="57">
        <f t="shared" si="331"/>
        <v>9</v>
      </c>
      <c r="P3559" s="57">
        <f t="shared" si="332"/>
        <v>27</v>
      </c>
      <c r="Q3559" s="48">
        <v>40448</v>
      </c>
      <c r="R3559" s="178">
        <f t="shared" si="333"/>
        <v>40448</v>
      </c>
      <c r="S3559" s="182">
        <v>8.9</v>
      </c>
      <c r="T3559" s="180">
        <f t="shared" si="335"/>
        <v>43350.779999999977</v>
      </c>
      <c r="U3559" s="181" t="str">
        <f t="shared" si="334"/>
        <v>0</v>
      </c>
    </row>
    <row r="3560" spans="14:21">
      <c r="N3560" s="57">
        <f t="shared" si="330"/>
        <v>2010</v>
      </c>
      <c r="O3560" s="57">
        <f t="shared" si="331"/>
        <v>9</v>
      </c>
      <c r="P3560" s="57">
        <f t="shared" si="332"/>
        <v>28</v>
      </c>
      <c r="Q3560" s="48">
        <v>40449</v>
      </c>
      <c r="R3560" s="178">
        <f t="shared" si="333"/>
        <v>40449</v>
      </c>
      <c r="S3560" s="182">
        <v>11</v>
      </c>
      <c r="T3560" s="180">
        <f t="shared" si="335"/>
        <v>43361.779999999977</v>
      </c>
      <c r="U3560" s="181" t="str">
        <f t="shared" si="334"/>
        <v>0</v>
      </c>
    </row>
    <row r="3561" spans="14:21">
      <c r="N3561" s="57">
        <f t="shared" si="330"/>
        <v>2010</v>
      </c>
      <c r="O3561" s="57">
        <f t="shared" si="331"/>
        <v>9</v>
      </c>
      <c r="P3561" s="57">
        <f t="shared" si="332"/>
        <v>29</v>
      </c>
      <c r="Q3561" s="48">
        <v>40450</v>
      </c>
      <c r="R3561" s="178">
        <f t="shared" si="333"/>
        <v>40450</v>
      </c>
      <c r="S3561" s="182">
        <v>12</v>
      </c>
      <c r="T3561" s="180">
        <f t="shared" si="335"/>
        <v>43373.779999999977</v>
      </c>
      <c r="U3561" s="181" t="str">
        <f t="shared" si="334"/>
        <v>0</v>
      </c>
    </row>
    <row r="3562" spans="14:21">
      <c r="N3562" s="57">
        <f t="shared" si="330"/>
        <v>2010</v>
      </c>
      <c r="O3562" s="57">
        <f t="shared" si="331"/>
        <v>9</v>
      </c>
      <c r="P3562" s="57">
        <f t="shared" si="332"/>
        <v>30</v>
      </c>
      <c r="Q3562" s="48">
        <v>40451</v>
      </c>
      <c r="R3562" s="178">
        <f t="shared" si="333"/>
        <v>40451</v>
      </c>
      <c r="S3562" s="182">
        <v>11.2</v>
      </c>
      <c r="T3562" s="180">
        <f t="shared" si="335"/>
        <v>43384.979999999974</v>
      </c>
      <c r="U3562" s="181" t="str">
        <f t="shared" si="334"/>
        <v>0</v>
      </c>
    </row>
    <row r="3563" spans="14:21">
      <c r="N3563" s="57">
        <f t="shared" si="330"/>
        <v>2010</v>
      </c>
      <c r="O3563" s="57">
        <f t="shared" si="331"/>
        <v>10</v>
      </c>
      <c r="P3563" s="57">
        <f t="shared" si="332"/>
        <v>1</v>
      </c>
      <c r="Q3563" s="48">
        <v>40452</v>
      </c>
      <c r="R3563" s="178">
        <f t="shared" si="333"/>
        <v>40452</v>
      </c>
      <c r="S3563" s="182">
        <v>12.1</v>
      </c>
      <c r="T3563" s="180">
        <f t="shared" si="335"/>
        <v>43397.079999999973</v>
      </c>
      <c r="U3563" s="181" t="str">
        <f t="shared" si="334"/>
        <v>0</v>
      </c>
    </row>
    <row r="3564" spans="14:21">
      <c r="N3564" s="57">
        <f t="shared" si="330"/>
        <v>2010</v>
      </c>
      <c r="O3564" s="57">
        <f t="shared" si="331"/>
        <v>10</v>
      </c>
      <c r="P3564" s="57">
        <f t="shared" si="332"/>
        <v>2</v>
      </c>
      <c r="Q3564" s="48">
        <v>40453</v>
      </c>
      <c r="R3564" s="178">
        <f t="shared" si="333"/>
        <v>40453</v>
      </c>
      <c r="S3564" s="182">
        <v>10.5</v>
      </c>
      <c r="T3564" s="180">
        <f t="shared" si="335"/>
        <v>43407.579999999973</v>
      </c>
      <c r="U3564" s="181" t="str">
        <f t="shared" si="334"/>
        <v>0</v>
      </c>
    </row>
    <row r="3565" spans="14:21">
      <c r="N3565" s="57">
        <f t="shared" si="330"/>
        <v>2010</v>
      </c>
      <c r="O3565" s="57">
        <f t="shared" si="331"/>
        <v>10</v>
      </c>
      <c r="P3565" s="57">
        <f t="shared" si="332"/>
        <v>3</v>
      </c>
      <c r="Q3565" s="48">
        <v>40454</v>
      </c>
      <c r="R3565" s="178">
        <f t="shared" si="333"/>
        <v>40454</v>
      </c>
      <c r="S3565" s="182">
        <v>7.8</v>
      </c>
      <c r="T3565" s="180">
        <f t="shared" si="335"/>
        <v>43415.379999999976</v>
      </c>
      <c r="U3565" s="181" t="str">
        <f t="shared" si="334"/>
        <v>0</v>
      </c>
    </row>
    <row r="3566" spans="14:21">
      <c r="N3566" s="57">
        <f t="shared" si="330"/>
        <v>2010</v>
      </c>
      <c r="O3566" s="57">
        <f t="shared" si="331"/>
        <v>10</v>
      </c>
      <c r="P3566" s="57">
        <f t="shared" si="332"/>
        <v>4</v>
      </c>
      <c r="Q3566" s="48">
        <v>40455</v>
      </c>
      <c r="R3566" s="178">
        <f t="shared" si="333"/>
        <v>40455</v>
      </c>
      <c r="S3566" s="182">
        <v>7.8</v>
      </c>
      <c r="T3566" s="180">
        <f t="shared" si="335"/>
        <v>43423.179999999978</v>
      </c>
      <c r="U3566" s="181" t="str">
        <f t="shared" si="334"/>
        <v>0</v>
      </c>
    </row>
    <row r="3567" spans="14:21">
      <c r="N3567" s="57">
        <f t="shared" si="330"/>
        <v>2010</v>
      </c>
      <c r="O3567" s="57">
        <f t="shared" si="331"/>
        <v>10</v>
      </c>
      <c r="P3567" s="57">
        <f t="shared" si="332"/>
        <v>5</v>
      </c>
      <c r="Q3567" s="48">
        <v>40456</v>
      </c>
      <c r="R3567" s="178">
        <f t="shared" si="333"/>
        <v>40456</v>
      </c>
      <c r="S3567" s="182">
        <v>7.4</v>
      </c>
      <c r="T3567" s="180">
        <f t="shared" si="335"/>
        <v>43430.57999999998</v>
      </c>
      <c r="U3567" s="181" t="str">
        <f t="shared" si="334"/>
        <v>0</v>
      </c>
    </row>
    <row r="3568" spans="14:21">
      <c r="N3568" s="57">
        <f t="shared" si="330"/>
        <v>2010</v>
      </c>
      <c r="O3568" s="57">
        <f t="shared" si="331"/>
        <v>10</v>
      </c>
      <c r="P3568" s="57">
        <f t="shared" si="332"/>
        <v>6</v>
      </c>
      <c r="Q3568" s="48">
        <v>40457</v>
      </c>
      <c r="R3568" s="178">
        <f t="shared" si="333"/>
        <v>40457</v>
      </c>
      <c r="S3568" s="182">
        <v>6.9</v>
      </c>
      <c r="T3568" s="180">
        <f t="shared" si="335"/>
        <v>43437.479999999981</v>
      </c>
      <c r="U3568" s="181" t="str">
        <f t="shared" si="334"/>
        <v>0</v>
      </c>
    </row>
    <row r="3569" spans="14:21">
      <c r="N3569" s="57">
        <f t="shared" si="330"/>
        <v>2010</v>
      </c>
      <c r="O3569" s="57">
        <f t="shared" si="331"/>
        <v>10</v>
      </c>
      <c r="P3569" s="57">
        <f t="shared" si="332"/>
        <v>7</v>
      </c>
      <c r="Q3569" s="48">
        <v>40458</v>
      </c>
      <c r="R3569" s="178">
        <f t="shared" si="333"/>
        <v>40458</v>
      </c>
      <c r="S3569" s="182">
        <v>8.5</v>
      </c>
      <c r="T3569" s="180">
        <f t="shared" si="335"/>
        <v>43445.979999999981</v>
      </c>
      <c r="U3569" s="181" t="str">
        <f t="shared" si="334"/>
        <v>0</v>
      </c>
    </row>
    <row r="3570" spans="14:21">
      <c r="N3570" s="57">
        <f t="shared" si="330"/>
        <v>2010</v>
      </c>
      <c r="O3570" s="57">
        <f t="shared" si="331"/>
        <v>10</v>
      </c>
      <c r="P3570" s="57">
        <f t="shared" si="332"/>
        <v>8</v>
      </c>
      <c r="Q3570" s="48">
        <v>40459</v>
      </c>
      <c r="R3570" s="178">
        <f t="shared" si="333"/>
        <v>40459</v>
      </c>
      <c r="S3570" s="182">
        <v>9.8000000000000007</v>
      </c>
      <c r="T3570" s="180">
        <f t="shared" si="335"/>
        <v>43455.779999999984</v>
      </c>
      <c r="U3570" s="181" t="str">
        <f t="shared" si="334"/>
        <v>0</v>
      </c>
    </row>
    <row r="3571" spans="14:21">
      <c r="N3571" s="57">
        <f t="shared" si="330"/>
        <v>2010</v>
      </c>
      <c r="O3571" s="57">
        <f t="shared" si="331"/>
        <v>10</v>
      </c>
      <c r="P3571" s="57">
        <f t="shared" si="332"/>
        <v>9</v>
      </c>
      <c r="Q3571" s="48">
        <v>40460</v>
      </c>
      <c r="R3571" s="178">
        <f t="shared" si="333"/>
        <v>40460</v>
      </c>
      <c r="S3571" s="182">
        <v>11.6</v>
      </c>
      <c r="T3571" s="180">
        <f t="shared" si="335"/>
        <v>43467.379999999983</v>
      </c>
      <c r="U3571" s="181" t="str">
        <f t="shared" si="334"/>
        <v>0</v>
      </c>
    </row>
    <row r="3572" spans="14:21">
      <c r="N3572" s="57">
        <f t="shared" si="330"/>
        <v>2010</v>
      </c>
      <c r="O3572" s="57">
        <f t="shared" si="331"/>
        <v>10</v>
      </c>
      <c r="P3572" s="57">
        <f t="shared" si="332"/>
        <v>10</v>
      </c>
      <c r="Q3572" s="48">
        <v>40461</v>
      </c>
      <c r="R3572" s="178">
        <f t="shared" si="333"/>
        <v>40461</v>
      </c>
      <c r="S3572" s="182">
        <v>14</v>
      </c>
      <c r="T3572" s="180">
        <f t="shared" si="335"/>
        <v>43481.379999999983</v>
      </c>
      <c r="U3572" s="181" t="str">
        <f t="shared" si="334"/>
        <v>0</v>
      </c>
    </row>
    <row r="3573" spans="14:21">
      <c r="N3573" s="57">
        <f t="shared" si="330"/>
        <v>2010</v>
      </c>
      <c r="O3573" s="57">
        <f t="shared" si="331"/>
        <v>10</v>
      </c>
      <c r="P3573" s="57">
        <f t="shared" si="332"/>
        <v>11</v>
      </c>
      <c r="Q3573" s="48">
        <v>40462</v>
      </c>
      <c r="R3573" s="178">
        <f t="shared" si="333"/>
        <v>40462</v>
      </c>
      <c r="S3573" s="182">
        <v>14.1</v>
      </c>
      <c r="T3573" s="180">
        <f t="shared" si="335"/>
        <v>43495.479999999981</v>
      </c>
      <c r="U3573" s="181" t="str">
        <f t="shared" si="334"/>
        <v>0</v>
      </c>
    </row>
    <row r="3574" spans="14:21">
      <c r="N3574" s="57">
        <f t="shared" si="330"/>
        <v>2010</v>
      </c>
      <c r="O3574" s="57">
        <f t="shared" si="331"/>
        <v>10</v>
      </c>
      <c r="P3574" s="57">
        <f t="shared" si="332"/>
        <v>12</v>
      </c>
      <c r="Q3574" s="48">
        <v>40463</v>
      </c>
      <c r="R3574" s="178">
        <f t="shared" si="333"/>
        <v>40463</v>
      </c>
      <c r="S3574" s="182">
        <v>12.8</v>
      </c>
      <c r="T3574" s="180">
        <f t="shared" si="335"/>
        <v>43508.279999999984</v>
      </c>
      <c r="U3574" s="181" t="str">
        <f t="shared" si="334"/>
        <v>0</v>
      </c>
    </row>
    <row r="3575" spans="14:21">
      <c r="N3575" s="57">
        <f t="shared" si="330"/>
        <v>2010</v>
      </c>
      <c r="O3575" s="57">
        <f t="shared" si="331"/>
        <v>10</v>
      </c>
      <c r="P3575" s="57">
        <f t="shared" si="332"/>
        <v>13</v>
      </c>
      <c r="Q3575" s="48">
        <v>40464</v>
      </c>
      <c r="R3575" s="178">
        <f t="shared" si="333"/>
        <v>40464</v>
      </c>
      <c r="S3575" s="182">
        <v>13.8</v>
      </c>
      <c r="T3575" s="180">
        <f t="shared" si="335"/>
        <v>43522.079999999987</v>
      </c>
      <c r="U3575" s="181" t="str">
        <f t="shared" si="334"/>
        <v>0</v>
      </c>
    </row>
    <row r="3576" spans="14:21">
      <c r="N3576" s="57">
        <f t="shared" si="330"/>
        <v>2010</v>
      </c>
      <c r="O3576" s="57">
        <f t="shared" si="331"/>
        <v>10</v>
      </c>
      <c r="P3576" s="57">
        <f t="shared" si="332"/>
        <v>14</v>
      </c>
      <c r="Q3576" s="48">
        <v>40465</v>
      </c>
      <c r="R3576" s="178">
        <f t="shared" si="333"/>
        <v>40465</v>
      </c>
      <c r="S3576" s="182">
        <v>11.3</v>
      </c>
      <c r="T3576" s="180">
        <f t="shared" si="335"/>
        <v>43533.37999999999</v>
      </c>
      <c r="U3576" s="181" t="str">
        <f t="shared" si="334"/>
        <v>0</v>
      </c>
    </row>
    <row r="3577" spans="14:21">
      <c r="N3577" s="57">
        <f t="shared" si="330"/>
        <v>2010</v>
      </c>
      <c r="O3577" s="57">
        <f t="shared" si="331"/>
        <v>10</v>
      </c>
      <c r="P3577" s="57">
        <f t="shared" si="332"/>
        <v>15</v>
      </c>
      <c r="Q3577" s="48">
        <v>40466</v>
      </c>
      <c r="R3577" s="178">
        <f t="shared" si="333"/>
        <v>40466</v>
      </c>
      <c r="S3577" s="182">
        <v>13.5</v>
      </c>
      <c r="T3577" s="180">
        <f t="shared" si="335"/>
        <v>43546.87999999999</v>
      </c>
      <c r="U3577" s="181" t="str">
        <f t="shared" si="334"/>
        <v>0</v>
      </c>
    </row>
    <row r="3578" spans="14:21">
      <c r="N3578" s="57">
        <f t="shared" si="330"/>
        <v>2010</v>
      </c>
      <c r="O3578" s="57">
        <f t="shared" si="331"/>
        <v>10</v>
      </c>
      <c r="P3578" s="57">
        <f t="shared" si="332"/>
        <v>16</v>
      </c>
      <c r="Q3578" s="48">
        <v>40467</v>
      </c>
      <c r="R3578" s="178">
        <f t="shared" si="333"/>
        <v>40467</v>
      </c>
      <c r="S3578" s="182">
        <v>14.6</v>
      </c>
      <c r="T3578" s="180">
        <f t="shared" si="335"/>
        <v>43561.479999999989</v>
      </c>
      <c r="U3578" s="181" t="str">
        <f t="shared" si="334"/>
        <v>0</v>
      </c>
    </row>
    <row r="3579" spans="14:21">
      <c r="N3579" s="57">
        <f t="shared" si="330"/>
        <v>2010</v>
      </c>
      <c r="O3579" s="57">
        <f t="shared" si="331"/>
        <v>10</v>
      </c>
      <c r="P3579" s="57">
        <f t="shared" si="332"/>
        <v>17</v>
      </c>
      <c r="Q3579" s="48">
        <v>40468</v>
      </c>
      <c r="R3579" s="178">
        <f t="shared" si="333"/>
        <v>40468</v>
      </c>
      <c r="S3579" s="182">
        <v>17.3</v>
      </c>
      <c r="T3579" s="180">
        <f t="shared" si="335"/>
        <v>43578.779999999992</v>
      </c>
      <c r="U3579" s="181" t="str">
        <f t="shared" si="334"/>
        <v>0</v>
      </c>
    </row>
    <row r="3580" spans="14:21">
      <c r="N3580" s="57">
        <f t="shared" si="330"/>
        <v>2010</v>
      </c>
      <c r="O3580" s="57">
        <f t="shared" si="331"/>
        <v>10</v>
      </c>
      <c r="P3580" s="57">
        <f t="shared" si="332"/>
        <v>18</v>
      </c>
      <c r="Q3580" s="48">
        <v>40469</v>
      </c>
      <c r="R3580" s="178">
        <f t="shared" si="333"/>
        <v>40469</v>
      </c>
      <c r="S3580" s="182">
        <v>15.4</v>
      </c>
      <c r="T3580" s="180">
        <f t="shared" si="335"/>
        <v>43594.179999999993</v>
      </c>
      <c r="U3580" s="181" t="str">
        <f t="shared" si="334"/>
        <v>0</v>
      </c>
    </row>
    <row r="3581" spans="14:21">
      <c r="N3581" s="57">
        <f t="shared" si="330"/>
        <v>2010</v>
      </c>
      <c r="O3581" s="57">
        <f t="shared" si="331"/>
        <v>10</v>
      </c>
      <c r="P3581" s="57">
        <f t="shared" si="332"/>
        <v>19</v>
      </c>
      <c r="Q3581" s="48">
        <v>40470</v>
      </c>
      <c r="R3581" s="178">
        <f t="shared" si="333"/>
        <v>40470</v>
      </c>
      <c r="S3581" s="182">
        <v>14</v>
      </c>
      <c r="T3581" s="180">
        <f t="shared" si="335"/>
        <v>43608.179999999993</v>
      </c>
      <c r="U3581" s="181" t="str">
        <f t="shared" si="334"/>
        <v>0</v>
      </c>
    </row>
    <row r="3582" spans="14:21">
      <c r="N3582" s="57">
        <f t="shared" si="330"/>
        <v>2010</v>
      </c>
      <c r="O3582" s="57">
        <f t="shared" si="331"/>
        <v>10</v>
      </c>
      <c r="P3582" s="57">
        <f t="shared" si="332"/>
        <v>20</v>
      </c>
      <c r="Q3582" s="48">
        <v>40471</v>
      </c>
      <c r="R3582" s="178">
        <f t="shared" si="333"/>
        <v>40471</v>
      </c>
      <c r="S3582" s="182">
        <v>17.100000000000001</v>
      </c>
      <c r="T3582" s="180">
        <f t="shared" si="335"/>
        <v>43625.279999999992</v>
      </c>
      <c r="U3582" s="181" t="str">
        <f t="shared" si="334"/>
        <v>0</v>
      </c>
    </row>
    <row r="3583" spans="14:21">
      <c r="N3583" s="57">
        <f t="shared" si="330"/>
        <v>2010</v>
      </c>
      <c r="O3583" s="57">
        <f t="shared" si="331"/>
        <v>10</v>
      </c>
      <c r="P3583" s="57">
        <f t="shared" si="332"/>
        <v>21</v>
      </c>
      <c r="Q3583" s="48">
        <v>40472</v>
      </c>
      <c r="R3583" s="178">
        <f t="shared" si="333"/>
        <v>40472</v>
      </c>
      <c r="S3583" s="182">
        <v>15.3</v>
      </c>
      <c r="T3583" s="180">
        <f t="shared" si="335"/>
        <v>43640.579999999994</v>
      </c>
      <c r="U3583" s="181" t="str">
        <f t="shared" si="334"/>
        <v>0</v>
      </c>
    </row>
    <row r="3584" spans="14:21">
      <c r="N3584" s="57">
        <f t="shared" si="330"/>
        <v>2010</v>
      </c>
      <c r="O3584" s="57">
        <f t="shared" si="331"/>
        <v>10</v>
      </c>
      <c r="P3584" s="57">
        <f t="shared" si="332"/>
        <v>22</v>
      </c>
      <c r="Q3584" s="48">
        <v>40473</v>
      </c>
      <c r="R3584" s="178">
        <f t="shared" si="333"/>
        <v>40473</v>
      </c>
      <c r="S3584" s="182">
        <v>12.7</v>
      </c>
      <c r="T3584" s="180">
        <f t="shared" si="335"/>
        <v>43653.279999999992</v>
      </c>
      <c r="U3584" s="181" t="str">
        <f t="shared" si="334"/>
        <v>0</v>
      </c>
    </row>
    <row r="3585" spans="14:21">
      <c r="N3585" s="57">
        <f t="shared" si="330"/>
        <v>2010</v>
      </c>
      <c r="O3585" s="57">
        <f t="shared" si="331"/>
        <v>10</v>
      </c>
      <c r="P3585" s="57">
        <f t="shared" si="332"/>
        <v>23</v>
      </c>
      <c r="Q3585" s="48">
        <v>40474</v>
      </c>
      <c r="R3585" s="178">
        <f t="shared" si="333"/>
        <v>40474</v>
      </c>
      <c r="S3585" s="182">
        <v>14.5</v>
      </c>
      <c r="T3585" s="180">
        <f t="shared" si="335"/>
        <v>43667.779999999992</v>
      </c>
      <c r="U3585" s="181" t="str">
        <f t="shared" si="334"/>
        <v>0</v>
      </c>
    </row>
    <row r="3586" spans="14:21">
      <c r="N3586" s="57">
        <f t="shared" si="330"/>
        <v>2010</v>
      </c>
      <c r="O3586" s="57">
        <f t="shared" si="331"/>
        <v>10</v>
      </c>
      <c r="P3586" s="57">
        <f t="shared" si="332"/>
        <v>24</v>
      </c>
      <c r="Q3586" s="48">
        <v>40475</v>
      </c>
      <c r="R3586" s="178">
        <f t="shared" si="333"/>
        <v>40475</v>
      </c>
      <c r="S3586" s="182">
        <v>16.3</v>
      </c>
      <c r="T3586" s="180">
        <f t="shared" si="335"/>
        <v>43684.079999999994</v>
      </c>
      <c r="U3586" s="181" t="str">
        <f t="shared" si="334"/>
        <v>0</v>
      </c>
    </row>
    <row r="3587" spans="14:21">
      <c r="N3587" s="57">
        <f t="shared" ref="N3587:N3650" si="336">IF(Q3587="","",YEAR(Q3587))</f>
        <v>2010</v>
      </c>
      <c r="O3587" s="57">
        <f t="shared" ref="O3587:O3650" si="337">IF(Q3587="","",MONTH(Q3587))</f>
        <v>10</v>
      </c>
      <c r="P3587" s="57">
        <f t="shared" ref="P3587:P3650" si="338">DAY(Q3587)</f>
        <v>25</v>
      </c>
      <c r="Q3587" s="48">
        <v>40476</v>
      </c>
      <c r="R3587" s="178">
        <f t="shared" ref="R3587:R3650" si="339">Q3587</f>
        <v>40476</v>
      </c>
      <c r="S3587" s="182">
        <v>16.8</v>
      </c>
      <c r="T3587" s="180">
        <f t="shared" si="335"/>
        <v>43700.88</v>
      </c>
      <c r="U3587" s="181" t="str">
        <f t="shared" ref="U3587:U3650" si="340">IF(AND(R3587&gt;=$E$7,R3587&lt;=$E$9),S3587,"0")</f>
        <v>0</v>
      </c>
    </row>
    <row r="3588" spans="14:21">
      <c r="N3588" s="57">
        <f t="shared" si="336"/>
        <v>2010</v>
      </c>
      <c r="O3588" s="57">
        <f t="shared" si="337"/>
        <v>10</v>
      </c>
      <c r="P3588" s="57">
        <f t="shared" si="338"/>
        <v>26</v>
      </c>
      <c r="Q3588" s="48">
        <v>40477</v>
      </c>
      <c r="R3588" s="178">
        <f t="shared" si="339"/>
        <v>40477</v>
      </c>
      <c r="S3588" s="182">
        <v>15.7</v>
      </c>
      <c r="T3588" s="180">
        <f t="shared" si="335"/>
        <v>43716.579999999994</v>
      </c>
      <c r="U3588" s="181" t="str">
        <f t="shared" si="340"/>
        <v>0</v>
      </c>
    </row>
    <row r="3589" spans="14:21">
      <c r="N3589" s="57">
        <f t="shared" si="336"/>
        <v>2010</v>
      </c>
      <c r="O3589" s="57">
        <f t="shared" si="337"/>
        <v>10</v>
      </c>
      <c r="P3589" s="57">
        <f t="shared" si="338"/>
        <v>27</v>
      </c>
      <c r="Q3589" s="48">
        <v>40478</v>
      </c>
      <c r="R3589" s="178">
        <f t="shared" si="339"/>
        <v>40478</v>
      </c>
      <c r="S3589" s="182">
        <v>13.3</v>
      </c>
      <c r="T3589" s="180">
        <f t="shared" ref="T3589:T3652" si="341">T3588+S3589</f>
        <v>43729.88</v>
      </c>
      <c r="U3589" s="181" t="str">
        <f t="shared" si="340"/>
        <v>0</v>
      </c>
    </row>
    <row r="3590" spans="14:21">
      <c r="N3590" s="57">
        <f t="shared" si="336"/>
        <v>2010</v>
      </c>
      <c r="O3590" s="57">
        <f t="shared" si="337"/>
        <v>10</v>
      </c>
      <c r="P3590" s="57">
        <f t="shared" si="338"/>
        <v>28</v>
      </c>
      <c r="Q3590" s="48">
        <v>40479</v>
      </c>
      <c r="R3590" s="178">
        <f t="shared" si="339"/>
        <v>40479</v>
      </c>
      <c r="S3590" s="182">
        <v>11.6</v>
      </c>
      <c r="T3590" s="180">
        <f t="shared" si="341"/>
        <v>43741.479999999996</v>
      </c>
      <c r="U3590" s="181" t="str">
        <f t="shared" si="340"/>
        <v>0</v>
      </c>
    </row>
    <row r="3591" spans="14:21">
      <c r="N3591" s="57">
        <f t="shared" si="336"/>
        <v>2010</v>
      </c>
      <c r="O3591" s="57">
        <f t="shared" si="337"/>
        <v>10</v>
      </c>
      <c r="P3591" s="57">
        <f t="shared" si="338"/>
        <v>29</v>
      </c>
      <c r="Q3591" s="48">
        <v>40480</v>
      </c>
      <c r="R3591" s="178">
        <f t="shared" si="339"/>
        <v>40480</v>
      </c>
      <c r="S3591" s="182">
        <v>10.9</v>
      </c>
      <c r="T3591" s="180">
        <f t="shared" si="341"/>
        <v>43752.38</v>
      </c>
      <c r="U3591" s="181" t="str">
        <f t="shared" si="340"/>
        <v>0</v>
      </c>
    </row>
    <row r="3592" spans="14:21">
      <c r="N3592" s="57">
        <f t="shared" si="336"/>
        <v>2010</v>
      </c>
      <c r="O3592" s="57">
        <f t="shared" si="337"/>
        <v>10</v>
      </c>
      <c r="P3592" s="57">
        <f t="shared" si="338"/>
        <v>30</v>
      </c>
      <c r="Q3592" s="48">
        <v>40481</v>
      </c>
      <c r="R3592" s="178">
        <f t="shared" si="339"/>
        <v>40481</v>
      </c>
      <c r="S3592" s="182">
        <v>10.4</v>
      </c>
      <c r="T3592" s="180">
        <f t="shared" si="341"/>
        <v>43762.78</v>
      </c>
      <c r="U3592" s="181" t="str">
        <f t="shared" si="340"/>
        <v>0</v>
      </c>
    </row>
    <row r="3593" spans="14:21">
      <c r="N3593" s="57">
        <f t="shared" si="336"/>
        <v>2010</v>
      </c>
      <c r="O3593" s="57">
        <f t="shared" si="337"/>
        <v>10</v>
      </c>
      <c r="P3593" s="57">
        <f t="shared" si="338"/>
        <v>31</v>
      </c>
      <c r="Q3593" s="48">
        <v>40482</v>
      </c>
      <c r="R3593" s="178">
        <f t="shared" si="339"/>
        <v>40482</v>
      </c>
      <c r="S3593" s="182">
        <v>12.3</v>
      </c>
      <c r="T3593" s="180">
        <f t="shared" si="341"/>
        <v>43775.08</v>
      </c>
      <c r="U3593" s="181" t="str">
        <f t="shared" si="340"/>
        <v>0</v>
      </c>
    </row>
    <row r="3594" spans="14:21">
      <c r="N3594" s="57">
        <f t="shared" si="336"/>
        <v>2010</v>
      </c>
      <c r="O3594" s="57">
        <f t="shared" si="337"/>
        <v>11</v>
      </c>
      <c r="P3594" s="57">
        <f t="shared" si="338"/>
        <v>1</v>
      </c>
      <c r="Q3594" s="48">
        <v>40483</v>
      </c>
      <c r="R3594" s="178">
        <f t="shared" si="339"/>
        <v>40483</v>
      </c>
      <c r="S3594" s="182">
        <v>13</v>
      </c>
      <c r="T3594" s="180">
        <f t="shared" si="341"/>
        <v>43788.08</v>
      </c>
      <c r="U3594" s="181" t="str">
        <f t="shared" si="340"/>
        <v>0</v>
      </c>
    </row>
    <row r="3595" spans="14:21">
      <c r="N3595" s="57">
        <f t="shared" si="336"/>
        <v>2010</v>
      </c>
      <c r="O3595" s="57">
        <f t="shared" si="337"/>
        <v>11</v>
      </c>
      <c r="P3595" s="57">
        <f t="shared" si="338"/>
        <v>2</v>
      </c>
      <c r="Q3595" s="48">
        <v>40484</v>
      </c>
      <c r="R3595" s="178">
        <f t="shared" si="339"/>
        <v>40484</v>
      </c>
      <c r="S3595" s="182">
        <v>12</v>
      </c>
      <c r="T3595" s="180">
        <f t="shared" si="341"/>
        <v>43800.08</v>
      </c>
      <c r="U3595" s="181" t="str">
        <f t="shared" si="340"/>
        <v>0</v>
      </c>
    </row>
    <row r="3596" spans="14:21">
      <c r="N3596" s="57">
        <f t="shared" si="336"/>
        <v>2010</v>
      </c>
      <c r="O3596" s="57">
        <f t="shared" si="337"/>
        <v>11</v>
      </c>
      <c r="P3596" s="57">
        <f t="shared" si="338"/>
        <v>3</v>
      </c>
      <c r="Q3596" s="48">
        <v>40485</v>
      </c>
      <c r="R3596" s="178">
        <f t="shared" si="339"/>
        <v>40485</v>
      </c>
      <c r="S3596" s="182">
        <v>11.9</v>
      </c>
      <c r="T3596" s="180">
        <f t="shared" si="341"/>
        <v>43811.98</v>
      </c>
      <c r="U3596" s="181" t="str">
        <f t="shared" si="340"/>
        <v>0</v>
      </c>
    </row>
    <row r="3597" spans="14:21">
      <c r="N3597" s="57">
        <f t="shared" si="336"/>
        <v>2010</v>
      </c>
      <c r="O3597" s="57">
        <f t="shared" si="337"/>
        <v>11</v>
      </c>
      <c r="P3597" s="57">
        <f t="shared" si="338"/>
        <v>4</v>
      </c>
      <c r="Q3597" s="48">
        <v>40486</v>
      </c>
      <c r="R3597" s="178">
        <f t="shared" si="339"/>
        <v>40486</v>
      </c>
      <c r="S3597" s="182">
        <v>10.6</v>
      </c>
      <c r="T3597" s="180">
        <f t="shared" si="341"/>
        <v>43822.58</v>
      </c>
      <c r="U3597" s="181" t="str">
        <f t="shared" si="340"/>
        <v>0</v>
      </c>
    </row>
    <row r="3598" spans="14:21">
      <c r="N3598" s="57">
        <f t="shared" si="336"/>
        <v>2010</v>
      </c>
      <c r="O3598" s="57">
        <f t="shared" si="337"/>
        <v>11</v>
      </c>
      <c r="P3598" s="57">
        <f t="shared" si="338"/>
        <v>5</v>
      </c>
      <c r="Q3598" s="48">
        <v>40487</v>
      </c>
      <c r="R3598" s="178">
        <f t="shared" si="339"/>
        <v>40487</v>
      </c>
      <c r="S3598" s="182">
        <v>11.2</v>
      </c>
      <c r="T3598" s="180">
        <f t="shared" si="341"/>
        <v>43833.78</v>
      </c>
      <c r="U3598" s="181" t="str">
        <f t="shared" si="340"/>
        <v>0</v>
      </c>
    </row>
    <row r="3599" spans="14:21">
      <c r="N3599" s="57">
        <f t="shared" si="336"/>
        <v>2010</v>
      </c>
      <c r="O3599" s="57">
        <f t="shared" si="337"/>
        <v>11</v>
      </c>
      <c r="P3599" s="57">
        <f t="shared" si="338"/>
        <v>6</v>
      </c>
      <c r="Q3599" s="48">
        <v>40488</v>
      </c>
      <c r="R3599" s="178">
        <f t="shared" si="339"/>
        <v>40488</v>
      </c>
      <c r="S3599" s="182">
        <v>15.8</v>
      </c>
      <c r="T3599" s="180">
        <f t="shared" si="341"/>
        <v>43849.58</v>
      </c>
      <c r="U3599" s="181" t="str">
        <f t="shared" si="340"/>
        <v>0</v>
      </c>
    </row>
    <row r="3600" spans="14:21">
      <c r="N3600" s="57">
        <f t="shared" si="336"/>
        <v>2010</v>
      </c>
      <c r="O3600" s="57">
        <f t="shared" si="337"/>
        <v>11</v>
      </c>
      <c r="P3600" s="57">
        <f t="shared" si="338"/>
        <v>7</v>
      </c>
      <c r="Q3600" s="48">
        <v>40489</v>
      </c>
      <c r="R3600" s="178">
        <f t="shared" si="339"/>
        <v>40489</v>
      </c>
      <c r="S3600" s="182">
        <v>20.3</v>
      </c>
      <c r="T3600" s="180">
        <f t="shared" si="341"/>
        <v>43869.880000000005</v>
      </c>
      <c r="U3600" s="181" t="str">
        <f t="shared" si="340"/>
        <v>0</v>
      </c>
    </row>
    <row r="3601" spans="14:21">
      <c r="N3601" s="57">
        <f t="shared" si="336"/>
        <v>2010</v>
      </c>
      <c r="O3601" s="57">
        <f t="shared" si="337"/>
        <v>11</v>
      </c>
      <c r="P3601" s="57">
        <f t="shared" si="338"/>
        <v>8</v>
      </c>
      <c r="Q3601" s="48">
        <v>40490</v>
      </c>
      <c r="R3601" s="178">
        <f t="shared" si="339"/>
        <v>40490</v>
      </c>
      <c r="S3601" s="182">
        <v>18.399999999999999</v>
      </c>
      <c r="T3601" s="180">
        <f t="shared" si="341"/>
        <v>43888.280000000006</v>
      </c>
      <c r="U3601" s="181" t="str">
        <f t="shared" si="340"/>
        <v>0</v>
      </c>
    </row>
    <row r="3602" spans="14:21">
      <c r="N3602" s="57">
        <f t="shared" si="336"/>
        <v>2010</v>
      </c>
      <c r="O3602" s="57">
        <f t="shared" si="337"/>
        <v>11</v>
      </c>
      <c r="P3602" s="57">
        <f t="shared" si="338"/>
        <v>9</v>
      </c>
      <c r="Q3602" s="48">
        <v>40491</v>
      </c>
      <c r="R3602" s="178">
        <f t="shared" si="339"/>
        <v>40491</v>
      </c>
      <c r="S3602" s="182">
        <v>17.2</v>
      </c>
      <c r="T3602" s="180">
        <f t="shared" si="341"/>
        <v>43905.48</v>
      </c>
      <c r="U3602" s="181" t="str">
        <f t="shared" si="340"/>
        <v>0</v>
      </c>
    </row>
    <row r="3603" spans="14:21">
      <c r="N3603" s="57">
        <f t="shared" si="336"/>
        <v>2010</v>
      </c>
      <c r="O3603" s="57">
        <f t="shared" si="337"/>
        <v>11</v>
      </c>
      <c r="P3603" s="57">
        <f t="shared" si="338"/>
        <v>10</v>
      </c>
      <c r="Q3603" s="48">
        <v>40492</v>
      </c>
      <c r="R3603" s="178">
        <f t="shared" si="339"/>
        <v>40492</v>
      </c>
      <c r="S3603" s="182">
        <v>19</v>
      </c>
      <c r="T3603" s="180">
        <f t="shared" si="341"/>
        <v>43924.480000000003</v>
      </c>
      <c r="U3603" s="181" t="str">
        <f t="shared" si="340"/>
        <v>0</v>
      </c>
    </row>
    <row r="3604" spans="14:21">
      <c r="N3604" s="57">
        <f t="shared" si="336"/>
        <v>2010</v>
      </c>
      <c r="O3604" s="57">
        <f t="shared" si="337"/>
        <v>11</v>
      </c>
      <c r="P3604" s="57">
        <f t="shared" si="338"/>
        <v>11</v>
      </c>
      <c r="Q3604" s="48">
        <v>40493</v>
      </c>
      <c r="R3604" s="178">
        <f t="shared" si="339"/>
        <v>40493</v>
      </c>
      <c r="S3604" s="182">
        <v>17.100000000000001</v>
      </c>
      <c r="T3604" s="180">
        <f t="shared" si="341"/>
        <v>43941.58</v>
      </c>
      <c r="U3604" s="181" t="str">
        <f t="shared" si="340"/>
        <v>0</v>
      </c>
    </row>
    <row r="3605" spans="14:21">
      <c r="N3605" s="57">
        <f t="shared" si="336"/>
        <v>2010</v>
      </c>
      <c r="O3605" s="57">
        <f t="shared" si="337"/>
        <v>11</v>
      </c>
      <c r="P3605" s="57">
        <f t="shared" si="338"/>
        <v>12</v>
      </c>
      <c r="Q3605" s="48">
        <v>40494</v>
      </c>
      <c r="R3605" s="178">
        <f t="shared" si="339"/>
        <v>40494</v>
      </c>
      <c r="S3605" s="182">
        <v>13.4</v>
      </c>
      <c r="T3605" s="180">
        <f t="shared" si="341"/>
        <v>43954.98</v>
      </c>
      <c r="U3605" s="181" t="str">
        <f t="shared" si="340"/>
        <v>0</v>
      </c>
    </row>
    <row r="3606" spans="14:21">
      <c r="N3606" s="57">
        <f t="shared" si="336"/>
        <v>2010</v>
      </c>
      <c r="O3606" s="57">
        <f t="shared" si="337"/>
        <v>11</v>
      </c>
      <c r="P3606" s="57">
        <f t="shared" si="338"/>
        <v>13</v>
      </c>
      <c r="Q3606" s="48">
        <v>40495</v>
      </c>
      <c r="R3606" s="178">
        <f t="shared" si="339"/>
        <v>40495</v>
      </c>
      <c r="S3606" s="182">
        <v>13.5</v>
      </c>
      <c r="T3606" s="180">
        <f t="shared" si="341"/>
        <v>43968.480000000003</v>
      </c>
      <c r="U3606" s="181" t="str">
        <f t="shared" si="340"/>
        <v>0</v>
      </c>
    </row>
    <row r="3607" spans="14:21">
      <c r="N3607" s="57">
        <f t="shared" si="336"/>
        <v>2010</v>
      </c>
      <c r="O3607" s="57">
        <f t="shared" si="337"/>
        <v>11</v>
      </c>
      <c r="P3607" s="57">
        <f t="shared" si="338"/>
        <v>14</v>
      </c>
      <c r="Q3607" s="48">
        <v>40496</v>
      </c>
      <c r="R3607" s="178">
        <f t="shared" si="339"/>
        <v>40496</v>
      </c>
      <c r="S3607" s="182">
        <v>11.6</v>
      </c>
      <c r="T3607" s="180">
        <f t="shared" si="341"/>
        <v>43980.08</v>
      </c>
      <c r="U3607" s="181" t="str">
        <f t="shared" si="340"/>
        <v>0</v>
      </c>
    </row>
    <row r="3608" spans="14:21">
      <c r="N3608" s="57">
        <f t="shared" si="336"/>
        <v>2010</v>
      </c>
      <c r="O3608" s="57">
        <f t="shared" si="337"/>
        <v>11</v>
      </c>
      <c r="P3608" s="57">
        <f t="shared" si="338"/>
        <v>15</v>
      </c>
      <c r="Q3608" s="48">
        <v>40497</v>
      </c>
      <c r="R3608" s="178">
        <f t="shared" si="339"/>
        <v>40497</v>
      </c>
      <c r="S3608" s="182">
        <v>16</v>
      </c>
      <c r="T3608" s="180">
        <f t="shared" si="341"/>
        <v>43996.08</v>
      </c>
      <c r="U3608" s="181" t="str">
        <f t="shared" si="340"/>
        <v>0</v>
      </c>
    </row>
    <row r="3609" spans="14:21">
      <c r="N3609" s="57">
        <f t="shared" si="336"/>
        <v>2010</v>
      </c>
      <c r="O3609" s="57">
        <f t="shared" si="337"/>
        <v>11</v>
      </c>
      <c r="P3609" s="57">
        <f t="shared" si="338"/>
        <v>16</v>
      </c>
      <c r="Q3609" s="48">
        <v>40498</v>
      </c>
      <c r="R3609" s="178">
        <f t="shared" si="339"/>
        <v>40498</v>
      </c>
      <c r="S3609" s="182">
        <v>16.600000000000001</v>
      </c>
      <c r="T3609" s="180">
        <f t="shared" si="341"/>
        <v>44012.68</v>
      </c>
      <c r="U3609" s="181" t="str">
        <f t="shared" si="340"/>
        <v>0</v>
      </c>
    </row>
    <row r="3610" spans="14:21">
      <c r="N3610" s="57">
        <f t="shared" si="336"/>
        <v>2010</v>
      </c>
      <c r="O3610" s="57">
        <f t="shared" si="337"/>
        <v>11</v>
      </c>
      <c r="P3610" s="57">
        <f t="shared" si="338"/>
        <v>17</v>
      </c>
      <c r="Q3610" s="48">
        <v>40499</v>
      </c>
      <c r="R3610" s="178">
        <f t="shared" si="339"/>
        <v>40499</v>
      </c>
      <c r="S3610" s="182">
        <v>16.3</v>
      </c>
      <c r="T3610" s="180">
        <f t="shared" si="341"/>
        <v>44028.98</v>
      </c>
      <c r="U3610" s="181" t="str">
        <f t="shared" si="340"/>
        <v>0</v>
      </c>
    </row>
    <row r="3611" spans="14:21">
      <c r="N3611" s="57">
        <f t="shared" si="336"/>
        <v>2010</v>
      </c>
      <c r="O3611" s="57">
        <f t="shared" si="337"/>
        <v>11</v>
      </c>
      <c r="P3611" s="57">
        <f t="shared" si="338"/>
        <v>18</v>
      </c>
      <c r="Q3611" s="48">
        <v>40500</v>
      </c>
      <c r="R3611" s="178">
        <f t="shared" si="339"/>
        <v>40500</v>
      </c>
      <c r="S3611" s="182">
        <v>15.6</v>
      </c>
      <c r="T3611" s="180">
        <f t="shared" si="341"/>
        <v>44044.58</v>
      </c>
      <c r="U3611" s="181" t="str">
        <f t="shared" si="340"/>
        <v>0</v>
      </c>
    </row>
    <row r="3612" spans="14:21">
      <c r="N3612" s="57">
        <f t="shared" si="336"/>
        <v>2010</v>
      </c>
      <c r="O3612" s="57">
        <f t="shared" si="337"/>
        <v>11</v>
      </c>
      <c r="P3612" s="57">
        <f t="shared" si="338"/>
        <v>19</v>
      </c>
      <c r="Q3612" s="48">
        <v>40501</v>
      </c>
      <c r="R3612" s="178">
        <f t="shared" si="339"/>
        <v>40501</v>
      </c>
      <c r="S3612" s="182">
        <v>16.8</v>
      </c>
      <c r="T3612" s="180">
        <f t="shared" si="341"/>
        <v>44061.380000000005</v>
      </c>
      <c r="U3612" s="181" t="str">
        <f t="shared" si="340"/>
        <v>0</v>
      </c>
    </row>
    <row r="3613" spans="14:21">
      <c r="N3613" s="57">
        <f t="shared" si="336"/>
        <v>2010</v>
      </c>
      <c r="O3613" s="57">
        <f t="shared" si="337"/>
        <v>11</v>
      </c>
      <c r="P3613" s="57">
        <f t="shared" si="338"/>
        <v>20</v>
      </c>
      <c r="Q3613" s="48">
        <v>40502</v>
      </c>
      <c r="R3613" s="178">
        <f t="shared" si="339"/>
        <v>40502</v>
      </c>
      <c r="S3613" s="182">
        <v>16.3</v>
      </c>
      <c r="T3613" s="180">
        <f t="shared" si="341"/>
        <v>44077.680000000008</v>
      </c>
      <c r="U3613" s="181" t="str">
        <f t="shared" si="340"/>
        <v>0</v>
      </c>
    </row>
    <row r="3614" spans="14:21">
      <c r="N3614" s="57">
        <f t="shared" si="336"/>
        <v>2010</v>
      </c>
      <c r="O3614" s="57">
        <f t="shared" si="337"/>
        <v>11</v>
      </c>
      <c r="P3614" s="57">
        <f t="shared" si="338"/>
        <v>21</v>
      </c>
      <c r="Q3614" s="48">
        <v>40503</v>
      </c>
      <c r="R3614" s="178">
        <f t="shared" si="339"/>
        <v>40503</v>
      </c>
      <c r="S3614" s="182">
        <v>16.600000000000001</v>
      </c>
      <c r="T3614" s="180">
        <f t="shared" si="341"/>
        <v>44094.280000000006</v>
      </c>
      <c r="U3614" s="181" t="str">
        <f t="shared" si="340"/>
        <v>0</v>
      </c>
    </row>
    <row r="3615" spans="14:21">
      <c r="N3615" s="57">
        <f t="shared" si="336"/>
        <v>2010</v>
      </c>
      <c r="O3615" s="57">
        <f t="shared" si="337"/>
        <v>11</v>
      </c>
      <c r="P3615" s="57">
        <f t="shared" si="338"/>
        <v>22</v>
      </c>
      <c r="Q3615" s="48">
        <v>40504</v>
      </c>
      <c r="R3615" s="178">
        <f t="shared" si="339"/>
        <v>40504</v>
      </c>
      <c r="S3615" s="182">
        <v>16.7</v>
      </c>
      <c r="T3615" s="180">
        <f t="shared" si="341"/>
        <v>44110.98</v>
      </c>
      <c r="U3615" s="181" t="str">
        <f t="shared" si="340"/>
        <v>0</v>
      </c>
    </row>
    <row r="3616" spans="14:21">
      <c r="N3616" s="57">
        <f t="shared" si="336"/>
        <v>2010</v>
      </c>
      <c r="O3616" s="57">
        <f t="shared" si="337"/>
        <v>11</v>
      </c>
      <c r="P3616" s="57">
        <f t="shared" si="338"/>
        <v>23</v>
      </c>
      <c r="Q3616" s="48">
        <v>40505</v>
      </c>
      <c r="R3616" s="178">
        <f t="shared" si="339"/>
        <v>40505</v>
      </c>
      <c r="S3616" s="182">
        <v>19.5</v>
      </c>
      <c r="T3616" s="180">
        <f t="shared" si="341"/>
        <v>44130.48</v>
      </c>
      <c r="U3616" s="181" t="str">
        <f t="shared" si="340"/>
        <v>0</v>
      </c>
    </row>
    <row r="3617" spans="14:21">
      <c r="N3617" s="57">
        <f t="shared" si="336"/>
        <v>2010</v>
      </c>
      <c r="O3617" s="57">
        <f t="shared" si="337"/>
        <v>11</v>
      </c>
      <c r="P3617" s="57">
        <f t="shared" si="338"/>
        <v>24</v>
      </c>
      <c r="Q3617" s="48">
        <v>40506</v>
      </c>
      <c r="R3617" s="178">
        <f t="shared" si="339"/>
        <v>40506</v>
      </c>
      <c r="S3617" s="182">
        <v>22.7</v>
      </c>
      <c r="T3617" s="180">
        <f t="shared" si="341"/>
        <v>44153.18</v>
      </c>
      <c r="U3617" s="181" t="str">
        <f t="shared" si="340"/>
        <v>0</v>
      </c>
    </row>
    <row r="3618" spans="14:21">
      <c r="N3618" s="57">
        <f t="shared" si="336"/>
        <v>2010</v>
      </c>
      <c r="O3618" s="57">
        <f t="shared" si="337"/>
        <v>11</v>
      </c>
      <c r="P3618" s="57">
        <f t="shared" si="338"/>
        <v>25</v>
      </c>
      <c r="Q3618" s="48">
        <v>40507</v>
      </c>
      <c r="R3618" s="178">
        <f t="shared" si="339"/>
        <v>40507</v>
      </c>
      <c r="S3618" s="182">
        <v>23.3</v>
      </c>
      <c r="T3618" s="180">
        <f t="shared" si="341"/>
        <v>44176.480000000003</v>
      </c>
      <c r="U3618" s="181" t="str">
        <f t="shared" si="340"/>
        <v>0</v>
      </c>
    </row>
    <row r="3619" spans="14:21">
      <c r="N3619" s="57">
        <f t="shared" si="336"/>
        <v>2010</v>
      </c>
      <c r="O3619" s="57">
        <f t="shared" si="337"/>
        <v>11</v>
      </c>
      <c r="P3619" s="57">
        <f t="shared" si="338"/>
        <v>26</v>
      </c>
      <c r="Q3619" s="48">
        <v>40508</v>
      </c>
      <c r="R3619" s="178">
        <f t="shared" si="339"/>
        <v>40508</v>
      </c>
      <c r="S3619" s="182">
        <v>24</v>
      </c>
      <c r="T3619" s="180">
        <f t="shared" si="341"/>
        <v>44200.480000000003</v>
      </c>
      <c r="U3619" s="181" t="str">
        <f t="shared" si="340"/>
        <v>0</v>
      </c>
    </row>
    <row r="3620" spans="14:21">
      <c r="N3620" s="57">
        <f t="shared" si="336"/>
        <v>2010</v>
      </c>
      <c r="O3620" s="57">
        <f t="shared" si="337"/>
        <v>11</v>
      </c>
      <c r="P3620" s="57">
        <f t="shared" si="338"/>
        <v>27</v>
      </c>
      <c r="Q3620" s="48">
        <v>40509</v>
      </c>
      <c r="R3620" s="178">
        <f t="shared" si="339"/>
        <v>40509</v>
      </c>
      <c r="S3620" s="182">
        <v>29.9</v>
      </c>
      <c r="T3620" s="180">
        <f t="shared" si="341"/>
        <v>44230.380000000005</v>
      </c>
      <c r="U3620" s="181" t="str">
        <f t="shared" si="340"/>
        <v>0</v>
      </c>
    </row>
    <row r="3621" spans="14:21">
      <c r="N3621" s="57">
        <f t="shared" si="336"/>
        <v>2010</v>
      </c>
      <c r="O3621" s="57">
        <f t="shared" si="337"/>
        <v>11</v>
      </c>
      <c r="P3621" s="57">
        <f t="shared" si="338"/>
        <v>28</v>
      </c>
      <c r="Q3621" s="48">
        <v>40510</v>
      </c>
      <c r="R3621" s="178">
        <f t="shared" si="339"/>
        <v>40510</v>
      </c>
      <c r="S3621" s="182">
        <v>25.2</v>
      </c>
      <c r="T3621" s="180">
        <f t="shared" si="341"/>
        <v>44255.58</v>
      </c>
      <c r="U3621" s="181" t="str">
        <f t="shared" si="340"/>
        <v>0</v>
      </c>
    </row>
    <row r="3622" spans="14:21">
      <c r="N3622" s="57">
        <f t="shared" si="336"/>
        <v>2010</v>
      </c>
      <c r="O3622" s="57">
        <f t="shared" si="337"/>
        <v>11</v>
      </c>
      <c r="P3622" s="57">
        <f t="shared" si="338"/>
        <v>29</v>
      </c>
      <c r="Q3622" s="48">
        <v>40511</v>
      </c>
      <c r="R3622" s="178">
        <f t="shared" si="339"/>
        <v>40511</v>
      </c>
      <c r="S3622" s="182">
        <v>22.4</v>
      </c>
      <c r="T3622" s="180">
        <f t="shared" si="341"/>
        <v>44277.98</v>
      </c>
      <c r="U3622" s="181" t="str">
        <f t="shared" si="340"/>
        <v>0</v>
      </c>
    </row>
    <row r="3623" spans="14:21">
      <c r="N3623" s="57">
        <f t="shared" si="336"/>
        <v>2010</v>
      </c>
      <c r="O3623" s="57">
        <f t="shared" si="337"/>
        <v>11</v>
      </c>
      <c r="P3623" s="57">
        <f t="shared" si="338"/>
        <v>30</v>
      </c>
      <c r="Q3623" s="48">
        <v>40512</v>
      </c>
      <c r="R3623" s="178">
        <f t="shared" si="339"/>
        <v>40512</v>
      </c>
      <c r="S3623" s="182">
        <v>24.7</v>
      </c>
      <c r="T3623" s="180">
        <f t="shared" si="341"/>
        <v>44302.68</v>
      </c>
      <c r="U3623" s="181" t="str">
        <f t="shared" si="340"/>
        <v>0</v>
      </c>
    </row>
    <row r="3624" spans="14:21">
      <c r="N3624" s="57">
        <f t="shared" si="336"/>
        <v>2010</v>
      </c>
      <c r="O3624" s="57">
        <f t="shared" si="337"/>
        <v>12</v>
      </c>
      <c r="P3624" s="57">
        <f t="shared" si="338"/>
        <v>1</v>
      </c>
      <c r="Q3624" s="48">
        <v>40513</v>
      </c>
      <c r="R3624" s="178">
        <f t="shared" si="339"/>
        <v>40513</v>
      </c>
      <c r="S3624" s="182">
        <v>24.6</v>
      </c>
      <c r="T3624" s="180">
        <f t="shared" si="341"/>
        <v>44327.28</v>
      </c>
      <c r="U3624" s="181" t="str">
        <f t="shared" si="340"/>
        <v>0</v>
      </c>
    </row>
    <row r="3625" spans="14:21">
      <c r="N3625" s="57">
        <f t="shared" si="336"/>
        <v>2010</v>
      </c>
      <c r="O3625" s="57">
        <f t="shared" si="337"/>
        <v>12</v>
      </c>
      <c r="P3625" s="57">
        <f t="shared" si="338"/>
        <v>2</v>
      </c>
      <c r="Q3625" s="48">
        <v>40514</v>
      </c>
      <c r="R3625" s="178">
        <f t="shared" si="339"/>
        <v>40514</v>
      </c>
      <c r="S3625" s="182">
        <v>24.1</v>
      </c>
      <c r="T3625" s="180">
        <f t="shared" si="341"/>
        <v>44351.38</v>
      </c>
      <c r="U3625" s="181" t="str">
        <f t="shared" si="340"/>
        <v>0</v>
      </c>
    </row>
    <row r="3626" spans="14:21">
      <c r="N3626" s="57">
        <f t="shared" si="336"/>
        <v>2010</v>
      </c>
      <c r="O3626" s="57">
        <f t="shared" si="337"/>
        <v>12</v>
      </c>
      <c r="P3626" s="57">
        <f t="shared" si="338"/>
        <v>3</v>
      </c>
      <c r="Q3626" s="48">
        <v>40515</v>
      </c>
      <c r="R3626" s="178">
        <f t="shared" si="339"/>
        <v>40515</v>
      </c>
      <c r="S3626" s="182">
        <v>26.2</v>
      </c>
      <c r="T3626" s="180">
        <f t="shared" si="341"/>
        <v>44377.579999999994</v>
      </c>
      <c r="U3626" s="181" t="str">
        <f t="shared" si="340"/>
        <v>0</v>
      </c>
    </row>
    <row r="3627" spans="14:21">
      <c r="N3627" s="57">
        <f t="shared" si="336"/>
        <v>2010</v>
      </c>
      <c r="O3627" s="57">
        <f t="shared" si="337"/>
        <v>12</v>
      </c>
      <c r="P3627" s="57">
        <f t="shared" si="338"/>
        <v>4</v>
      </c>
      <c r="Q3627" s="48">
        <v>40516</v>
      </c>
      <c r="R3627" s="178">
        <f t="shared" si="339"/>
        <v>40516</v>
      </c>
      <c r="S3627" s="182">
        <v>25.2</v>
      </c>
      <c r="T3627" s="180">
        <f t="shared" si="341"/>
        <v>44402.779999999992</v>
      </c>
      <c r="U3627" s="181" t="str">
        <f t="shared" si="340"/>
        <v>0</v>
      </c>
    </row>
    <row r="3628" spans="14:21">
      <c r="N3628" s="57">
        <f t="shared" si="336"/>
        <v>2010</v>
      </c>
      <c r="O3628" s="57">
        <f t="shared" si="337"/>
        <v>12</v>
      </c>
      <c r="P3628" s="57">
        <f t="shared" si="338"/>
        <v>5</v>
      </c>
      <c r="Q3628" s="48">
        <v>40517</v>
      </c>
      <c r="R3628" s="178">
        <f t="shared" si="339"/>
        <v>40517</v>
      </c>
      <c r="S3628" s="182">
        <v>21.6</v>
      </c>
      <c r="T3628" s="180">
        <f t="shared" si="341"/>
        <v>44424.37999999999</v>
      </c>
      <c r="U3628" s="181" t="str">
        <f t="shared" si="340"/>
        <v>0</v>
      </c>
    </row>
    <row r="3629" spans="14:21">
      <c r="N3629" s="57">
        <f t="shared" si="336"/>
        <v>2010</v>
      </c>
      <c r="O3629" s="57">
        <f t="shared" si="337"/>
        <v>12</v>
      </c>
      <c r="P3629" s="57">
        <f t="shared" si="338"/>
        <v>6</v>
      </c>
      <c r="Q3629" s="48">
        <v>40518</v>
      </c>
      <c r="R3629" s="178">
        <f t="shared" si="339"/>
        <v>40518</v>
      </c>
      <c r="S3629" s="182">
        <v>23.2</v>
      </c>
      <c r="T3629" s="180">
        <f t="shared" si="341"/>
        <v>44447.579999999987</v>
      </c>
      <c r="U3629" s="181" t="str">
        <f t="shared" si="340"/>
        <v>0</v>
      </c>
    </row>
    <row r="3630" spans="14:21">
      <c r="N3630" s="57">
        <f t="shared" si="336"/>
        <v>2010</v>
      </c>
      <c r="O3630" s="57">
        <f t="shared" si="337"/>
        <v>12</v>
      </c>
      <c r="P3630" s="57">
        <f t="shared" si="338"/>
        <v>7</v>
      </c>
      <c r="Q3630" s="48">
        <v>40519</v>
      </c>
      <c r="R3630" s="178">
        <f t="shared" si="339"/>
        <v>40519</v>
      </c>
      <c r="S3630" s="182">
        <v>24.8</v>
      </c>
      <c r="T3630" s="180">
        <f t="shared" si="341"/>
        <v>44472.37999999999</v>
      </c>
      <c r="U3630" s="181" t="str">
        <f t="shared" si="340"/>
        <v>0</v>
      </c>
    </row>
    <row r="3631" spans="14:21">
      <c r="N3631" s="57">
        <f t="shared" si="336"/>
        <v>2010</v>
      </c>
      <c r="O3631" s="57">
        <f t="shared" si="337"/>
        <v>12</v>
      </c>
      <c r="P3631" s="57">
        <f t="shared" si="338"/>
        <v>8</v>
      </c>
      <c r="Q3631" s="48">
        <v>40520</v>
      </c>
      <c r="R3631" s="178">
        <f t="shared" si="339"/>
        <v>40520</v>
      </c>
      <c r="S3631" s="182">
        <v>23.5</v>
      </c>
      <c r="T3631" s="180">
        <f t="shared" si="341"/>
        <v>44495.87999999999</v>
      </c>
      <c r="U3631" s="181" t="str">
        <f t="shared" si="340"/>
        <v>0</v>
      </c>
    </row>
    <row r="3632" spans="14:21">
      <c r="N3632" s="57">
        <f t="shared" si="336"/>
        <v>2010</v>
      </c>
      <c r="O3632" s="57">
        <f t="shared" si="337"/>
        <v>12</v>
      </c>
      <c r="P3632" s="57">
        <f t="shared" si="338"/>
        <v>9</v>
      </c>
      <c r="Q3632" s="48">
        <v>40521</v>
      </c>
      <c r="R3632" s="178">
        <f t="shared" si="339"/>
        <v>40521</v>
      </c>
      <c r="S3632" s="182">
        <v>23.4</v>
      </c>
      <c r="T3632" s="180">
        <f t="shared" si="341"/>
        <v>44519.279999999992</v>
      </c>
      <c r="U3632" s="181" t="str">
        <f t="shared" si="340"/>
        <v>0</v>
      </c>
    </row>
    <row r="3633" spans="14:21">
      <c r="N3633" s="57">
        <f t="shared" si="336"/>
        <v>2010</v>
      </c>
      <c r="O3633" s="57">
        <f t="shared" si="337"/>
        <v>12</v>
      </c>
      <c r="P3633" s="57">
        <f t="shared" si="338"/>
        <v>10</v>
      </c>
      <c r="Q3633" s="48">
        <v>40522</v>
      </c>
      <c r="R3633" s="178">
        <f t="shared" si="339"/>
        <v>40522</v>
      </c>
      <c r="S3633" s="182">
        <v>22.3</v>
      </c>
      <c r="T3633" s="180">
        <f t="shared" si="341"/>
        <v>44541.579999999994</v>
      </c>
      <c r="U3633" s="181" t="str">
        <f t="shared" si="340"/>
        <v>0</v>
      </c>
    </row>
    <row r="3634" spans="14:21">
      <c r="N3634" s="57">
        <f t="shared" si="336"/>
        <v>2010</v>
      </c>
      <c r="O3634" s="57">
        <f t="shared" si="337"/>
        <v>12</v>
      </c>
      <c r="P3634" s="57">
        <f t="shared" si="338"/>
        <v>11</v>
      </c>
      <c r="Q3634" s="48">
        <v>40523</v>
      </c>
      <c r="R3634" s="178">
        <f t="shared" si="339"/>
        <v>40523</v>
      </c>
      <c r="S3634" s="182">
        <v>16.8</v>
      </c>
      <c r="T3634" s="180">
        <f t="shared" si="341"/>
        <v>44558.38</v>
      </c>
      <c r="U3634" s="181" t="str">
        <f t="shared" si="340"/>
        <v>0</v>
      </c>
    </row>
    <row r="3635" spans="14:21">
      <c r="N3635" s="57">
        <f t="shared" si="336"/>
        <v>2010</v>
      </c>
      <c r="O3635" s="57">
        <f t="shared" si="337"/>
        <v>12</v>
      </c>
      <c r="P3635" s="57">
        <f t="shared" si="338"/>
        <v>12</v>
      </c>
      <c r="Q3635" s="48">
        <v>40524</v>
      </c>
      <c r="R3635" s="178">
        <f t="shared" si="339"/>
        <v>40524</v>
      </c>
      <c r="S3635" s="182">
        <v>23.3</v>
      </c>
      <c r="T3635" s="180">
        <f t="shared" si="341"/>
        <v>44581.68</v>
      </c>
      <c r="U3635" s="181" t="str">
        <f t="shared" si="340"/>
        <v>0</v>
      </c>
    </row>
    <row r="3636" spans="14:21">
      <c r="N3636" s="57">
        <f t="shared" si="336"/>
        <v>2010</v>
      </c>
      <c r="O3636" s="57">
        <f t="shared" si="337"/>
        <v>12</v>
      </c>
      <c r="P3636" s="57">
        <f t="shared" si="338"/>
        <v>13</v>
      </c>
      <c r="Q3636" s="48">
        <v>40525</v>
      </c>
      <c r="R3636" s="178">
        <f t="shared" si="339"/>
        <v>40525</v>
      </c>
      <c r="S3636" s="182">
        <v>23.8</v>
      </c>
      <c r="T3636" s="180">
        <f t="shared" si="341"/>
        <v>44605.48</v>
      </c>
      <c r="U3636" s="181" t="str">
        <f t="shared" si="340"/>
        <v>0</v>
      </c>
    </row>
    <row r="3637" spans="14:21">
      <c r="N3637" s="57">
        <f t="shared" si="336"/>
        <v>2010</v>
      </c>
      <c r="O3637" s="57">
        <f t="shared" si="337"/>
        <v>12</v>
      </c>
      <c r="P3637" s="57">
        <f t="shared" si="338"/>
        <v>14</v>
      </c>
      <c r="Q3637" s="48">
        <v>40526</v>
      </c>
      <c r="R3637" s="178">
        <f t="shared" si="339"/>
        <v>40526</v>
      </c>
      <c r="S3637" s="182">
        <v>24.7</v>
      </c>
      <c r="T3637" s="180">
        <f t="shared" si="341"/>
        <v>44630.18</v>
      </c>
      <c r="U3637" s="181" t="str">
        <f t="shared" si="340"/>
        <v>0</v>
      </c>
    </row>
    <row r="3638" spans="14:21">
      <c r="N3638" s="57">
        <f t="shared" si="336"/>
        <v>2010</v>
      </c>
      <c r="O3638" s="57">
        <f t="shared" si="337"/>
        <v>12</v>
      </c>
      <c r="P3638" s="57">
        <f t="shared" si="338"/>
        <v>15</v>
      </c>
      <c r="Q3638" s="48">
        <v>40527</v>
      </c>
      <c r="R3638" s="178">
        <f t="shared" si="339"/>
        <v>40527</v>
      </c>
      <c r="S3638" s="182">
        <v>26.3</v>
      </c>
      <c r="T3638" s="180">
        <f t="shared" si="341"/>
        <v>44656.480000000003</v>
      </c>
      <c r="U3638" s="181" t="str">
        <f t="shared" si="340"/>
        <v>0</v>
      </c>
    </row>
    <row r="3639" spans="14:21">
      <c r="N3639" s="57">
        <f t="shared" si="336"/>
        <v>2010</v>
      </c>
      <c r="O3639" s="57">
        <f t="shared" si="337"/>
        <v>12</v>
      </c>
      <c r="P3639" s="57">
        <f t="shared" si="338"/>
        <v>16</v>
      </c>
      <c r="Q3639" s="48">
        <v>40528</v>
      </c>
      <c r="R3639" s="178">
        <f t="shared" si="339"/>
        <v>40528</v>
      </c>
      <c r="S3639" s="182">
        <v>23.4</v>
      </c>
      <c r="T3639" s="180">
        <f t="shared" si="341"/>
        <v>44679.880000000005</v>
      </c>
      <c r="U3639" s="181" t="str">
        <f t="shared" si="340"/>
        <v>0</v>
      </c>
    </row>
    <row r="3640" spans="14:21">
      <c r="N3640" s="57">
        <f t="shared" si="336"/>
        <v>2010</v>
      </c>
      <c r="O3640" s="57">
        <f t="shared" si="337"/>
        <v>12</v>
      </c>
      <c r="P3640" s="57">
        <f t="shared" si="338"/>
        <v>17</v>
      </c>
      <c r="Q3640" s="48">
        <v>40529</v>
      </c>
      <c r="R3640" s="178">
        <f t="shared" si="339"/>
        <v>40529</v>
      </c>
      <c r="S3640" s="182">
        <v>29.6</v>
      </c>
      <c r="T3640" s="180">
        <f t="shared" si="341"/>
        <v>44709.48</v>
      </c>
      <c r="U3640" s="181" t="str">
        <f t="shared" si="340"/>
        <v>0</v>
      </c>
    </row>
    <row r="3641" spans="14:21">
      <c r="N3641" s="57">
        <f t="shared" si="336"/>
        <v>2010</v>
      </c>
      <c r="O3641" s="57">
        <f t="shared" si="337"/>
        <v>12</v>
      </c>
      <c r="P3641" s="57">
        <f t="shared" si="338"/>
        <v>18</v>
      </c>
      <c r="Q3641" s="48">
        <v>40530</v>
      </c>
      <c r="R3641" s="178">
        <f t="shared" si="339"/>
        <v>40530</v>
      </c>
      <c r="S3641" s="182">
        <v>27.6</v>
      </c>
      <c r="T3641" s="180">
        <f t="shared" si="341"/>
        <v>44737.08</v>
      </c>
      <c r="U3641" s="181" t="str">
        <f t="shared" si="340"/>
        <v>0</v>
      </c>
    </row>
    <row r="3642" spans="14:21">
      <c r="N3642" s="57">
        <f t="shared" si="336"/>
        <v>2010</v>
      </c>
      <c r="O3642" s="57">
        <f t="shared" si="337"/>
        <v>12</v>
      </c>
      <c r="P3642" s="57">
        <f t="shared" si="338"/>
        <v>19</v>
      </c>
      <c r="Q3642" s="48">
        <v>40531</v>
      </c>
      <c r="R3642" s="178">
        <f t="shared" si="339"/>
        <v>40531</v>
      </c>
      <c r="S3642" s="182">
        <v>28.3</v>
      </c>
      <c r="T3642" s="180">
        <f t="shared" si="341"/>
        <v>44765.380000000005</v>
      </c>
      <c r="U3642" s="181" t="str">
        <f t="shared" si="340"/>
        <v>0</v>
      </c>
    </row>
    <row r="3643" spans="14:21">
      <c r="N3643" s="57">
        <f t="shared" si="336"/>
        <v>2010</v>
      </c>
      <c r="O3643" s="57">
        <f t="shared" si="337"/>
        <v>12</v>
      </c>
      <c r="P3643" s="57">
        <f t="shared" si="338"/>
        <v>20</v>
      </c>
      <c r="Q3643" s="48">
        <v>40532</v>
      </c>
      <c r="R3643" s="178">
        <f t="shared" si="339"/>
        <v>40532</v>
      </c>
      <c r="S3643" s="182">
        <v>26.3</v>
      </c>
      <c r="T3643" s="180">
        <f t="shared" si="341"/>
        <v>44791.680000000008</v>
      </c>
      <c r="U3643" s="181" t="str">
        <f t="shared" si="340"/>
        <v>0</v>
      </c>
    </row>
    <row r="3644" spans="14:21">
      <c r="N3644" s="57">
        <f t="shared" si="336"/>
        <v>2010</v>
      </c>
      <c r="O3644" s="57">
        <f t="shared" si="337"/>
        <v>12</v>
      </c>
      <c r="P3644" s="57">
        <f t="shared" si="338"/>
        <v>21</v>
      </c>
      <c r="Q3644" s="48">
        <v>40533</v>
      </c>
      <c r="R3644" s="178">
        <f t="shared" si="339"/>
        <v>40533</v>
      </c>
      <c r="S3644" s="182">
        <v>27.5</v>
      </c>
      <c r="T3644" s="180">
        <f t="shared" si="341"/>
        <v>44819.180000000008</v>
      </c>
      <c r="U3644" s="181" t="str">
        <f t="shared" si="340"/>
        <v>0</v>
      </c>
    </row>
    <row r="3645" spans="14:21">
      <c r="N3645" s="57">
        <f t="shared" si="336"/>
        <v>2010</v>
      </c>
      <c r="O3645" s="57">
        <f t="shared" si="337"/>
        <v>12</v>
      </c>
      <c r="P3645" s="57">
        <f t="shared" si="338"/>
        <v>22</v>
      </c>
      <c r="Q3645" s="48">
        <v>40534</v>
      </c>
      <c r="R3645" s="178">
        <f t="shared" si="339"/>
        <v>40534</v>
      </c>
      <c r="S3645" s="182">
        <v>23.9</v>
      </c>
      <c r="T3645" s="180">
        <f t="shared" si="341"/>
        <v>44843.080000000009</v>
      </c>
      <c r="U3645" s="181" t="str">
        <f t="shared" si="340"/>
        <v>0</v>
      </c>
    </row>
    <row r="3646" spans="14:21">
      <c r="N3646" s="57">
        <f t="shared" si="336"/>
        <v>2010</v>
      </c>
      <c r="O3646" s="57">
        <f t="shared" si="337"/>
        <v>12</v>
      </c>
      <c r="P3646" s="57">
        <f t="shared" si="338"/>
        <v>23</v>
      </c>
      <c r="Q3646" s="48">
        <v>40535</v>
      </c>
      <c r="R3646" s="178">
        <f t="shared" si="339"/>
        <v>40535</v>
      </c>
      <c r="S3646" s="182">
        <v>23.6</v>
      </c>
      <c r="T3646" s="180">
        <f t="shared" si="341"/>
        <v>44866.680000000008</v>
      </c>
      <c r="U3646" s="181" t="str">
        <f t="shared" si="340"/>
        <v>0</v>
      </c>
    </row>
    <row r="3647" spans="14:21">
      <c r="N3647" s="57">
        <f t="shared" si="336"/>
        <v>2010</v>
      </c>
      <c r="O3647" s="57">
        <f t="shared" si="337"/>
        <v>12</v>
      </c>
      <c r="P3647" s="57">
        <f t="shared" si="338"/>
        <v>24</v>
      </c>
      <c r="Q3647" s="48">
        <v>40536</v>
      </c>
      <c r="R3647" s="178">
        <f t="shared" si="339"/>
        <v>40536</v>
      </c>
      <c r="S3647" s="182">
        <v>25.4</v>
      </c>
      <c r="T3647" s="180">
        <f t="shared" si="341"/>
        <v>44892.080000000009</v>
      </c>
      <c r="U3647" s="181" t="str">
        <f t="shared" si="340"/>
        <v>0</v>
      </c>
    </row>
    <row r="3648" spans="14:21">
      <c r="N3648" s="57">
        <f t="shared" si="336"/>
        <v>2010</v>
      </c>
      <c r="O3648" s="57">
        <f t="shared" si="337"/>
        <v>12</v>
      </c>
      <c r="P3648" s="57">
        <f t="shared" si="338"/>
        <v>25</v>
      </c>
      <c r="Q3648" s="48">
        <v>40537</v>
      </c>
      <c r="R3648" s="178">
        <f t="shared" si="339"/>
        <v>40537</v>
      </c>
      <c r="S3648" s="182">
        <v>30.5</v>
      </c>
      <c r="T3648" s="180">
        <f t="shared" si="341"/>
        <v>44922.580000000009</v>
      </c>
      <c r="U3648" s="181" t="str">
        <f t="shared" si="340"/>
        <v>0</v>
      </c>
    </row>
    <row r="3649" spans="14:21">
      <c r="N3649" s="57">
        <f t="shared" si="336"/>
        <v>2010</v>
      </c>
      <c r="O3649" s="57">
        <f t="shared" si="337"/>
        <v>12</v>
      </c>
      <c r="P3649" s="57">
        <f t="shared" si="338"/>
        <v>26</v>
      </c>
      <c r="Q3649" s="48">
        <v>40538</v>
      </c>
      <c r="R3649" s="178">
        <f t="shared" si="339"/>
        <v>40538</v>
      </c>
      <c r="S3649" s="182">
        <v>32.5</v>
      </c>
      <c r="T3649" s="180">
        <f t="shared" si="341"/>
        <v>44955.080000000009</v>
      </c>
      <c r="U3649" s="181" t="str">
        <f t="shared" si="340"/>
        <v>0</v>
      </c>
    </row>
    <row r="3650" spans="14:21">
      <c r="N3650" s="57">
        <f t="shared" si="336"/>
        <v>2010</v>
      </c>
      <c r="O3650" s="57">
        <f t="shared" si="337"/>
        <v>12</v>
      </c>
      <c r="P3650" s="57">
        <f t="shared" si="338"/>
        <v>27</v>
      </c>
      <c r="Q3650" s="48">
        <v>40539</v>
      </c>
      <c r="R3650" s="178">
        <f t="shared" si="339"/>
        <v>40539</v>
      </c>
      <c r="S3650" s="182">
        <v>28.6</v>
      </c>
      <c r="T3650" s="180">
        <f t="shared" si="341"/>
        <v>44983.680000000008</v>
      </c>
      <c r="U3650" s="181" t="str">
        <f t="shared" si="340"/>
        <v>0</v>
      </c>
    </row>
    <row r="3651" spans="14:21">
      <c r="N3651" s="57">
        <f t="shared" ref="N3651:N3714" si="342">IF(Q3651="","",YEAR(Q3651))</f>
        <v>2010</v>
      </c>
      <c r="O3651" s="57">
        <f t="shared" ref="O3651:O3714" si="343">IF(Q3651="","",MONTH(Q3651))</f>
        <v>12</v>
      </c>
      <c r="P3651" s="57">
        <f t="shared" ref="P3651:P3714" si="344">DAY(Q3651)</f>
        <v>28</v>
      </c>
      <c r="Q3651" s="48">
        <v>40540</v>
      </c>
      <c r="R3651" s="178">
        <f t="shared" ref="R3651:R3714" si="345">Q3651</f>
        <v>40540</v>
      </c>
      <c r="S3651" s="182">
        <v>31.1</v>
      </c>
      <c r="T3651" s="180">
        <f t="shared" si="341"/>
        <v>45014.780000000006</v>
      </c>
      <c r="U3651" s="181" t="str">
        <f t="shared" ref="U3651:U3714" si="346">IF(AND(R3651&gt;=$E$7,R3651&lt;=$E$9),S3651,"0")</f>
        <v>0</v>
      </c>
    </row>
    <row r="3652" spans="14:21">
      <c r="N3652" s="57">
        <f t="shared" si="342"/>
        <v>2010</v>
      </c>
      <c r="O3652" s="57">
        <f t="shared" si="343"/>
        <v>12</v>
      </c>
      <c r="P3652" s="57">
        <f t="shared" si="344"/>
        <v>29</v>
      </c>
      <c r="Q3652" s="48">
        <v>40541</v>
      </c>
      <c r="R3652" s="178">
        <f t="shared" si="345"/>
        <v>40541</v>
      </c>
      <c r="S3652" s="182">
        <v>31.1</v>
      </c>
      <c r="T3652" s="180">
        <f t="shared" si="341"/>
        <v>45045.880000000005</v>
      </c>
      <c r="U3652" s="181" t="str">
        <f t="shared" si="346"/>
        <v>0</v>
      </c>
    </row>
    <row r="3653" spans="14:21">
      <c r="N3653" s="57">
        <f t="shared" si="342"/>
        <v>2010</v>
      </c>
      <c r="O3653" s="57">
        <f t="shared" si="343"/>
        <v>12</v>
      </c>
      <c r="P3653" s="57">
        <f t="shared" si="344"/>
        <v>30</v>
      </c>
      <c r="Q3653" s="48">
        <v>40542</v>
      </c>
      <c r="R3653" s="178">
        <f t="shared" si="345"/>
        <v>40542</v>
      </c>
      <c r="S3653" s="182">
        <v>27.8</v>
      </c>
      <c r="T3653" s="180">
        <f t="shared" ref="T3653:T3716" si="347">T3652+S3653</f>
        <v>45073.680000000008</v>
      </c>
      <c r="U3653" s="181" t="str">
        <f t="shared" si="346"/>
        <v>0</v>
      </c>
    </row>
    <row r="3654" spans="14:21">
      <c r="N3654" s="57">
        <f t="shared" si="342"/>
        <v>2010</v>
      </c>
      <c r="O3654" s="57">
        <f t="shared" si="343"/>
        <v>12</v>
      </c>
      <c r="P3654" s="57">
        <f t="shared" si="344"/>
        <v>31</v>
      </c>
      <c r="Q3654" s="48">
        <v>40543</v>
      </c>
      <c r="R3654" s="178">
        <f t="shared" si="345"/>
        <v>40543</v>
      </c>
      <c r="S3654" s="182">
        <v>19.600000000000001</v>
      </c>
      <c r="T3654" s="180">
        <f t="shared" si="347"/>
        <v>45093.280000000006</v>
      </c>
      <c r="U3654" s="181" t="str">
        <f t="shared" si="346"/>
        <v>0</v>
      </c>
    </row>
    <row r="3655" spans="14:21">
      <c r="N3655" s="57">
        <f t="shared" si="342"/>
        <v>2011</v>
      </c>
      <c r="O3655" s="57">
        <f t="shared" si="343"/>
        <v>1</v>
      </c>
      <c r="P3655" s="57">
        <f t="shared" si="344"/>
        <v>1</v>
      </c>
      <c r="Q3655" s="48">
        <v>40544</v>
      </c>
      <c r="R3655" s="178">
        <f t="shared" si="345"/>
        <v>40544</v>
      </c>
      <c r="S3655" s="182">
        <v>20.6</v>
      </c>
      <c r="T3655" s="180">
        <f t="shared" si="347"/>
        <v>45113.880000000005</v>
      </c>
      <c r="U3655" s="181" t="str">
        <f t="shared" si="346"/>
        <v>0</v>
      </c>
    </row>
    <row r="3656" spans="14:21">
      <c r="N3656" s="57">
        <f t="shared" si="342"/>
        <v>2011</v>
      </c>
      <c r="O3656" s="57">
        <f t="shared" si="343"/>
        <v>1</v>
      </c>
      <c r="P3656" s="57">
        <f t="shared" si="344"/>
        <v>2</v>
      </c>
      <c r="Q3656" s="48">
        <v>40545</v>
      </c>
      <c r="R3656" s="178">
        <f t="shared" si="345"/>
        <v>40545</v>
      </c>
      <c r="S3656" s="182">
        <v>25.2</v>
      </c>
      <c r="T3656" s="180">
        <f t="shared" si="347"/>
        <v>45139.08</v>
      </c>
      <c r="U3656" s="181" t="str">
        <f t="shared" si="346"/>
        <v>0</v>
      </c>
    </row>
    <row r="3657" spans="14:21">
      <c r="N3657" s="57">
        <f t="shared" si="342"/>
        <v>2011</v>
      </c>
      <c r="O3657" s="57">
        <f t="shared" si="343"/>
        <v>1</v>
      </c>
      <c r="P3657" s="57">
        <f t="shared" si="344"/>
        <v>3</v>
      </c>
      <c r="Q3657" s="48">
        <v>40546</v>
      </c>
      <c r="R3657" s="178">
        <f t="shared" si="345"/>
        <v>40546</v>
      </c>
      <c r="S3657" s="182">
        <v>24.2</v>
      </c>
      <c r="T3657" s="180">
        <f t="shared" si="347"/>
        <v>45163.28</v>
      </c>
      <c r="U3657" s="181" t="str">
        <f t="shared" si="346"/>
        <v>0</v>
      </c>
    </row>
    <row r="3658" spans="14:21">
      <c r="N3658" s="57">
        <f t="shared" si="342"/>
        <v>2011</v>
      </c>
      <c r="O3658" s="57">
        <f t="shared" si="343"/>
        <v>1</v>
      </c>
      <c r="P3658" s="57">
        <f t="shared" si="344"/>
        <v>4</v>
      </c>
      <c r="Q3658" s="48">
        <v>40547</v>
      </c>
      <c r="R3658" s="178">
        <f t="shared" si="345"/>
        <v>40547</v>
      </c>
      <c r="S3658" s="182">
        <v>21.4</v>
      </c>
      <c r="T3658" s="180">
        <f t="shared" si="347"/>
        <v>45184.68</v>
      </c>
      <c r="U3658" s="181" t="str">
        <f t="shared" si="346"/>
        <v>0</v>
      </c>
    </row>
    <row r="3659" spans="14:21">
      <c r="N3659" s="57">
        <f t="shared" si="342"/>
        <v>2011</v>
      </c>
      <c r="O3659" s="57">
        <f t="shared" si="343"/>
        <v>1</v>
      </c>
      <c r="P3659" s="57">
        <f t="shared" si="344"/>
        <v>5</v>
      </c>
      <c r="Q3659" s="48">
        <v>40548</v>
      </c>
      <c r="R3659" s="178">
        <f t="shared" si="345"/>
        <v>40548</v>
      </c>
      <c r="S3659" s="182">
        <v>25</v>
      </c>
      <c r="T3659" s="180">
        <f t="shared" si="347"/>
        <v>45209.68</v>
      </c>
      <c r="U3659" s="181" t="str">
        <f t="shared" si="346"/>
        <v>0</v>
      </c>
    </row>
    <row r="3660" spans="14:21">
      <c r="N3660" s="57">
        <f t="shared" si="342"/>
        <v>2011</v>
      </c>
      <c r="O3660" s="57">
        <f t="shared" si="343"/>
        <v>1</v>
      </c>
      <c r="P3660" s="57">
        <f t="shared" si="344"/>
        <v>6</v>
      </c>
      <c r="Q3660" s="48">
        <v>40549</v>
      </c>
      <c r="R3660" s="178">
        <f t="shared" si="345"/>
        <v>40549</v>
      </c>
      <c r="S3660" s="182">
        <v>20.5</v>
      </c>
      <c r="T3660" s="180">
        <f t="shared" si="347"/>
        <v>45230.18</v>
      </c>
      <c r="U3660" s="181" t="str">
        <f t="shared" si="346"/>
        <v>0</v>
      </c>
    </row>
    <row r="3661" spans="14:21">
      <c r="N3661" s="57">
        <f t="shared" si="342"/>
        <v>2011</v>
      </c>
      <c r="O3661" s="57">
        <f t="shared" si="343"/>
        <v>1</v>
      </c>
      <c r="P3661" s="57">
        <f t="shared" si="344"/>
        <v>7</v>
      </c>
      <c r="Q3661" s="48">
        <v>40550</v>
      </c>
      <c r="R3661" s="178">
        <f t="shared" si="345"/>
        <v>40550</v>
      </c>
      <c r="S3661" s="182">
        <v>21</v>
      </c>
      <c r="T3661" s="180">
        <f t="shared" si="347"/>
        <v>45251.18</v>
      </c>
      <c r="U3661" s="181" t="str">
        <f t="shared" si="346"/>
        <v>0</v>
      </c>
    </row>
    <row r="3662" spans="14:21">
      <c r="N3662" s="57">
        <f t="shared" si="342"/>
        <v>2011</v>
      </c>
      <c r="O3662" s="57">
        <f t="shared" si="343"/>
        <v>1</v>
      </c>
      <c r="P3662" s="57">
        <f t="shared" si="344"/>
        <v>8</v>
      </c>
      <c r="Q3662" s="48">
        <v>40551</v>
      </c>
      <c r="R3662" s="178">
        <f t="shared" si="345"/>
        <v>40551</v>
      </c>
      <c r="S3662" s="182">
        <v>15.6</v>
      </c>
      <c r="T3662" s="180">
        <f t="shared" si="347"/>
        <v>45266.78</v>
      </c>
      <c r="U3662" s="181" t="str">
        <f t="shared" si="346"/>
        <v>0</v>
      </c>
    </row>
    <row r="3663" spans="14:21">
      <c r="N3663" s="57">
        <f t="shared" si="342"/>
        <v>2011</v>
      </c>
      <c r="O3663" s="57">
        <f t="shared" si="343"/>
        <v>1</v>
      </c>
      <c r="P3663" s="57">
        <f t="shared" si="344"/>
        <v>9</v>
      </c>
      <c r="Q3663" s="48">
        <v>40552</v>
      </c>
      <c r="R3663" s="178">
        <f t="shared" si="345"/>
        <v>40552</v>
      </c>
      <c r="S3663" s="182">
        <v>19</v>
      </c>
      <c r="T3663" s="180">
        <f t="shared" si="347"/>
        <v>45285.78</v>
      </c>
      <c r="U3663" s="181" t="str">
        <f t="shared" si="346"/>
        <v>0</v>
      </c>
    </row>
    <row r="3664" spans="14:21">
      <c r="N3664" s="57">
        <f t="shared" si="342"/>
        <v>2011</v>
      </c>
      <c r="O3664" s="57">
        <f t="shared" si="343"/>
        <v>1</v>
      </c>
      <c r="P3664" s="57">
        <f t="shared" si="344"/>
        <v>10</v>
      </c>
      <c r="Q3664" s="48">
        <v>40553</v>
      </c>
      <c r="R3664" s="178">
        <f t="shared" si="345"/>
        <v>40553</v>
      </c>
      <c r="S3664" s="182">
        <v>20.9</v>
      </c>
      <c r="T3664" s="180">
        <f t="shared" si="347"/>
        <v>45306.68</v>
      </c>
      <c r="U3664" s="181" t="str">
        <f t="shared" si="346"/>
        <v>0</v>
      </c>
    </row>
    <row r="3665" spans="14:21">
      <c r="N3665" s="57">
        <f t="shared" si="342"/>
        <v>2011</v>
      </c>
      <c r="O3665" s="57">
        <f t="shared" si="343"/>
        <v>1</v>
      </c>
      <c r="P3665" s="57">
        <f t="shared" si="344"/>
        <v>11</v>
      </c>
      <c r="Q3665" s="48">
        <v>40554</v>
      </c>
      <c r="R3665" s="178">
        <f t="shared" si="345"/>
        <v>40554</v>
      </c>
      <c r="S3665" s="182">
        <v>21.8</v>
      </c>
      <c r="T3665" s="180">
        <f t="shared" si="347"/>
        <v>45328.480000000003</v>
      </c>
      <c r="U3665" s="181" t="str">
        <f t="shared" si="346"/>
        <v>0</v>
      </c>
    </row>
    <row r="3666" spans="14:21">
      <c r="N3666" s="57">
        <f t="shared" si="342"/>
        <v>2011</v>
      </c>
      <c r="O3666" s="57">
        <f t="shared" si="343"/>
        <v>1</v>
      </c>
      <c r="P3666" s="57">
        <f t="shared" si="344"/>
        <v>12</v>
      </c>
      <c r="Q3666" s="48">
        <v>40555</v>
      </c>
      <c r="R3666" s="178">
        <f t="shared" si="345"/>
        <v>40555</v>
      </c>
      <c r="S3666" s="182">
        <v>19.5</v>
      </c>
      <c r="T3666" s="180">
        <f t="shared" si="347"/>
        <v>45347.98</v>
      </c>
      <c r="U3666" s="181" t="str">
        <f t="shared" si="346"/>
        <v>0</v>
      </c>
    </row>
    <row r="3667" spans="14:21">
      <c r="N3667" s="57">
        <f t="shared" si="342"/>
        <v>2011</v>
      </c>
      <c r="O3667" s="57">
        <f t="shared" si="343"/>
        <v>1</v>
      </c>
      <c r="P3667" s="57">
        <f t="shared" si="344"/>
        <v>13</v>
      </c>
      <c r="Q3667" s="48">
        <v>40556</v>
      </c>
      <c r="R3667" s="178">
        <f t="shared" si="345"/>
        <v>40556</v>
      </c>
      <c r="S3667" s="182">
        <v>18.100000000000001</v>
      </c>
      <c r="T3667" s="180">
        <f t="shared" si="347"/>
        <v>45366.080000000002</v>
      </c>
      <c r="U3667" s="181" t="str">
        <f t="shared" si="346"/>
        <v>0</v>
      </c>
    </row>
    <row r="3668" spans="14:21">
      <c r="N3668" s="57">
        <f t="shared" si="342"/>
        <v>2011</v>
      </c>
      <c r="O3668" s="57">
        <f t="shared" si="343"/>
        <v>1</v>
      </c>
      <c r="P3668" s="57">
        <f t="shared" si="344"/>
        <v>14</v>
      </c>
      <c r="Q3668" s="48">
        <v>40557</v>
      </c>
      <c r="R3668" s="178">
        <f t="shared" si="345"/>
        <v>40557</v>
      </c>
      <c r="S3668" s="182">
        <v>14.8</v>
      </c>
      <c r="T3668" s="180">
        <f t="shared" si="347"/>
        <v>45380.880000000005</v>
      </c>
      <c r="U3668" s="181" t="str">
        <f t="shared" si="346"/>
        <v>0</v>
      </c>
    </row>
    <row r="3669" spans="14:21">
      <c r="N3669" s="57">
        <f t="shared" si="342"/>
        <v>2011</v>
      </c>
      <c r="O3669" s="57">
        <f t="shared" si="343"/>
        <v>1</v>
      </c>
      <c r="P3669" s="57">
        <f t="shared" si="344"/>
        <v>15</v>
      </c>
      <c r="Q3669" s="48">
        <v>40558</v>
      </c>
      <c r="R3669" s="178">
        <f t="shared" si="345"/>
        <v>40558</v>
      </c>
      <c r="S3669" s="182">
        <v>15.1</v>
      </c>
      <c r="T3669" s="180">
        <f t="shared" si="347"/>
        <v>45395.98</v>
      </c>
      <c r="U3669" s="181" t="str">
        <f t="shared" si="346"/>
        <v>0</v>
      </c>
    </row>
    <row r="3670" spans="14:21">
      <c r="N3670" s="57">
        <f t="shared" si="342"/>
        <v>2011</v>
      </c>
      <c r="O3670" s="57">
        <f t="shared" si="343"/>
        <v>1</v>
      </c>
      <c r="P3670" s="57">
        <f t="shared" si="344"/>
        <v>16</v>
      </c>
      <c r="Q3670" s="48">
        <v>40559</v>
      </c>
      <c r="R3670" s="178">
        <f t="shared" si="345"/>
        <v>40559</v>
      </c>
      <c r="S3670" s="182">
        <v>12.8</v>
      </c>
      <c r="T3670" s="180">
        <f t="shared" si="347"/>
        <v>45408.780000000006</v>
      </c>
      <c r="U3670" s="181" t="str">
        <f t="shared" si="346"/>
        <v>0</v>
      </c>
    </row>
    <row r="3671" spans="14:21">
      <c r="N3671" s="57">
        <f t="shared" si="342"/>
        <v>2011</v>
      </c>
      <c r="O3671" s="57">
        <f t="shared" si="343"/>
        <v>1</v>
      </c>
      <c r="P3671" s="57">
        <f t="shared" si="344"/>
        <v>17</v>
      </c>
      <c r="Q3671" s="48">
        <v>40560</v>
      </c>
      <c r="R3671" s="178">
        <f t="shared" si="345"/>
        <v>40560</v>
      </c>
      <c r="S3671" s="182">
        <v>14.2</v>
      </c>
      <c r="T3671" s="180">
        <f t="shared" si="347"/>
        <v>45422.98</v>
      </c>
      <c r="U3671" s="181" t="str">
        <f t="shared" si="346"/>
        <v>0</v>
      </c>
    </row>
    <row r="3672" spans="14:21">
      <c r="N3672" s="57">
        <f t="shared" si="342"/>
        <v>2011</v>
      </c>
      <c r="O3672" s="57">
        <f t="shared" si="343"/>
        <v>1</v>
      </c>
      <c r="P3672" s="57">
        <f t="shared" si="344"/>
        <v>18</v>
      </c>
      <c r="Q3672" s="48">
        <v>40561</v>
      </c>
      <c r="R3672" s="178">
        <f t="shared" si="345"/>
        <v>40561</v>
      </c>
      <c r="S3672" s="182">
        <v>18.3</v>
      </c>
      <c r="T3672" s="180">
        <f t="shared" si="347"/>
        <v>45441.280000000006</v>
      </c>
      <c r="U3672" s="181" t="str">
        <f t="shared" si="346"/>
        <v>0</v>
      </c>
    </row>
    <row r="3673" spans="14:21">
      <c r="N3673" s="57">
        <f t="shared" si="342"/>
        <v>2011</v>
      </c>
      <c r="O3673" s="57">
        <f t="shared" si="343"/>
        <v>1</v>
      </c>
      <c r="P3673" s="57">
        <f t="shared" si="344"/>
        <v>19</v>
      </c>
      <c r="Q3673" s="48">
        <v>40562</v>
      </c>
      <c r="R3673" s="178">
        <f t="shared" si="345"/>
        <v>40562</v>
      </c>
      <c r="S3673" s="182">
        <v>20.2</v>
      </c>
      <c r="T3673" s="180">
        <f t="shared" si="347"/>
        <v>45461.48</v>
      </c>
      <c r="U3673" s="181" t="str">
        <f t="shared" si="346"/>
        <v>0</v>
      </c>
    </row>
    <row r="3674" spans="14:21">
      <c r="N3674" s="57">
        <f t="shared" si="342"/>
        <v>2011</v>
      </c>
      <c r="O3674" s="57">
        <f t="shared" si="343"/>
        <v>1</v>
      </c>
      <c r="P3674" s="57">
        <f t="shared" si="344"/>
        <v>20</v>
      </c>
      <c r="Q3674" s="48">
        <v>40563</v>
      </c>
      <c r="R3674" s="178">
        <f t="shared" si="345"/>
        <v>40563</v>
      </c>
      <c r="S3674" s="182">
        <v>23.8</v>
      </c>
      <c r="T3674" s="180">
        <f t="shared" si="347"/>
        <v>45485.280000000006</v>
      </c>
      <c r="U3674" s="181" t="str">
        <f t="shared" si="346"/>
        <v>0</v>
      </c>
    </row>
    <row r="3675" spans="14:21">
      <c r="N3675" s="57">
        <f t="shared" si="342"/>
        <v>2011</v>
      </c>
      <c r="O3675" s="57">
        <f t="shared" si="343"/>
        <v>1</v>
      </c>
      <c r="P3675" s="57">
        <f t="shared" si="344"/>
        <v>21</v>
      </c>
      <c r="Q3675" s="48">
        <v>40564</v>
      </c>
      <c r="R3675" s="178">
        <f t="shared" si="345"/>
        <v>40564</v>
      </c>
      <c r="S3675" s="182">
        <v>23.2</v>
      </c>
      <c r="T3675" s="180">
        <f t="shared" si="347"/>
        <v>45508.480000000003</v>
      </c>
      <c r="U3675" s="181" t="str">
        <f t="shared" si="346"/>
        <v>0</v>
      </c>
    </row>
    <row r="3676" spans="14:21">
      <c r="N3676" s="57">
        <f t="shared" si="342"/>
        <v>2011</v>
      </c>
      <c r="O3676" s="57">
        <f t="shared" si="343"/>
        <v>1</v>
      </c>
      <c r="P3676" s="57">
        <f t="shared" si="344"/>
        <v>22</v>
      </c>
      <c r="Q3676" s="48">
        <v>40565</v>
      </c>
      <c r="R3676" s="178">
        <f t="shared" si="345"/>
        <v>40565</v>
      </c>
      <c r="S3676" s="182">
        <v>22</v>
      </c>
      <c r="T3676" s="180">
        <f t="shared" si="347"/>
        <v>45530.48</v>
      </c>
      <c r="U3676" s="181" t="str">
        <f t="shared" si="346"/>
        <v>0</v>
      </c>
    </row>
    <row r="3677" spans="14:21">
      <c r="N3677" s="57">
        <f t="shared" si="342"/>
        <v>2011</v>
      </c>
      <c r="O3677" s="57">
        <f t="shared" si="343"/>
        <v>1</v>
      </c>
      <c r="P3677" s="57">
        <f t="shared" si="344"/>
        <v>23</v>
      </c>
      <c r="Q3677" s="48">
        <v>40566</v>
      </c>
      <c r="R3677" s="178">
        <f t="shared" si="345"/>
        <v>40566</v>
      </c>
      <c r="S3677" s="182">
        <v>21.6</v>
      </c>
      <c r="T3677" s="180">
        <f t="shared" si="347"/>
        <v>45552.08</v>
      </c>
      <c r="U3677" s="181" t="str">
        <f t="shared" si="346"/>
        <v>0</v>
      </c>
    </row>
    <row r="3678" spans="14:21">
      <c r="N3678" s="57">
        <f t="shared" si="342"/>
        <v>2011</v>
      </c>
      <c r="O3678" s="57">
        <f t="shared" si="343"/>
        <v>1</v>
      </c>
      <c r="P3678" s="57">
        <f t="shared" si="344"/>
        <v>24</v>
      </c>
      <c r="Q3678" s="48">
        <v>40567</v>
      </c>
      <c r="R3678" s="178">
        <f t="shared" si="345"/>
        <v>40567</v>
      </c>
      <c r="S3678" s="182">
        <v>19</v>
      </c>
      <c r="T3678" s="180">
        <f t="shared" si="347"/>
        <v>45571.08</v>
      </c>
      <c r="U3678" s="181" t="str">
        <f t="shared" si="346"/>
        <v>0</v>
      </c>
    </row>
    <row r="3679" spans="14:21">
      <c r="N3679" s="57">
        <f t="shared" si="342"/>
        <v>2011</v>
      </c>
      <c r="O3679" s="57">
        <f t="shared" si="343"/>
        <v>1</v>
      </c>
      <c r="P3679" s="57">
        <f t="shared" si="344"/>
        <v>25</v>
      </c>
      <c r="Q3679" s="48">
        <v>40568</v>
      </c>
      <c r="R3679" s="178">
        <f t="shared" si="345"/>
        <v>40568</v>
      </c>
      <c r="S3679" s="182">
        <v>20.2</v>
      </c>
      <c r="T3679" s="180">
        <f t="shared" si="347"/>
        <v>45591.28</v>
      </c>
      <c r="U3679" s="181" t="str">
        <f t="shared" si="346"/>
        <v>0</v>
      </c>
    </row>
    <row r="3680" spans="14:21">
      <c r="N3680" s="57">
        <f t="shared" si="342"/>
        <v>2011</v>
      </c>
      <c r="O3680" s="57">
        <f t="shared" si="343"/>
        <v>1</v>
      </c>
      <c r="P3680" s="57">
        <f t="shared" si="344"/>
        <v>26</v>
      </c>
      <c r="Q3680" s="48">
        <v>40569</v>
      </c>
      <c r="R3680" s="178">
        <f t="shared" si="345"/>
        <v>40569</v>
      </c>
      <c r="S3680" s="182">
        <v>23.2</v>
      </c>
      <c r="T3680" s="180">
        <f t="shared" si="347"/>
        <v>45614.479999999996</v>
      </c>
      <c r="U3680" s="181" t="str">
        <f t="shared" si="346"/>
        <v>0</v>
      </c>
    </row>
    <row r="3681" spans="14:21">
      <c r="N3681" s="57">
        <f t="shared" si="342"/>
        <v>2011</v>
      </c>
      <c r="O3681" s="57">
        <f t="shared" si="343"/>
        <v>1</v>
      </c>
      <c r="P3681" s="57">
        <f t="shared" si="344"/>
        <v>27</v>
      </c>
      <c r="Q3681" s="48">
        <v>40570</v>
      </c>
      <c r="R3681" s="178">
        <f t="shared" si="345"/>
        <v>40570</v>
      </c>
      <c r="S3681" s="182">
        <v>27.1</v>
      </c>
      <c r="T3681" s="180">
        <f t="shared" si="347"/>
        <v>45641.579999999994</v>
      </c>
      <c r="U3681" s="181" t="str">
        <f t="shared" si="346"/>
        <v>0</v>
      </c>
    </row>
    <row r="3682" spans="14:21">
      <c r="N3682" s="57">
        <f t="shared" si="342"/>
        <v>2011</v>
      </c>
      <c r="O3682" s="57">
        <f t="shared" si="343"/>
        <v>1</v>
      </c>
      <c r="P3682" s="57">
        <f t="shared" si="344"/>
        <v>28</v>
      </c>
      <c r="Q3682" s="48">
        <v>40571</v>
      </c>
      <c r="R3682" s="178">
        <f t="shared" si="345"/>
        <v>40571</v>
      </c>
      <c r="S3682" s="182">
        <v>26.3</v>
      </c>
      <c r="T3682" s="180">
        <f t="shared" si="347"/>
        <v>45667.88</v>
      </c>
      <c r="U3682" s="181" t="str">
        <f t="shared" si="346"/>
        <v>0</v>
      </c>
    </row>
    <row r="3683" spans="14:21">
      <c r="N3683" s="57">
        <f t="shared" si="342"/>
        <v>2011</v>
      </c>
      <c r="O3683" s="57">
        <f t="shared" si="343"/>
        <v>1</v>
      </c>
      <c r="P3683" s="57">
        <f t="shared" si="344"/>
        <v>29</v>
      </c>
      <c r="Q3683" s="48">
        <v>40572</v>
      </c>
      <c r="R3683" s="178">
        <f t="shared" si="345"/>
        <v>40572</v>
      </c>
      <c r="S3683" s="182">
        <v>24.2</v>
      </c>
      <c r="T3683" s="180">
        <f t="shared" si="347"/>
        <v>45692.079999999994</v>
      </c>
      <c r="U3683" s="181" t="str">
        <f t="shared" si="346"/>
        <v>0</v>
      </c>
    </row>
    <row r="3684" spans="14:21">
      <c r="N3684" s="57">
        <f t="shared" si="342"/>
        <v>2011</v>
      </c>
      <c r="O3684" s="57">
        <f t="shared" si="343"/>
        <v>1</v>
      </c>
      <c r="P3684" s="57">
        <f t="shared" si="344"/>
        <v>30</v>
      </c>
      <c r="Q3684" s="48">
        <v>40573</v>
      </c>
      <c r="R3684" s="178">
        <f t="shared" si="345"/>
        <v>40573</v>
      </c>
      <c r="S3684" s="182">
        <v>25.3</v>
      </c>
      <c r="T3684" s="180">
        <f t="shared" si="347"/>
        <v>45717.38</v>
      </c>
      <c r="U3684" s="181" t="str">
        <f t="shared" si="346"/>
        <v>0</v>
      </c>
    </row>
    <row r="3685" spans="14:21">
      <c r="N3685" s="57">
        <f t="shared" si="342"/>
        <v>2011</v>
      </c>
      <c r="O3685" s="57">
        <f t="shared" si="343"/>
        <v>1</v>
      </c>
      <c r="P3685" s="57">
        <f t="shared" si="344"/>
        <v>31</v>
      </c>
      <c r="Q3685" s="48">
        <v>40574</v>
      </c>
      <c r="R3685" s="178">
        <f t="shared" si="345"/>
        <v>40574</v>
      </c>
      <c r="S3685" s="182">
        <v>23</v>
      </c>
      <c r="T3685" s="180">
        <f t="shared" si="347"/>
        <v>45740.38</v>
      </c>
      <c r="U3685" s="181" t="str">
        <f t="shared" si="346"/>
        <v>0</v>
      </c>
    </row>
    <row r="3686" spans="14:21">
      <c r="N3686" s="57">
        <f t="shared" si="342"/>
        <v>2011</v>
      </c>
      <c r="O3686" s="57">
        <f t="shared" si="343"/>
        <v>2</v>
      </c>
      <c r="P3686" s="57">
        <f t="shared" si="344"/>
        <v>1</v>
      </c>
      <c r="Q3686" s="48">
        <v>40575</v>
      </c>
      <c r="R3686" s="178">
        <f t="shared" si="345"/>
        <v>40575</v>
      </c>
      <c r="S3686" s="182">
        <v>23</v>
      </c>
      <c r="T3686" s="180">
        <f t="shared" si="347"/>
        <v>45763.38</v>
      </c>
      <c r="U3686" s="181" t="str">
        <f t="shared" si="346"/>
        <v>0</v>
      </c>
    </row>
    <row r="3687" spans="14:21">
      <c r="N3687" s="57">
        <f t="shared" si="342"/>
        <v>2011</v>
      </c>
      <c r="O3687" s="57">
        <f t="shared" si="343"/>
        <v>2</v>
      </c>
      <c r="P3687" s="57">
        <f t="shared" si="344"/>
        <v>2</v>
      </c>
      <c r="Q3687" s="48">
        <v>40576</v>
      </c>
      <c r="R3687" s="178">
        <f t="shared" si="345"/>
        <v>40576</v>
      </c>
      <c r="S3687" s="182">
        <v>19.7</v>
      </c>
      <c r="T3687" s="180">
        <f t="shared" si="347"/>
        <v>45783.079999999994</v>
      </c>
      <c r="U3687" s="181" t="str">
        <f t="shared" si="346"/>
        <v>0</v>
      </c>
    </row>
    <row r="3688" spans="14:21">
      <c r="N3688" s="57">
        <f t="shared" si="342"/>
        <v>2011</v>
      </c>
      <c r="O3688" s="57">
        <f t="shared" si="343"/>
        <v>2</v>
      </c>
      <c r="P3688" s="57">
        <f t="shared" si="344"/>
        <v>3</v>
      </c>
      <c r="Q3688" s="48">
        <v>40577</v>
      </c>
      <c r="R3688" s="178">
        <f t="shared" si="345"/>
        <v>40577</v>
      </c>
      <c r="S3688" s="182">
        <v>18</v>
      </c>
      <c r="T3688" s="180">
        <f t="shared" si="347"/>
        <v>45801.079999999994</v>
      </c>
      <c r="U3688" s="181" t="str">
        <f t="shared" si="346"/>
        <v>0</v>
      </c>
    </row>
    <row r="3689" spans="14:21">
      <c r="N3689" s="57">
        <f t="shared" si="342"/>
        <v>2011</v>
      </c>
      <c r="O3689" s="57">
        <f t="shared" si="343"/>
        <v>2</v>
      </c>
      <c r="P3689" s="57">
        <f t="shared" si="344"/>
        <v>4</v>
      </c>
      <c r="Q3689" s="48">
        <v>40578</v>
      </c>
      <c r="R3689" s="178">
        <f t="shared" si="345"/>
        <v>40578</v>
      </c>
      <c r="S3689" s="182">
        <v>14</v>
      </c>
      <c r="T3689" s="180">
        <f t="shared" si="347"/>
        <v>45815.079999999994</v>
      </c>
      <c r="U3689" s="181" t="str">
        <f t="shared" si="346"/>
        <v>0</v>
      </c>
    </row>
    <row r="3690" spans="14:21">
      <c r="N3690" s="57">
        <f t="shared" si="342"/>
        <v>2011</v>
      </c>
      <c r="O3690" s="57">
        <f t="shared" si="343"/>
        <v>2</v>
      </c>
      <c r="P3690" s="57">
        <f t="shared" si="344"/>
        <v>5</v>
      </c>
      <c r="Q3690" s="48">
        <v>40579</v>
      </c>
      <c r="R3690" s="178">
        <f t="shared" si="345"/>
        <v>40579</v>
      </c>
      <c r="S3690" s="182">
        <v>15.3</v>
      </c>
      <c r="T3690" s="180">
        <f t="shared" si="347"/>
        <v>45830.38</v>
      </c>
      <c r="U3690" s="181" t="str">
        <f t="shared" si="346"/>
        <v>0</v>
      </c>
    </row>
    <row r="3691" spans="14:21">
      <c r="N3691" s="57">
        <f t="shared" si="342"/>
        <v>2011</v>
      </c>
      <c r="O3691" s="57">
        <f t="shared" si="343"/>
        <v>2</v>
      </c>
      <c r="P3691" s="57">
        <f t="shared" si="344"/>
        <v>6</v>
      </c>
      <c r="Q3691" s="48">
        <v>40580</v>
      </c>
      <c r="R3691" s="178">
        <f t="shared" si="345"/>
        <v>40580</v>
      </c>
      <c r="S3691" s="182">
        <v>14.7</v>
      </c>
      <c r="T3691" s="180">
        <f t="shared" si="347"/>
        <v>45845.079999999994</v>
      </c>
      <c r="U3691" s="181" t="str">
        <f t="shared" si="346"/>
        <v>0</v>
      </c>
    </row>
    <row r="3692" spans="14:21">
      <c r="N3692" s="57">
        <f t="shared" si="342"/>
        <v>2011</v>
      </c>
      <c r="O3692" s="57">
        <f t="shared" si="343"/>
        <v>2</v>
      </c>
      <c r="P3692" s="57">
        <f t="shared" si="344"/>
        <v>7</v>
      </c>
      <c r="Q3692" s="48">
        <v>40581</v>
      </c>
      <c r="R3692" s="178">
        <f t="shared" si="345"/>
        <v>40581</v>
      </c>
      <c r="S3692" s="182">
        <v>13.7</v>
      </c>
      <c r="T3692" s="180">
        <f t="shared" si="347"/>
        <v>45858.779999999992</v>
      </c>
      <c r="U3692" s="181" t="str">
        <f t="shared" si="346"/>
        <v>0</v>
      </c>
    </row>
    <row r="3693" spans="14:21">
      <c r="N3693" s="57">
        <f t="shared" si="342"/>
        <v>2011</v>
      </c>
      <c r="O3693" s="57">
        <f t="shared" si="343"/>
        <v>2</v>
      </c>
      <c r="P3693" s="57">
        <f t="shared" si="344"/>
        <v>8</v>
      </c>
      <c r="Q3693" s="48">
        <v>40582</v>
      </c>
      <c r="R3693" s="178">
        <f t="shared" si="345"/>
        <v>40582</v>
      </c>
      <c r="S3693" s="182">
        <v>17.5</v>
      </c>
      <c r="T3693" s="180">
        <f t="shared" si="347"/>
        <v>45876.279999999992</v>
      </c>
      <c r="U3693" s="181" t="str">
        <f t="shared" si="346"/>
        <v>0</v>
      </c>
    </row>
    <row r="3694" spans="14:21">
      <c r="N3694" s="57">
        <f t="shared" si="342"/>
        <v>2011</v>
      </c>
      <c r="O3694" s="57">
        <f t="shared" si="343"/>
        <v>2</v>
      </c>
      <c r="P3694" s="57">
        <f t="shared" si="344"/>
        <v>9</v>
      </c>
      <c r="Q3694" s="48">
        <v>40583</v>
      </c>
      <c r="R3694" s="178">
        <f t="shared" si="345"/>
        <v>40583</v>
      </c>
      <c r="S3694" s="182">
        <v>18</v>
      </c>
      <c r="T3694" s="180">
        <f t="shared" si="347"/>
        <v>45894.279999999992</v>
      </c>
      <c r="U3694" s="181" t="str">
        <f t="shared" si="346"/>
        <v>0</v>
      </c>
    </row>
    <row r="3695" spans="14:21">
      <c r="N3695" s="57">
        <f t="shared" si="342"/>
        <v>2011</v>
      </c>
      <c r="O3695" s="57">
        <f t="shared" si="343"/>
        <v>2</v>
      </c>
      <c r="P3695" s="57">
        <f t="shared" si="344"/>
        <v>10</v>
      </c>
      <c r="Q3695" s="48">
        <v>40584</v>
      </c>
      <c r="R3695" s="178">
        <f t="shared" si="345"/>
        <v>40584</v>
      </c>
      <c r="S3695" s="182">
        <v>17.3</v>
      </c>
      <c r="T3695" s="180">
        <f t="shared" si="347"/>
        <v>45911.579999999994</v>
      </c>
      <c r="U3695" s="181" t="str">
        <f t="shared" si="346"/>
        <v>0</v>
      </c>
    </row>
    <row r="3696" spans="14:21">
      <c r="N3696" s="57">
        <f t="shared" si="342"/>
        <v>2011</v>
      </c>
      <c r="O3696" s="57">
        <f t="shared" si="343"/>
        <v>2</v>
      </c>
      <c r="P3696" s="57">
        <f t="shared" si="344"/>
        <v>11</v>
      </c>
      <c r="Q3696" s="48">
        <v>40585</v>
      </c>
      <c r="R3696" s="178">
        <f t="shared" si="345"/>
        <v>40585</v>
      </c>
      <c r="S3696" s="182">
        <v>19.399999999999999</v>
      </c>
      <c r="T3696" s="180">
        <f t="shared" si="347"/>
        <v>45930.979999999996</v>
      </c>
      <c r="U3696" s="181" t="str">
        <f t="shared" si="346"/>
        <v>0</v>
      </c>
    </row>
    <row r="3697" spans="14:21">
      <c r="N3697" s="57">
        <f t="shared" si="342"/>
        <v>2011</v>
      </c>
      <c r="O3697" s="57">
        <f t="shared" si="343"/>
        <v>2</v>
      </c>
      <c r="P3697" s="57">
        <f t="shared" si="344"/>
        <v>12</v>
      </c>
      <c r="Q3697" s="48">
        <v>40586</v>
      </c>
      <c r="R3697" s="178">
        <f t="shared" si="345"/>
        <v>40586</v>
      </c>
      <c r="S3697" s="182">
        <v>22.2</v>
      </c>
      <c r="T3697" s="180">
        <f t="shared" si="347"/>
        <v>45953.179999999993</v>
      </c>
      <c r="U3697" s="181" t="str">
        <f t="shared" si="346"/>
        <v>0</v>
      </c>
    </row>
    <row r="3698" spans="14:21">
      <c r="N3698" s="57">
        <f t="shared" si="342"/>
        <v>2011</v>
      </c>
      <c r="O3698" s="57">
        <f t="shared" si="343"/>
        <v>2</v>
      </c>
      <c r="P3698" s="57">
        <f t="shared" si="344"/>
        <v>13</v>
      </c>
      <c r="Q3698" s="48">
        <v>40587</v>
      </c>
      <c r="R3698" s="178">
        <f t="shared" si="345"/>
        <v>40587</v>
      </c>
      <c r="S3698" s="182">
        <v>22</v>
      </c>
      <c r="T3698" s="180">
        <f t="shared" si="347"/>
        <v>45975.179999999993</v>
      </c>
      <c r="U3698" s="181" t="str">
        <f t="shared" si="346"/>
        <v>0</v>
      </c>
    </row>
    <row r="3699" spans="14:21">
      <c r="N3699" s="57">
        <f t="shared" si="342"/>
        <v>2011</v>
      </c>
      <c r="O3699" s="57">
        <f t="shared" si="343"/>
        <v>2</v>
      </c>
      <c r="P3699" s="57">
        <f t="shared" si="344"/>
        <v>14</v>
      </c>
      <c r="Q3699" s="48">
        <v>40588</v>
      </c>
      <c r="R3699" s="178">
        <f t="shared" si="345"/>
        <v>40588</v>
      </c>
      <c r="S3699" s="182">
        <v>22.4</v>
      </c>
      <c r="T3699" s="180">
        <f t="shared" si="347"/>
        <v>45997.579999999994</v>
      </c>
      <c r="U3699" s="181" t="str">
        <f t="shared" si="346"/>
        <v>0</v>
      </c>
    </row>
    <row r="3700" spans="14:21">
      <c r="N3700" s="57">
        <f t="shared" si="342"/>
        <v>2011</v>
      </c>
      <c r="O3700" s="57">
        <f t="shared" si="343"/>
        <v>2</v>
      </c>
      <c r="P3700" s="57">
        <f t="shared" si="344"/>
        <v>15</v>
      </c>
      <c r="Q3700" s="48">
        <v>40589</v>
      </c>
      <c r="R3700" s="178">
        <f t="shared" si="345"/>
        <v>40589</v>
      </c>
      <c r="S3700" s="182">
        <v>23.9</v>
      </c>
      <c r="T3700" s="180">
        <f t="shared" si="347"/>
        <v>46021.479999999996</v>
      </c>
      <c r="U3700" s="181" t="str">
        <f t="shared" si="346"/>
        <v>0</v>
      </c>
    </row>
    <row r="3701" spans="14:21">
      <c r="N3701" s="57">
        <f t="shared" si="342"/>
        <v>2011</v>
      </c>
      <c r="O3701" s="57">
        <f t="shared" si="343"/>
        <v>2</v>
      </c>
      <c r="P3701" s="57">
        <f t="shared" si="344"/>
        <v>16</v>
      </c>
      <c r="Q3701" s="48">
        <v>40590</v>
      </c>
      <c r="R3701" s="178">
        <f t="shared" si="345"/>
        <v>40590</v>
      </c>
      <c r="S3701" s="182">
        <v>21.9</v>
      </c>
      <c r="T3701" s="180">
        <f t="shared" si="347"/>
        <v>46043.38</v>
      </c>
      <c r="U3701" s="181" t="str">
        <f t="shared" si="346"/>
        <v>0</v>
      </c>
    </row>
    <row r="3702" spans="14:21">
      <c r="N3702" s="57">
        <f t="shared" si="342"/>
        <v>2011</v>
      </c>
      <c r="O3702" s="57">
        <f t="shared" si="343"/>
        <v>2</v>
      </c>
      <c r="P3702" s="57">
        <f t="shared" si="344"/>
        <v>17</v>
      </c>
      <c r="Q3702" s="48">
        <v>40591</v>
      </c>
      <c r="R3702" s="178">
        <f t="shared" si="345"/>
        <v>40591</v>
      </c>
      <c r="S3702" s="182">
        <v>23.2</v>
      </c>
      <c r="T3702" s="180">
        <f t="shared" si="347"/>
        <v>46066.579999999994</v>
      </c>
      <c r="U3702" s="181" t="str">
        <f t="shared" si="346"/>
        <v>0</v>
      </c>
    </row>
    <row r="3703" spans="14:21">
      <c r="N3703" s="57">
        <f t="shared" si="342"/>
        <v>2011</v>
      </c>
      <c r="O3703" s="57">
        <f t="shared" si="343"/>
        <v>2</v>
      </c>
      <c r="P3703" s="57">
        <f t="shared" si="344"/>
        <v>18</v>
      </c>
      <c r="Q3703" s="48">
        <v>40592</v>
      </c>
      <c r="R3703" s="178">
        <f t="shared" si="345"/>
        <v>40592</v>
      </c>
      <c r="S3703" s="182">
        <v>23</v>
      </c>
      <c r="T3703" s="180">
        <f t="shared" si="347"/>
        <v>46089.579999999994</v>
      </c>
      <c r="U3703" s="181" t="str">
        <f t="shared" si="346"/>
        <v>0</v>
      </c>
    </row>
    <row r="3704" spans="14:21">
      <c r="N3704" s="57">
        <f t="shared" si="342"/>
        <v>2011</v>
      </c>
      <c r="O3704" s="57">
        <f t="shared" si="343"/>
        <v>2</v>
      </c>
      <c r="P3704" s="57">
        <f t="shared" si="344"/>
        <v>19</v>
      </c>
      <c r="Q3704" s="48">
        <v>40593</v>
      </c>
      <c r="R3704" s="178">
        <f t="shared" si="345"/>
        <v>40593</v>
      </c>
      <c r="S3704" s="182">
        <v>24.1</v>
      </c>
      <c r="T3704" s="180">
        <f t="shared" si="347"/>
        <v>46113.679999999993</v>
      </c>
      <c r="U3704" s="181" t="str">
        <f t="shared" si="346"/>
        <v>0</v>
      </c>
    </row>
    <row r="3705" spans="14:21">
      <c r="N3705" s="57">
        <f t="shared" si="342"/>
        <v>2011</v>
      </c>
      <c r="O3705" s="57">
        <f t="shared" si="343"/>
        <v>2</v>
      </c>
      <c r="P3705" s="57">
        <f t="shared" si="344"/>
        <v>20</v>
      </c>
      <c r="Q3705" s="48">
        <v>40594</v>
      </c>
      <c r="R3705" s="178">
        <f t="shared" si="345"/>
        <v>40594</v>
      </c>
      <c r="S3705" s="182">
        <v>25.1</v>
      </c>
      <c r="T3705" s="180">
        <f t="shared" si="347"/>
        <v>46138.779999999992</v>
      </c>
      <c r="U3705" s="181" t="str">
        <f t="shared" si="346"/>
        <v>0</v>
      </c>
    </row>
    <row r="3706" spans="14:21">
      <c r="N3706" s="57">
        <f t="shared" si="342"/>
        <v>2011</v>
      </c>
      <c r="O3706" s="57">
        <f t="shared" si="343"/>
        <v>2</v>
      </c>
      <c r="P3706" s="57">
        <f t="shared" si="344"/>
        <v>21</v>
      </c>
      <c r="Q3706" s="48">
        <v>40595</v>
      </c>
      <c r="R3706" s="178">
        <f t="shared" si="345"/>
        <v>40595</v>
      </c>
      <c r="S3706" s="182">
        <v>25.6</v>
      </c>
      <c r="T3706" s="180">
        <f t="shared" si="347"/>
        <v>46164.37999999999</v>
      </c>
      <c r="U3706" s="181" t="str">
        <f t="shared" si="346"/>
        <v>0</v>
      </c>
    </row>
    <row r="3707" spans="14:21">
      <c r="N3707" s="57">
        <f t="shared" si="342"/>
        <v>2011</v>
      </c>
      <c r="O3707" s="57">
        <f t="shared" si="343"/>
        <v>2</v>
      </c>
      <c r="P3707" s="57">
        <f t="shared" si="344"/>
        <v>22</v>
      </c>
      <c r="Q3707" s="48">
        <v>40596</v>
      </c>
      <c r="R3707" s="178">
        <f t="shared" si="345"/>
        <v>40596</v>
      </c>
      <c r="S3707" s="182">
        <v>27.8</v>
      </c>
      <c r="T3707" s="180">
        <f t="shared" si="347"/>
        <v>46192.179999999993</v>
      </c>
      <c r="U3707" s="181" t="str">
        <f t="shared" si="346"/>
        <v>0</v>
      </c>
    </row>
    <row r="3708" spans="14:21">
      <c r="N3708" s="57">
        <f t="shared" si="342"/>
        <v>2011</v>
      </c>
      <c r="O3708" s="57">
        <f t="shared" si="343"/>
        <v>2</v>
      </c>
      <c r="P3708" s="57">
        <f t="shared" si="344"/>
        <v>23</v>
      </c>
      <c r="Q3708" s="48">
        <v>40597</v>
      </c>
      <c r="R3708" s="178">
        <f t="shared" si="345"/>
        <v>40597</v>
      </c>
      <c r="S3708" s="182">
        <v>26.9</v>
      </c>
      <c r="T3708" s="180">
        <f t="shared" si="347"/>
        <v>46219.079999999994</v>
      </c>
      <c r="U3708" s="181" t="str">
        <f t="shared" si="346"/>
        <v>0</v>
      </c>
    </row>
    <row r="3709" spans="14:21">
      <c r="N3709" s="57">
        <f t="shared" si="342"/>
        <v>2011</v>
      </c>
      <c r="O3709" s="57">
        <f t="shared" si="343"/>
        <v>2</v>
      </c>
      <c r="P3709" s="57">
        <f t="shared" si="344"/>
        <v>24</v>
      </c>
      <c r="Q3709" s="48">
        <v>40598</v>
      </c>
      <c r="R3709" s="178">
        <f t="shared" si="345"/>
        <v>40598</v>
      </c>
      <c r="S3709" s="182">
        <v>23.2</v>
      </c>
      <c r="T3709" s="180">
        <f t="shared" si="347"/>
        <v>46242.279999999992</v>
      </c>
      <c r="U3709" s="181" t="str">
        <f t="shared" si="346"/>
        <v>0</v>
      </c>
    </row>
    <row r="3710" spans="14:21">
      <c r="N3710" s="57">
        <f t="shared" si="342"/>
        <v>2011</v>
      </c>
      <c r="O3710" s="57">
        <f t="shared" si="343"/>
        <v>2</v>
      </c>
      <c r="P3710" s="57">
        <f t="shared" si="344"/>
        <v>25</v>
      </c>
      <c r="Q3710" s="48">
        <v>40599</v>
      </c>
      <c r="R3710" s="178">
        <f t="shared" si="345"/>
        <v>40599</v>
      </c>
      <c r="S3710" s="182">
        <v>22.7</v>
      </c>
      <c r="T3710" s="180">
        <f t="shared" si="347"/>
        <v>46264.979999999989</v>
      </c>
      <c r="U3710" s="181" t="str">
        <f t="shared" si="346"/>
        <v>0</v>
      </c>
    </row>
    <row r="3711" spans="14:21">
      <c r="N3711" s="57">
        <f t="shared" si="342"/>
        <v>2011</v>
      </c>
      <c r="O3711" s="57">
        <f t="shared" si="343"/>
        <v>2</v>
      </c>
      <c r="P3711" s="57">
        <f t="shared" si="344"/>
        <v>26</v>
      </c>
      <c r="Q3711" s="48">
        <v>40600</v>
      </c>
      <c r="R3711" s="178">
        <f t="shared" si="345"/>
        <v>40600</v>
      </c>
      <c r="S3711" s="182">
        <v>19.7</v>
      </c>
      <c r="T3711" s="180">
        <f t="shared" si="347"/>
        <v>46284.679999999986</v>
      </c>
      <c r="U3711" s="181" t="str">
        <f t="shared" si="346"/>
        <v>0</v>
      </c>
    </row>
    <row r="3712" spans="14:21">
      <c r="N3712" s="57">
        <f t="shared" si="342"/>
        <v>2011</v>
      </c>
      <c r="O3712" s="57">
        <f t="shared" si="343"/>
        <v>2</v>
      </c>
      <c r="P3712" s="57">
        <f t="shared" si="344"/>
        <v>27</v>
      </c>
      <c r="Q3712" s="48">
        <v>40601</v>
      </c>
      <c r="R3712" s="178">
        <f t="shared" si="345"/>
        <v>40601</v>
      </c>
      <c r="S3712" s="182">
        <v>22.7</v>
      </c>
      <c r="T3712" s="180">
        <f t="shared" si="347"/>
        <v>46307.379999999983</v>
      </c>
      <c r="U3712" s="181" t="str">
        <f t="shared" si="346"/>
        <v>0</v>
      </c>
    </row>
    <row r="3713" spans="14:21">
      <c r="N3713" s="57">
        <f t="shared" si="342"/>
        <v>2011</v>
      </c>
      <c r="O3713" s="57">
        <f t="shared" si="343"/>
        <v>2</v>
      </c>
      <c r="P3713" s="57">
        <f t="shared" si="344"/>
        <v>28</v>
      </c>
      <c r="Q3713" s="48">
        <v>40602</v>
      </c>
      <c r="R3713" s="178">
        <f t="shared" si="345"/>
        <v>40602</v>
      </c>
      <c r="S3713" s="182">
        <v>22.2</v>
      </c>
      <c r="T3713" s="180">
        <f t="shared" si="347"/>
        <v>46329.57999999998</v>
      </c>
      <c r="U3713" s="181" t="str">
        <f t="shared" si="346"/>
        <v>0</v>
      </c>
    </row>
    <row r="3714" spans="14:21">
      <c r="N3714" s="57">
        <f t="shared" si="342"/>
        <v>2011</v>
      </c>
      <c r="O3714" s="57">
        <f t="shared" si="343"/>
        <v>3</v>
      </c>
      <c r="P3714" s="57">
        <f t="shared" si="344"/>
        <v>1</v>
      </c>
      <c r="Q3714" s="48">
        <v>40603</v>
      </c>
      <c r="R3714" s="178">
        <f t="shared" si="345"/>
        <v>40603</v>
      </c>
      <c r="S3714" s="182">
        <v>22.6</v>
      </c>
      <c r="T3714" s="180">
        <f t="shared" si="347"/>
        <v>46352.179999999978</v>
      </c>
      <c r="U3714" s="181" t="str">
        <f t="shared" si="346"/>
        <v>0</v>
      </c>
    </row>
    <row r="3715" spans="14:21">
      <c r="N3715" s="57">
        <f t="shared" ref="N3715:N3778" si="348">IF(Q3715="","",YEAR(Q3715))</f>
        <v>2011</v>
      </c>
      <c r="O3715" s="57">
        <f t="shared" ref="O3715:O3778" si="349">IF(Q3715="","",MONTH(Q3715))</f>
        <v>3</v>
      </c>
      <c r="P3715" s="57">
        <f t="shared" ref="P3715:P3778" si="350">DAY(Q3715)</f>
        <v>2</v>
      </c>
      <c r="Q3715" s="48">
        <v>40604</v>
      </c>
      <c r="R3715" s="178">
        <f t="shared" ref="R3715:R3778" si="351">Q3715</f>
        <v>40604</v>
      </c>
      <c r="S3715" s="182">
        <v>23.1</v>
      </c>
      <c r="T3715" s="180">
        <f t="shared" si="347"/>
        <v>46375.279999999977</v>
      </c>
      <c r="U3715" s="181" t="str">
        <f t="shared" ref="U3715:U3778" si="352">IF(AND(R3715&gt;=$E$7,R3715&lt;=$E$9),S3715,"0")</f>
        <v>0</v>
      </c>
    </row>
    <row r="3716" spans="14:21">
      <c r="N3716" s="57">
        <f t="shared" si="348"/>
        <v>2011</v>
      </c>
      <c r="O3716" s="57">
        <f t="shared" si="349"/>
        <v>3</v>
      </c>
      <c r="P3716" s="57">
        <f t="shared" si="350"/>
        <v>3</v>
      </c>
      <c r="Q3716" s="48">
        <v>40605</v>
      </c>
      <c r="R3716" s="178">
        <f t="shared" si="351"/>
        <v>40605</v>
      </c>
      <c r="S3716" s="182">
        <v>24.3</v>
      </c>
      <c r="T3716" s="180">
        <f t="shared" si="347"/>
        <v>46399.57999999998</v>
      </c>
      <c r="U3716" s="181" t="str">
        <f t="shared" si="352"/>
        <v>0</v>
      </c>
    </row>
    <row r="3717" spans="14:21">
      <c r="N3717" s="57">
        <f t="shared" si="348"/>
        <v>2011</v>
      </c>
      <c r="O3717" s="57">
        <f t="shared" si="349"/>
        <v>3</v>
      </c>
      <c r="P3717" s="57">
        <f t="shared" si="350"/>
        <v>4</v>
      </c>
      <c r="Q3717" s="48">
        <v>40606</v>
      </c>
      <c r="R3717" s="178">
        <f t="shared" si="351"/>
        <v>40606</v>
      </c>
      <c r="S3717" s="182">
        <v>22.1</v>
      </c>
      <c r="T3717" s="180">
        <f t="shared" ref="T3717:T3780" si="353">T3716+S3717</f>
        <v>46421.679999999978</v>
      </c>
      <c r="U3717" s="181" t="str">
        <f t="shared" si="352"/>
        <v>0</v>
      </c>
    </row>
    <row r="3718" spans="14:21">
      <c r="N3718" s="57">
        <f t="shared" si="348"/>
        <v>2011</v>
      </c>
      <c r="O3718" s="57">
        <f t="shared" si="349"/>
        <v>3</v>
      </c>
      <c r="P3718" s="57">
        <f t="shared" si="350"/>
        <v>5</v>
      </c>
      <c r="Q3718" s="48">
        <v>40607</v>
      </c>
      <c r="R3718" s="178">
        <f t="shared" si="351"/>
        <v>40607</v>
      </c>
      <c r="S3718" s="182">
        <v>18.899999999999999</v>
      </c>
      <c r="T3718" s="180">
        <f t="shared" si="353"/>
        <v>46440.57999999998</v>
      </c>
      <c r="U3718" s="181" t="str">
        <f t="shared" si="352"/>
        <v>0</v>
      </c>
    </row>
    <row r="3719" spans="14:21">
      <c r="N3719" s="57">
        <f t="shared" si="348"/>
        <v>2011</v>
      </c>
      <c r="O3719" s="57">
        <f t="shared" si="349"/>
        <v>3</v>
      </c>
      <c r="P3719" s="57">
        <f t="shared" si="350"/>
        <v>6</v>
      </c>
      <c r="Q3719" s="48">
        <v>40608</v>
      </c>
      <c r="R3719" s="178">
        <f t="shared" si="351"/>
        <v>40608</v>
      </c>
      <c r="S3719" s="182">
        <v>23.7</v>
      </c>
      <c r="T3719" s="180">
        <f t="shared" si="353"/>
        <v>46464.279999999977</v>
      </c>
      <c r="U3719" s="181" t="str">
        <f t="shared" si="352"/>
        <v>0</v>
      </c>
    </row>
    <row r="3720" spans="14:21">
      <c r="N3720" s="57">
        <f t="shared" si="348"/>
        <v>2011</v>
      </c>
      <c r="O3720" s="57">
        <f t="shared" si="349"/>
        <v>3</v>
      </c>
      <c r="P3720" s="57">
        <f t="shared" si="350"/>
        <v>7</v>
      </c>
      <c r="Q3720" s="48">
        <v>40609</v>
      </c>
      <c r="R3720" s="178">
        <f t="shared" si="351"/>
        <v>40609</v>
      </c>
      <c r="S3720" s="182">
        <v>20.8</v>
      </c>
      <c r="T3720" s="180">
        <f t="shared" si="353"/>
        <v>46485.07999999998</v>
      </c>
      <c r="U3720" s="181" t="str">
        <f t="shared" si="352"/>
        <v>0</v>
      </c>
    </row>
    <row r="3721" spans="14:21">
      <c r="N3721" s="57">
        <f t="shared" si="348"/>
        <v>2011</v>
      </c>
      <c r="O3721" s="57">
        <f t="shared" si="349"/>
        <v>3</v>
      </c>
      <c r="P3721" s="57">
        <f t="shared" si="350"/>
        <v>8</v>
      </c>
      <c r="Q3721" s="48">
        <v>40610</v>
      </c>
      <c r="R3721" s="178">
        <f t="shared" si="351"/>
        <v>40610</v>
      </c>
      <c r="S3721" s="182">
        <v>18.5</v>
      </c>
      <c r="T3721" s="180">
        <f t="shared" si="353"/>
        <v>46503.57999999998</v>
      </c>
      <c r="U3721" s="181" t="str">
        <f t="shared" si="352"/>
        <v>0</v>
      </c>
    </row>
    <row r="3722" spans="14:21">
      <c r="N3722" s="57">
        <f t="shared" si="348"/>
        <v>2011</v>
      </c>
      <c r="O3722" s="57">
        <f t="shared" si="349"/>
        <v>3</v>
      </c>
      <c r="P3722" s="57">
        <f t="shared" si="350"/>
        <v>9</v>
      </c>
      <c r="Q3722" s="48">
        <v>40611</v>
      </c>
      <c r="R3722" s="178">
        <f t="shared" si="351"/>
        <v>40611</v>
      </c>
      <c r="S3722" s="182">
        <v>18.2</v>
      </c>
      <c r="T3722" s="180">
        <f t="shared" si="353"/>
        <v>46521.779999999977</v>
      </c>
      <c r="U3722" s="181" t="str">
        <f t="shared" si="352"/>
        <v>0</v>
      </c>
    </row>
    <row r="3723" spans="14:21">
      <c r="N3723" s="57">
        <f t="shared" si="348"/>
        <v>2011</v>
      </c>
      <c r="O3723" s="57">
        <f t="shared" si="349"/>
        <v>3</v>
      </c>
      <c r="P3723" s="57">
        <f t="shared" si="350"/>
        <v>10</v>
      </c>
      <c r="Q3723" s="48">
        <v>40612</v>
      </c>
      <c r="R3723" s="178">
        <f t="shared" si="351"/>
        <v>40612</v>
      </c>
      <c r="S3723" s="182">
        <v>16</v>
      </c>
      <c r="T3723" s="180">
        <f t="shared" si="353"/>
        <v>46537.779999999977</v>
      </c>
      <c r="U3723" s="181" t="str">
        <f t="shared" si="352"/>
        <v>0</v>
      </c>
    </row>
    <row r="3724" spans="14:21">
      <c r="N3724" s="57">
        <f t="shared" si="348"/>
        <v>2011</v>
      </c>
      <c r="O3724" s="57">
        <f t="shared" si="349"/>
        <v>3</v>
      </c>
      <c r="P3724" s="57">
        <f t="shared" si="350"/>
        <v>11</v>
      </c>
      <c r="Q3724" s="48">
        <v>40613</v>
      </c>
      <c r="R3724" s="178">
        <f t="shared" si="351"/>
        <v>40613</v>
      </c>
      <c r="S3724" s="182">
        <v>18</v>
      </c>
      <c r="T3724" s="180">
        <f t="shared" si="353"/>
        <v>46555.779999999977</v>
      </c>
      <c r="U3724" s="181" t="str">
        <f t="shared" si="352"/>
        <v>0</v>
      </c>
    </row>
    <row r="3725" spans="14:21">
      <c r="N3725" s="57">
        <f t="shared" si="348"/>
        <v>2011</v>
      </c>
      <c r="O3725" s="57">
        <f t="shared" si="349"/>
        <v>3</v>
      </c>
      <c r="P3725" s="57">
        <f t="shared" si="350"/>
        <v>12</v>
      </c>
      <c r="Q3725" s="48">
        <v>40614</v>
      </c>
      <c r="R3725" s="178">
        <f t="shared" si="351"/>
        <v>40614</v>
      </c>
      <c r="S3725" s="182">
        <v>15.6</v>
      </c>
      <c r="T3725" s="180">
        <f t="shared" si="353"/>
        <v>46571.379999999976</v>
      </c>
      <c r="U3725" s="181" t="str">
        <f t="shared" si="352"/>
        <v>0</v>
      </c>
    </row>
    <row r="3726" spans="14:21">
      <c r="N3726" s="57">
        <f t="shared" si="348"/>
        <v>2011</v>
      </c>
      <c r="O3726" s="57">
        <f t="shared" si="349"/>
        <v>3</v>
      </c>
      <c r="P3726" s="57">
        <f t="shared" si="350"/>
        <v>13</v>
      </c>
      <c r="Q3726" s="48">
        <v>40615</v>
      </c>
      <c r="R3726" s="178">
        <f t="shared" si="351"/>
        <v>40615</v>
      </c>
      <c r="S3726" s="182">
        <v>11.8</v>
      </c>
      <c r="T3726" s="180">
        <f t="shared" si="353"/>
        <v>46583.179999999978</v>
      </c>
      <c r="U3726" s="181" t="str">
        <f t="shared" si="352"/>
        <v>0</v>
      </c>
    </row>
    <row r="3727" spans="14:21">
      <c r="N3727" s="57">
        <f t="shared" si="348"/>
        <v>2011</v>
      </c>
      <c r="O3727" s="57">
        <f t="shared" si="349"/>
        <v>3</v>
      </c>
      <c r="P3727" s="57">
        <f t="shared" si="350"/>
        <v>14</v>
      </c>
      <c r="Q3727" s="48">
        <v>40616</v>
      </c>
      <c r="R3727" s="178">
        <f t="shared" si="351"/>
        <v>40616</v>
      </c>
      <c r="S3727" s="182">
        <v>15.3</v>
      </c>
      <c r="T3727" s="180">
        <f t="shared" si="353"/>
        <v>46598.479999999981</v>
      </c>
      <c r="U3727" s="181" t="str">
        <f t="shared" si="352"/>
        <v>0</v>
      </c>
    </row>
    <row r="3728" spans="14:21">
      <c r="N3728" s="57">
        <f t="shared" si="348"/>
        <v>2011</v>
      </c>
      <c r="O3728" s="57">
        <f t="shared" si="349"/>
        <v>3</v>
      </c>
      <c r="P3728" s="57">
        <f t="shared" si="350"/>
        <v>15</v>
      </c>
      <c r="Q3728" s="48">
        <v>40617</v>
      </c>
      <c r="R3728" s="178">
        <f t="shared" si="351"/>
        <v>40617</v>
      </c>
      <c r="S3728" s="182">
        <v>20.6</v>
      </c>
      <c r="T3728" s="180">
        <f t="shared" si="353"/>
        <v>46619.07999999998</v>
      </c>
      <c r="U3728" s="181" t="str">
        <f t="shared" si="352"/>
        <v>0</v>
      </c>
    </row>
    <row r="3729" spans="14:21">
      <c r="N3729" s="57">
        <f t="shared" si="348"/>
        <v>2011</v>
      </c>
      <c r="O3729" s="57">
        <f t="shared" si="349"/>
        <v>3</v>
      </c>
      <c r="P3729" s="57">
        <f t="shared" si="350"/>
        <v>16</v>
      </c>
      <c r="Q3729" s="48">
        <v>40618</v>
      </c>
      <c r="R3729" s="178">
        <f t="shared" si="351"/>
        <v>40618</v>
      </c>
      <c r="S3729" s="182">
        <v>20.7</v>
      </c>
      <c r="T3729" s="180">
        <f t="shared" si="353"/>
        <v>46639.779999999977</v>
      </c>
      <c r="U3729" s="181" t="str">
        <f t="shared" si="352"/>
        <v>0</v>
      </c>
    </row>
    <row r="3730" spans="14:21">
      <c r="N3730" s="57">
        <f t="shared" si="348"/>
        <v>2011</v>
      </c>
      <c r="O3730" s="57">
        <f t="shared" si="349"/>
        <v>3</v>
      </c>
      <c r="P3730" s="57">
        <f t="shared" si="350"/>
        <v>17</v>
      </c>
      <c r="Q3730" s="48">
        <v>40619</v>
      </c>
      <c r="R3730" s="178">
        <f t="shared" si="351"/>
        <v>40619</v>
      </c>
      <c r="S3730" s="182">
        <v>20.7</v>
      </c>
      <c r="T3730" s="180">
        <f t="shared" si="353"/>
        <v>46660.479999999974</v>
      </c>
      <c r="U3730" s="181" t="str">
        <f t="shared" si="352"/>
        <v>0</v>
      </c>
    </row>
    <row r="3731" spans="14:21">
      <c r="N3731" s="57">
        <f t="shared" si="348"/>
        <v>2011</v>
      </c>
      <c r="O3731" s="57">
        <f t="shared" si="349"/>
        <v>3</v>
      </c>
      <c r="P3731" s="57">
        <f t="shared" si="350"/>
        <v>18</v>
      </c>
      <c r="Q3731" s="48">
        <v>40620</v>
      </c>
      <c r="R3731" s="178">
        <f t="shared" si="351"/>
        <v>40620</v>
      </c>
      <c r="S3731" s="182">
        <v>18.600000000000001</v>
      </c>
      <c r="T3731" s="180">
        <f t="shared" si="353"/>
        <v>46679.079999999973</v>
      </c>
      <c r="U3731" s="181" t="str">
        <f t="shared" si="352"/>
        <v>0</v>
      </c>
    </row>
    <row r="3732" spans="14:21">
      <c r="N3732" s="57">
        <f t="shared" si="348"/>
        <v>2011</v>
      </c>
      <c r="O3732" s="57">
        <f t="shared" si="349"/>
        <v>3</v>
      </c>
      <c r="P3732" s="57">
        <f t="shared" si="350"/>
        <v>19</v>
      </c>
      <c r="Q3732" s="48">
        <v>40621</v>
      </c>
      <c r="R3732" s="178">
        <f t="shared" si="351"/>
        <v>40621</v>
      </c>
      <c r="S3732" s="182">
        <v>18.600000000000001</v>
      </c>
      <c r="T3732" s="180">
        <f t="shared" si="353"/>
        <v>46697.679999999971</v>
      </c>
      <c r="U3732" s="181" t="str">
        <f t="shared" si="352"/>
        <v>0</v>
      </c>
    </row>
    <row r="3733" spans="14:21">
      <c r="N3733" s="57">
        <f t="shared" si="348"/>
        <v>2011</v>
      </c>
      <c r="O3733" s="57">
        <f t="shared" si="349"/>
        <v>3</v>
      </c>
      <c r="P3733" s="57">
        <f t="shared" si="350"/>
        <v>20</v>
      </c>
      <c r="Q3733" s="48">
        <v>40622</v>
      </c>
      <c r="R3733" s="178">
        <f t="shared" si="351"/>
        <v>40622</v>
      </c>
      <c r="S3733" s="182">
        <v>17.100000000000001</v>
      </c>
      <c r="T3733" s="180">
        <f t="shared" si="353"/>
        <v>46714.77999999997</v>
      </c>
      <c r="U3733" s="181" t="str">
        <f t="shared" si="352"/>
        <v>0</v>
      </c>
    </row>
    <row r="3734" spans="14:21">
      <c r="N3734" s="57">
        <f t="shared" si="348"/>
        <v>2011</v>
      </c>
      <c r="O3734" s="57">
        <f t="shared" si="349"/>
        <v>3</v>
      </c>
      <c r="P3734" s="57">
        <f t="shared" si="350"/>
        <v>21</v>
      </c>
      <c r="Q3734" s="48">
        <v>40623</v>
      </c>
      <c r="R3734" s="178">
        <f t="shared" si="351"/>
        <v>40623</v>
      </c>
      <c r="S3734" s="182">
        <v>15.5</v>
      </c>
      <c r="T3734" s="180">
        <f t="shared" si="353"/>
        <v>46730.27999999997</v>
      </c>
      <c r="U3734" s="181" t="str">
        <f t="shared" si="352"/>
        <v>0</v>
      </c>
    </row>
    <row r="3735" spans="14:21">
      <c r="N3735" s="57">
        <f t="shared" si="348"/>
        <v>2011</v>
      </c>
      <c r="O3735" s="57">
        <f t="shared" si="349"/>
        <v>3</v>
      </c>
      <c r="P3735" s="57">
        <f t="shared" si="350"/>
        <v>22</v>
      </c>
      <c r="Q3735" s="48">
        <v>40624</v>
      </c>
      <c r="R3735" s="178">
        <f t="shared" si="351"/>
        <v>40624</v>
      </c>
      <c r="S3735" s="182">
        <v>14.2</v>
      </c>
      <c r="T3735" s="180">
        <f t="shared" si="353"/>
        <v>46744.479999999967</v>
      </c>
      <c r="U3735" s="181" t="str">
        <f t="shared" si="352"/>
        <v>0</v>
      </c>
    </row>
    <row r="3736" spans="14:21">
      <c r="N3736" s="57">
        <f t="shared" si="348"/>
        <v>2011</v>
      </c>
      <c r="O3736" s="57">
        <f t="shared" si="349"/>
        <v>3</v>
      </c>
      <c r="P3736" s="57">
        <f t="shared" si="350"/>
        <v>23</v>
      </c>
      <c r="Q3736" s="48">
        <v>40625</v>
      </c>
      <c r="R3736" s="178">
        <f t="shared" si="351"/>
        <v>40625</v>
      </c>
      <c r="S3736" s="182">
        <v>15.4</v>
      </c>
      <c r="T3736" s="180">
        <f t="shared" si="353"/>
        <v>46759.879999999968</v>
      </c>
      <c r="U3736" s="181" t="str">
        <f t="shared" si="352"/>
        <v>0</v>
      </c>
    </row>
    <row r="3737" spans="14:21">
      <c r="N3737" s="57">
        <f t="shared" si="348"/>
        <v>2011</v>
      </c>
      <c r="O3737" s="57">
        <f t="shared" si="349"/>
        <v>3</v>
      </c>
      <c r="P3737" s="57">
        <f t="shared" si="350"/>
        <v>24</v>
      </c>
      <c r="Q3737" s="48">
        <v>40626</v>
      </c>
      <c r="R3737" s="178">
        <f t="shared" si="351"/>
        <v>40626</v>
      </c>
      <c r="S3737" s="182">
        <v>13.8</v>
      </c>
      <c r="T3737" s="180">
        <f t="shared" si="353"/>
        <v>46773.679999999971</v>
      </c>
      <c r="U3737" s="181" t="str">
        <f t="shared" si="352"/>
        <v>0</v>
      </c>
    </row>
    <row r="3738" spans="14:21">
      <c r="N3738" s="57">
        <f t="shared" si="348"/>
        <v>2011</v>
      </c>
      <c r="O3738" s="57">
        <f t="shared" si="349"/>
        <v>3</v>
      </c>
      <c r="P3738" s="57">
        <f t="shared" si="350"/>
        <v>25</v>
      </c>
      <c r="Q3738" s="48">
        <v>40627</v>
      </c>
      <c r="R3738" s="178">
        <f t="shared" si="351"/>
        <v>40627</v>
      </c>
      <c r="S3738" s="182">
        <v>16.100000000000001</v>
      </c>
      <c r="T3738" s="180">
        <f t="shared" si="353"/>
        <v>46789.77999999997</v>
      </c>
      <c r="U3738" s="181" t="str">
        <f t="shared" si="352"/>
        <v>0</v>
      </c>
    </row>
    <row r="3739" spans="14:21">
      <c r="N3739" s="57">
        <f t="shared" si="348"/>
        <v>2011</v>
      </c>
      <c r="O3739" s="57">
        <f t="shared" si="349"/>
        <v>3</v>
      </c>
      <c r="P3739" s="57">
        <f t="shared" si="350"/>
        <v>26</v>
      </c>
      <c r="Q3739" s="48">
        <v>40628</v>
      </c>
      <c r="R3739" s="178">
        <f t="shared" si="351"/>
        <v>40628</v>
      </c>
      <c r="S3739" s="182">
        <v>20.7</v>
      </c>
      <c r="T3739" s="180">
        <f t="shared" si="353"/>
        <v>46810.479999999967</v>
      </c>
      <c r="U3739" s="181" t="str">
        <f t="shared" si="352"/>
        <v>0</v>
      </c>
    </row>
    <row r="3740" spans="14:21">
      <c r="N3740" s="57">
        <f t="shared" si="348"/>
        <v>2011</v>
      </c>
      <c r="O3740" s="57">
        <f t="shared" si="349"/>
        <v>3</v>
      </c>
      <c r="P3740" s="57">
        <f t="shared" si="350"/>
        <v>27</v>
      </c>
      <c r="Q3740" s="48">
        <v>40629</v>
      </c>
      <c r="R3740" s="178">
        <f t="shared" si="351"/>
        <v>40629</v>
      </c>
      <c r="S3740" s="182">
        <v>19</v>
      </c>
      <c r="T3740" s="180">
        <f t="shared" si="353"/>
        <v>46829.479999999967</v>
      </c>
      <c r="U3740" s="181" t="str">
        <f t="shared" si="352"/>
        <v>0</v>
      </c>
    </row>
    <row r="3741" spans="14:21">
      <c r="N3741" s="57">
        <f t="shared" si="348"/>
        <v>2011</v>
      </c>
      <c r="O3741" s="57">
        <f t="shared" si="349"/>
        <v>3</v>
      </c>
      <c r="P3741" s="57">
        <f t="shared" si="350"/>
        <v>28</v>
      </c>
      <c r="Q3741" s="48">
        <v>40630</v>
      </c>
      <c r="R3741" s="178">
        <f t="shared" si="351"/>
        <v>40630</v>
      </c>
      <c r="S3741" s="182">
        <v>18.100000000000001</v>
      </c>
      <c r="T3741" s="180">
        <f t="shared" si="353"/>
        <v>46847.579999999965</v>
      </c>
      <c r="U3741" s="181" t="str">
        <f t="shared" si="352"/>
        <v>0</v>
      </c>
    </row>
    <row r="3742" spans="14:21">
      <c r="N3742" s="57">
        <f t="shared" si="348"/>
        <v>2011</v>
      </c>
      <c r="O3742" s="57">
        <f t="shared" si="349"/>
        <v>3</v>
      </c>
      <c r="P3742" s="57">
        <f t="shared" si="350"/>
        <v>29</v>
      </c>
      <c r="Q3742" s="48">
        <v>40631</v>
      </c>
      <c r="R3742" s="178">
        <f t="shared" si="351"/>
        <v>40631</v>
      </c>
      <c r="S3742" s="182">
        <v>16.3</v>
      </c>
      <c r="T3742" s="180">
        <f t="shared" si="353"/>
        <v>46863.879999999968</v>
      </c>
      <c r="U3742" s="181" t="str">
        <f t="shared" si="352"/>
        <v>0</v>
      </c>
    </row>
    <row r="3743" spans="14:21">
      <c r="N3743" s="57">
        <f t="shared" si="348"/>
        <v>2011</v>
      </c>
      <c r="O3743" s="57">
        <f t="shared" si="349"/>
        <v>3</v>
      </c>
      <c r="P3743" s="57">
        <f t="shared" si="350"/>
        <v>30</v>
      </c>
      <c r="Q3743" s="48">
        <v>40632</v>
      </c>
      <c r="R3743" s="178">
        <f t="shared" si="351"/>
        <v>40632</v>
      </c>
      <c r="S3743" s="182">
        <v>14</v>
      </c>
      <c r="T3743" s="180">
        <f t="shared" si="353"/>
        <v>46877.879999999968</v>
      </c>
      <c r="U3743" s="181" t="str">
        <f t="shared" si="352"/>
        <v>0</v>
      </c>
    </row>
    <row r="3744" spans="14:21">
      <c r="N3744" s="57">
        <f t="shared" si="348"/>
        <v>2011</v>
      </c>
      <c r="O3744" s="57">
        <f t="shared" si="349"/>
        <v>3</v>
      </c>
      <c r="P3744" s="57">
        <f t="shared" si="350"/>
        <v>31</v>
      </c>
      <c r="Q3744" s="48">
        <v>40633</v>
      </c>
      <c r="R3744" s="178">
        <f t="shared" si="351"/>
        <v>40633</v>
      </c>
      <c r="S3744" s="182">
        <v>11.2</v>
      </c>
      <c r="T3744" s="180">
        <f t="shared" si="353"/>
        <v>46889.079999999965</v>
      </c>
      <c r="U3744" s="181" t="str">
        <f t="shared" si="352"/>
        <v>0</v>
      </c>
    </row>
    <row r="3745" spans="14:21">
      <c r="N3745" s="57">
        <f t="shared" si="348"/>
        <v>2011</v>
      </c>
      <c r="O3745" s="57">
        <f t="shared" si="349"/>
        <v>4</v>
      </c>
      <c r="P3745" s="57">
        <f t="shared" si="350"/>
        <v>1</v>
      </c>
      <c r="Q3745" s="48">
        <v>40634</v>
      </c>
      <c r="R3745" s="178">
        <f t="shared" si="351"/>
        <v>40634</v>
      </c>
      <c r="S3745" s="182">
        <v>11.2</v>
      </c>
      <c r="T3745" s="180">
        <f t="shared" si="353"/>
        <v>46900.279999999962</v>
      </c>
      <c r="U3745" s="181" t="str">
        <f t="shared" si="352"/>
        <v>0</v>
      </c>
    </row>
    <row r="3746" spans="14:21">
      <c r="N3746" s="57">
        <f t="shared" si="348"/>
        <v>2011</v>
      </c>
      <c r="O3746" s="57">
        <f t="shared" si="349"/>
        <v>4</v>
      </c>
      <c r="P3746" s="57">
        <f t="shared" si="350"/>
        <v>2</v>
      </c>
      <c r="Q3746" s="48">
        <v>40635</v>
      </c>
      <c r="R3746" s="178">
        <f t="shared" si="351"/>
        <v>40635</v>
      </c>
      <c r="S3746" s="182">
        <v>5.8</v>
      </c>
      <c r="T3746" s="180">
        <f t="shared" si="353"/>
        <v>46906.079999999965</v>
      </c>
      <c r="U3746" s="181" t="str">
        <f t="shared" si="352"/>
        <v>0</v>
      </c>
    </row>
    <row r="3747" spans="14:21">
      <c r="N3747" s="57">
        <f t="shared" si="348"/>
        <v>2011</v>
      </c>
      <c r="O3747" s="57">
        <f t="shared" si="349"/>
        <v>4</v>
      </c>
      <c r="P3747" s="57">
        <f t="shared" si="350"/>
        <v>3</v>
      </c>
      <c r="Q3747" s="48">
        <v>40636</v>
      </c>
      <c r="R3747" s="178">
        <f t="shared" si="351"/>
        <v>40636</v>
      </c>
      <c r="S3747" s="182">
        <v>12.2</v>
      </c>
      <c r="T3747" s="180">
        <f t="shared" si="353"/>
        <v>46918.279999999962</v>
      </c>
      <c r="U3747" s="181" t="str">
        <f t="shared" si="352"/>
        <v>0</v>
      </c>
    </row>
    <row r="3748" spans="14:21">
      <c r="N3748" s="57">
        <f t="shared" si="348"/>
        <v>2011</v>
      </c>
      <c r="O3748" s="57">
        <f t="shared" si="349"/>
        <v>4</v>
      </c>
      <c r="P3748" s="57">
        <f t="shared" si="350"/>
        <v>4</v>
      </c>
      <c r="Q3748" s="48">
        <v>40637</v>
      </c>
      <c r="R3748" s="178">
        <f t="shared" si="351"/>
        <v>40637</v>
      </c>
      <c r="S3748" s="182">
        <v>13.7</v>
      </c>
      <c r="T3748" s="180">
        <f t="shared" si="353"/>
        <v>46931.97999999996</v>
      </c>
      <c r="U3748" s="181" t="str">
        <f t="shared" si="352"/>
        <v>0</v>
      </c>
    </row>
    <row r="3749" spans="14:21">
      <c r="N3749" s="57">
        <f t="shared" si="348"/>
        <v>2011</v>
      </c>
      <c r="O3749" s="57">
        <f t="shared" si="349"/>
        <v>4</v>
      </c>
      <c r="P3749" s="57">
        <f t="shared" si="350"/>
        <v>5</v>
      </c>
      <c r="Q3749" s="48">
        <v>40638</v>
      </c>
      <c r="R3749" s="178">
        <f t="shared" si="351"/>
        <v>40638</v>
      </c>
      <c r="S3749" s="182">
        <v>13.2</v>
      </c>
      <c r="T3749" s="180">
        <f t="shared" si="353"/>
        <v>46945.179999999957</v>
      </c>
      <c r="U3749" s="181" t="str">
        <f t="shared" si="352"/>
        <v>0</v>
      </c>
    </row>
    <row r="3750" spans="14:21">
      <c r="N3750" s="57">
        <f t="shared" si="348"/>
        <v>2011</v>
      </c>
      <c r="O3750" s="57">
        <f t="shared" si="349"/>
        <v>4</v>
      </c>
      <c r="P3750" s="57">
        <f t="shared" si="350"/>
        <v>6</v>
      </c>
      <c r="Q3750" s="48">
        <v>40639</v>
      </c>
      <c r="R3750" s="178">
        <f t="shared" si="351"/>
        <v>40639</v>
      </c>
      <c r="S3750" s="182">
        <v>10</v>
      </c>
      <c r="T3750" s="180">
        <f t="shared" si="353"/>
        <v>46955.179999999957</v>
      </c>
      <c r="U3750" s="181" t="str">
        <f t="shared" si="352"/>
        <v>0</v>
      </c>
    </row>
    <row r="3751" spans="14:21">
      <c r="N3751" s="57">
        <f t="shared" si="348"/>
        <v>2011</v>
      </c>
      <c r="O3751" s="57">
        <f t="shared" si="349"/>
        <v>4</v>
      </c>
      <c r="P3751" s="57">
        <f t="shared" si="350"/>
        <v>7</v>
      </c>
      <c r="Q3751" s="48">
        <v>40640</v>
      </c>
      <c r="R3751" s="178">
        <f t="shared" si="351"/>
        <v>40640</v>
      </c>
      <c r="S3751" s="182">
        <v>13.4</v>
      </c>
      <c r="T3751" s="180">
        <f t="shared" si="353"/>
        <v>46968.579999999958</v>
      </c>
      <c r="U3751" s="181" t="str">
        <f t="shared" si="352"/>
        <v>0</v>
      </c>
    </row>
    <row r="3752" spans="14:21">
      <c r="N3752" s="57">
        <f t="shared" si="348"/>
        <v>2011</v>
      </c>
      <c r="O3752" s="57">
        <f t="shared" si="349"/>
        <v>4</v>
      </c>
      <c r="P3752" s="57">
        <f t="shared" si="350"/>
        <v>8</v>
      </c>
      <c r="Q3752" s="48">
        <v>40641</v>
      </c>
      <c r="R3752" s="178">
        <f t="shared" si="351"/>
        <v>40641</v>
      </c>
      <c r="S3752" s="182">
        <v>13.9</v>
      </c>
      <c r="T3752" s="180">
        <f t="shared" si="353"/>
        <v>46982.47999999996</v>
      </c>
      <c r="U3752" s="181" t="str">
        <f t="shared" si="352"/>
        <v>0</v>
      </c>
    </row>
    <row r="3753" spans="14:21">
      <c r="N3753" s="57">
        <f t="shared" si="348"/>
        <v>2011</v>
      </c>
      <c r="O3753" s="57">
        <f t="shared" si="349"/>
        <v>4</v>
      </c>
      <c r="P3753" s="57">
        <f t="shared" si="350"/>
        <v>9</v>
      </c>
      <c r="Q3753" s="48">
        <v>40642</v>
      </c>
      <c r="R3753" s="178">
        <f t="shared" si="351"/>
        <v>40642</v>
      </c>
      <c r="S3753" s="182">
        <v>14.4</v>
      </c>
      <c r="T3753" s="180">
        <f t="shared" si="353"/>
        <v>46996.879999999961</v>
      </c>
      <c r="U3753" s="181" t="str">
        <f t="shared" si="352"/>
        <v>0</v>
      </c>
    </row>
    <row r="3754" spans="14:21">
      <c r="N3754" s="57">
        <f t="shared" si="348"/>
        <v>2011</v>
      </c>
      <c r="O3754" s="57">
        <f t="shared" si="349"/>
        <v>4</v>
      </c>
      <c r="P3754" s="57">
        <f t="shared" si="350"/>
        <v>10</v>
      </c>
      <c r="Q3754" s="48">
        <v>40643</v>
      </c>
      <c r="R3754" s="178">
        <f t="shared" si="351"/>
        <v>40643</v>
      </c>
      <c r="S3754" s="182">
        <v>11.8</v>
      </c>
      <c r="T3754" s="180">
        <f t="shared" si="353"/>
        <v>47008.679999999964</v>
      </c>
      <c r="U3754" s="181" t="str">
        <f t="shared" si="352"/>
        <v>0</v>
      </c>
    </row>
    <row r="3755" spans="14:21">
      <c r="N3755" s="57">
        <f t="shared" si="348"/>
        <v>2011</v>
      </c>
      <c r="O3755" s="57">
        <f t="shared" si="349"/>
        <v>4</v>
      </c>
      <c r="P3755" s="57">
        <f t="shared" si="350"/>
        <v>11</v>
      </c>
      <c r="Q3755" s="48">
        <v>40644</v>
      </c>
      <c r="R3755" s="178">
        <f t="shared" si="351"/>
        <v>40644</v>
      </c>
      <c r="S3755" s="182">
        <v>11</v>
      </c>
      <c r="T3755" s="180">
        <f t="shared" si="353"/>
        <v>47019.679999999964</v>
      </c>
      <c r="U3755" s="181" t="str">
        <f t="shared" si="352"/>
        <v>0</v>
      </c>
    </row>
    <row r="3756" spans="14:21">
      <c r="N3756" s="57">
        <f t="shared" si="348"/>
        <v>2011</v>
      </c>
      <c r="O3756" s="57">
        <f t="shared" si="349"/>
        <v>4</v>
      </c>
      <c r="P3756" s="57">
        <f t="shared" si="350"/>
        <v>12</v>
      </c>
      <c r="Q3756" s="48">
        <v>40645</v>
      </c>
      <c r="R3756" s="178">
        <f t="shared" si="351"/>
        <v>40645</v>
      </c>
      <c r="S3756" s="182">
        <v>14.7</v>
      </c>
      <c r="T3756" s="180">
        <f t="shared" si="353"/>
        <v>47034.379999999961</v>
      </c>
      <c r="U3756" s="181" t="str">
        <f t="shared" si="352"/>
        <v>0</v>
      </c>
    </row>
    <row r="3757" spans="14:21">
      <c r="N3757" s="57">
        <f t="shared" si="348"/>
        <v>2011</v>
      </c>
      <c r="O3757" s="57">
        <f t="shared" si="349"/>
        <v>4</v>
      </c>
      <c r="P3757" s="57">
        <f t="shared" si="350"/>
        <v>13</v>
      </c>
      <c r="Q3757" s="48">
        <v>40646</v>
      </c>
      <c r="R3757" s="178">
        <f t="shared" si="351"/>
        <v>40646</v>
      </c>
      <c r="S3757" s="182">
        <v>15.3</v>
      </c>
      <c r="T3757" s="180">
        <f t="shared" si="353"/>
        <v>47049.679999999964</v>
      </c>
      <c r="U3757" s="181" t="str">
        <f t="shared" si="352"/>
        <v>0</v>
      </c>
    </row>
    <row r="3758" spans="14:21">
      <c r="N3758" s="57">
        <f t="shared" si="348"/>
        <v>2011</v>
      </c>
      <c r="O3758" s="57">
        <f t="shared" si="349"/>
        <v>4</v>
      </c>
      <c r="P3758" s="57">
        <f t="shared" si="350"/>
        <v>14</v>
      </c>
      <c r="Q3758" s="48">
        <v>40647</v>
      </c>
      <c r="R3758" s="178">
        <f t="shared" si="351"/>
        <v>40647</v>
      </c>
      <c r="S3758" s="182">
        <v>17.100000000000001</v>
      </c>
      <c r="T3758" s="180">
        <f t="shared" si="353"/>
        <v>47066.779999999962</v>
      </c>
      <c r="U3758" s="181" t="str">
        <f t="shared" si="352"/>
        <v>0</v>
      </c>
    </row>
    <row r="3759" spans="14:21">
      <c r="N3759" s="57">
        <f t="shared" si="348"/>
        <v>2011</v>
      </c>
      <c r="O3759" s="57">
        <f t="shared" si="349"/>
        <v>4</v>
      </c>
      <c r="P3759" s="57">
        <f t="shared" si="350"/>
        <v>15</v>
      </c>
      <c r="Q3759" s="48">
        <v>40648</v>
      </c>
      <c r="R3759" s="178">
        <f t="shared" si="351"/>
        <v>40648</v>
      </c>
      <c r="S3759" s="182">
        <v>14.1</v>
      </c>
      <c r="T3759" s="180">
        <f t="shared" si="353"/>
        <v>47080.879999999961</v>
      </c>
      <c r="U3759" s="181" t="str">
        <f t="shared" si="352"/>
        <v>0</v>
      </c>
    </row>
    <row r="3760" spans="14:21">
      <c r="N3760" s="57">
        <f t="shared" si="348"/>
        <v>2011</v>
      </c>
      <c r="O3760" s="57">
        <f t="shared" si="349"/>
        <v>4</v>
      </c>
      <c r="P3760" s="57">
        <f t="shared" si="350"/>
        <v>16</v>
      </c>
      <c r="Q3760" s="48">
        <v>40649</v>
      </c>
      <c r="R3760" s="178">
        <f t="shared" si="351"/>
        <v>40649</v>
      </c>
      <c r="S3760" s="182">
        <v>10.8</v>
      </c>
      <c r="T3760" s="180">
        <f t="shared" si="353"/>
        <v>47091.679999999964</v>
      </c>
      <c r="U3760" s="181" t="str">
        <f t="shared" si="352"/>
        <v>0</v>
      </c>
    </row>
    <row r="3761" spans="14:21">
      <c r="N3761" s="57">
        <f t="shared" si="348"/>
        <v>2011</v>
      </c>
      <c r="O3761" s="57">
        <f t="shared" si="349"/>
        <v>4</v>
      </c>
      <c r="P3761" s="57">
        <f t="shared" si="350"/>
        <v>17</v>
      </c>
      <c r="Q3761" s="48">
        <v>40650</v>
      </c>
      <c r="R3761" s="178">
        <f t="shared" si="351"/>
        <v>40650</v>
      </c>
      <c r="S3761" s="182">
        <v>12.5</v>
      </c>
      <c r="T3761" s="180">
        <f t="shared" si="353"/>
        <v>47104.179999999964</v>
      </c>
      <c r="U3761" s="181" t="str">
        <f t="shared" si="352"/>
        <v>0</v>
      </c>
    </row>
    <row r="3762" spans="14:21">
      <c r="N3762" s="57">
        <f t="shared" si="348"/>
        <v>2011</v>
      </c>
      <c r="O3762" s="57">
        <f t="shared" si="349"/>
        <v>4</v>
      </c>
      <c r="P3762" s="57">
        <f t="shared" si="350"/>
        <v>18</v>
      </c>
      <c r="Q3762" s="48">
        <v>40651</v>
      </c>
      <c r="R3762" s="178">
        <f t="shared" si="351"/>
        <v>40651</v>
      </c>
      <c r="S3762" s="182">
        <v>11.3</v>
      </c>
      <c r="T3762" s="180">
        <f t="shared" si="353"/>
        <v>47115.479999999967</v>
      </c>
      <c r="U3762" s="181" t="str">
        <f t="shared" si="352"/>
        <v>0</v>
      </c>
    </row>
    <row r="3763" spans="14:21">
      <c r="N3763" s="57">
        <f t="shared" si="348"/>
        <v>2011</v>
      </c>
      <c r="O3763" s="57">
        <f t="shared" si="349"/>
        <v>4</v>
      </c>
      <c r="P3763" s="57">
        <f t="shared" si="350"/>
        <v>19</v>
      </c>
      <c r="Q3763" s="48">
        <v>40652</v>
      </c>
      <c r="R3763" s="178">
        <f t="shared" si="351"/>
        <v>40652</v>
      </c>
      <c r="S3763" s="182">
        <v>8.5</v>
      </c>
      <c r="T3763" s="180">
        <f t="shared" si="353"/>
        <v>47123.979999999967</v>
      </c>
      <c r="U3763" s="181" t="str">
        <f t="shared" si="352"/>
        <v>0</v>
      </c>
    </row>
    <row r="3764" spans="14:21">
      <c r="N3764" s="57">
        <f t="shared" si="348"/>
        <v>2011</v>
      </c>
      <c r="O3764" s="57">
        <f t="shared" si="349"/>
        <v>4</v>
      </c>
      <c r="P3764" s="57">
        <f t="shared" si="350"/>
        <v>20</v>
      </c>
      <c r="Q3764" s="48">
        <v>40653</v>
      </c>
      <c r="R3764" s="178">
        <f t="shared" si="351"/>
        <v>40653</v>
      </c>
      <c r="S3764" s="182">
        <v>7.4</v>
      </c>
      <c r="T3764" s="180">
        <f t="shared" si="353"/>
        <v>47131.379999999968</v>
      </c>
      <c r="U3764" s="181" t="str">
        <f t="shared" si="352"/>
        <v>0</v>
      </c>
    </row>
    <row r="3765" spans="14:21">
      <c r="N3765" s="57">
        <f t="shared" si="348"/>
        <v>2011</v>
      </c>
      <c r="O3765" s="57">
        <f t="shared" si="349"/>
        <v>4</v>
      </c>
      <c r="P3765" s="57">
        <f t="shared" si="350"/>
        <v>21</v>
      </c>
      <c r="Q3765" s="48">
        <v>40654</v>
      </c>
      <c r="R3765" s="178">
        <f t="shared" si="351"/>
        <v>40654</v>
      </c>
      <c r="S3765" s="182">
        <v>7.4</v>
      </c>
      <c r="T3765" s="180">
        <f t="shared" si="353"/>
        <v>47138.77999999997</v>
      </c>
      <c r="U3765" s="181" t="str">
        <f t="shared" si="352"/>
        <v>0</v>
      </c>
    </row>
    <row r="3766" spans="14:21">
      <c r="N3766" s="57">
        <f t="shared" si="348"/>
        <v>2011</v>
      </c>
      <c r="O3766" s="57">
        <f t="shared" si="349"/>
        <v>4</v>
      </c>
      <c r="P3766" s="57">
        <f t="shared" si="350"/>
        <v>22</v>
      </c>
      <c r="Q3766" s="48">
        <v>40655</v>
      </c>
      <c r="R3766" s="178">
        <f t="shared" si="351"/>
        <v>40655</v>
      </c>
      <c r="S3766" s="182">
        <v>9.5</v>
      </c>
      <c r="T3766" s="180">
        <f t="shared" si="353"/>
        <v>47148.27999999997</v>
      </c>
      <c r="U3766" s="181" t="str">
        <f t="shared" si="352"/>
        <v>0</v>
      </c>
    </row>
    <row r="3767" spans="14:21">
      <c r="N3767" s="57">
        <f t="shared" si="348"/>
        <v>2011</v>
      </c>
      <c r="O3767" s="57">
        <f t="shared" si="349"/>
        <v>4</v>
      </c>
      <c r="P3767" s="57">
        <f t="shared" si="350"/>
        <v>23</v>
      </c>
      <c r="Q3767" s="48">
        <v>40656</v>
      </c>
      <c r="R3767" s="178">
        <f t="shared" si="351"/>
        <v>40656</v>
      </c>
      <c r="S3767" s="182">
        <v>10.8</v>
      </c>
      <c r="T3767" s="180">
        <f t="shared" si="353"/>
        <v>47159.079999999973</v>
      </c>
      <c r="U3767" s="181" t="str">
        <f t="shared" si="352"/>
        <v>0</v>
      </c>
    </row>
    <row r="3768" spans="14:21">
      <c r="N3768" s="57">
        <f t="shared" si="348"/>
        <v>2011</v>
      </c>
      <c r="O3768" s="57">
        <f t="shared" si="349"/>
        <v>4</v>
      </c>
      <c r="P3768" s="57">
        <f t="shared" si="350"/>
        <v>24</v>
      </c>
      <c r="Q3768" s="48">
        <v>40657</v>
      </c>
      <c r="R3768" s="178">
        <f t="shared" si="351"/>
        <v>40657</v>
      </c>
      <c r="S3768" s="182">
        <v>10.1</v>
      </c>
      <c r="T3768" s="180">
        <f t="shared" si="353"/>
        <v>47169.179999999971</v>
      </c>
      <c r="U3768" s="181" t="str">
        <f t="shared" si="352"/>
        <v>0</v>
      </c>
    </row>
    <row r="3769" spans="14:21">
      <c r="N3769" s="57">
        <f t="shared" si="348"/>
        <v>2011</v>
      </c>
      <c r="O3769" s="57">
        <f t="shared" si="349"/>
        <v>4</v>
      </c>
      <c r="P3769" s="57">
        <f t="shared" si="350"/>
        <v>25</v>
      </c>
      <c r="Q3769" s="48">
        <v>40658</v>
      </c>
      <c r="R3769" s="178">
        <f t="shared" si="351"/>
        <v>40658</v>
      </c>
      <c r="S3769" s="182">
        <v>10.5</v>
      </c>
      <c r="T3769" s="180">
        <f t="shared" si="353"/>
        <v>47179.679999999971</v>
      </c>
      <c r="U3769" s="181" t="str">
        <f t="shared" si="352"/>
        <v>0</v>
      </c>
    </row>
    <row r="3770" spans="14:21">
      <c r="N3770" s="57">
        <f t="shared" si="348"/>
        <v>2011</v>
      </c>
      <c r="O3770" s="57">
        <f t="shared" si="349"/>
        <v>4</v>
      </c>
      <c r="P3770" s="57">
        <f t="shared" si="350"/>
        <v>26</v>
      </c>
      <c r="Q3770" s="48">
        <v>40659</v>
      </c>
      <c r="R3770" s="178">
        <f t="shared" si="351"/>
        <v>40659</v>
      </c>
      <c r="S3770" s="182">
        <v>8.1999999999999993</v>
      </c>
      <c r="T3770" s="180">
        <f t="shared" si="353"/>
        <v>47187.879999999968</v>
      </c>
      <c r="U3770" s="181" t="str">
        <f t="shared" si="352"/>
        <v>0</v>
      </c>
    </row>
    <row r="3771" spans="14:21">
      <c r="N3771" s="57">
        <f t="shared" si="348"/>
        <v>2011</v>
      </c>
      <c r="O3771" s="57">
        <f t="shared" si="349"/>
        <v>4</v>
      </c>
      <c r="P3771" s="57">
        <f t="shared" si="350"/>
        <v>27</v>
      </c>
      <c r="Q3771" s="48">
        <v>40660</v>
      </c>
      <c r="R3771" s="178">
        <f t="shared" si="351"/>
        <v>40660</v>
      </c>
      <c r="S3771" s="182">
        <v>10.6</v>
      </c>
      <c r="T3771" s="180">
        <f t="shared" si="353"/>
        <v>47198.479999999967</v>
      </c>
      <c r="U3771" s="181" t="str">
        <f t="shared" si="352"/>
        <v>0</v>
      </c>
    </row>
    <row r="3772" spans="14:21">
      <c r="N3772" s="57">
        <f t="shared" si="348"/>
        <v>2011</v>
      </c>
      <c r="O3772" s="57">
        <f t="shared" si="349"/>
        <v>4</v>
      </c>
      <c r="P3772" s="57">
        <f t="shared" si="350"/>
        <v>28</v>
      </c>
      <c r="Q3772" s="48">
        <v>40661</v>
      </c>
      <c r="R3772" s="178">
        <f t="shared" si="351"/>
        <v>40661</v>
      </c>
      <c r="S3772" s="182">
        <v>12.1</v>
      </c>
      <c r="T3772" s="180">
        <f t="shared" si="353"/>
        <v>47210.579999999965</v>
      </c>
      <c r="U3772" s="181" t="str">
        <f t="shared" si="352"/>
        <v>0</v>
      </c>
    </row>
    <row r="3773" spans="14:21">
      <c r="N3773" s="57">
        <f t="shared" si="348"/>
        <v>2011</v>
      </c>
      <c r="O3773" s="57">
        <f t="shared" si="349"/>
        <v>4</v>
      </c>
      <c r="P3773" s="57">
        <f t="shared" si="350"/>
        <v>29</v>
      </c>
      <c r="Q3773" s="48">
        <v>40662</v>
      </c>
      <c r="R3773" s="178">
        <f t="shared" si="351"/>
        <v>40662</v>
      </c>
      <c r="S3773" s="182">
        <v>12.3</v>
      </c>
      <c r="T3773" s="180">
        <f t="shared" si="353"/>
        <v>47222.879999999968</v>
      </c>
      <c r="U3773" s="181" t="str">
        <f t="shared" si="352"/>
        <v>0</v>
      </c>
    </row>
    <row r="3774" spans="14:21">
      <c r="N3774" s="57">
        <f t="shared" si="348"/>
        <v>2011</v>
      </c>
      <c r="O3774" s="57">
        <f t="shared" si="349"/>
        <v>4</v>
      </c>
      <c r="P3774" s="57">
        <f t="shared" si="350"/>
        <v>30</v>
      </c>
      <c r="Q3774" s="48">
        <v>40663</v>
      </c>
      <c r="R3774" s="178">
        <f t="shared" si="351"/>
        <v>40663</v>
      </c>
      <c r="S3774" s="182">
        <v>12.3</v>
      </c>
      <c r="T3774" s="180">
        <f t="shared" si="353"/>
        <v>47235.179999999971</v>
      </c>
      <c r="U3774" s="181" t="str">
        <f t="shared" si="352"/>
        <v>0</v>
      </c>
    </row>
    <row r="3775" spans="14:21">
      <c r="N3775" s="57">
        <f t="shared" si="348"/>
        <v>2011</v>
      </c>
      <c r="O3775" s="57">
        <f t="shared" si="349"/>
        <v>5</v>
      </c>
      <c r="P3775" s="57">
        <f t="shared" si="350"/>
        <v>1</v>
      </c>
      <c r="Q3775" s="48">
        <v>40664</v>
      </c>
      <c r="R3775" s="178">
        <f t="shared" si="351"/>
        <v>40664</v>
      </c>
      <c r="S3775" s="182">
        <v>13</v>
      </c>
      <c r="T3775" s="180">
        <f t="shared" si="353"/>
        <v>47248.179999999971</v>
      </c>
      <c r="U3775" s="181" t="str">
        <f t="shared" si="352"/>
        <v>0</v>
      </c>
    </row>
    <row r="3776" spans="14:21">
      <c r="N3776" s="57">
        <f t="shared" si="348"/>
        <v>2011</v>
      </c>
      <c r="O3776" s="57">
        <f t="shared" si="349"/>
        <v>5</v>
      </c>
      <c r="P3776" s="57">
        <f t="shared" si="350"/>
        <v>2</v>
      </c>
      <c r="Q3776" s="48">
        <v>40665</v>
      </c>
      <c r="R3776" s="178">
        <f t="shared" si="351"/>
        <v>40665</v>
      </c>
      <c r="S3776" s="182">
        <v>15.4</v>
      </c>
      <c r="T3776" s="180">
        <f t="shared" si="353"/>
        <v>47263.579999999973</v>
      </c>
      <c r="U3776" s="181" t="str">
        <f t="shared" si="352"/>
        <v>0</v>
      </c>
    </row>
    <row r="3777" spans="14:21">
      <c r="N3777" s="57">
        <f t="shared" si="348"/>
        <v>2011</v>
      </c>
      <c r="O3777" s="57">
        <f t="shared" si="349"/>
        <v>5</v>
      </c>
      <c r="P3777" s="57">
        <f t="shared" si="350"/>
        <v>3</v>
      </c>
      <c r="Q3777" s="48">
        <v>40666</v>
      </c>
      <c r="R3777" s="178">
        <f t="shared" si="351"/>
        <v>40666</v>
      </c>
      <c r="S3777" s="182">
        <v>14.8</v>
      </c>
      <c r="T3777" s="180">
        <f t="shared" si="353"/>
        <v>47278.379999999976</v>
      </c>
      <c r="U3777" s="181" t="str">
        <f t="shared" si="352"/>
        <v>0</v>
      </c>
    </row>
    <row r="3778" spans="14:21">
      <c r="N3778" s="57">
        <f t="shared" si="348"/>
        <v>2011</v>
      </c>
      <c r="O3778" s="57">
        <f t="shared" si="349"/>
        <v>5</v>
      </c>
      <c r="P3778" s="57">
        <f t="shared" si="350"/>
        <v>4</v>
      </c>
      <c r="Q3778" s="48">
        <v>40667</v>
      </c>
      <c r="R3778" s="178">
        <f t="shared" si="351"/>
        <v>40667</v>
      </c>
      <c r="S3778" s="182">
        <v>16.2</v>
      </c>
      <c r="T3778" s="180">
        <f t="shared" si="353"/>
        <v>47294.579999999973</v>
      </c>
      <c r="U3778" s="181" t="str">
        <f t="shared" si="352"/>
        <v>0</v>
      </c>
    </row>
    <row r="3779" spans="14:21">
      <c r="N3779" s="57">
        <f t="shared" ref="N3779:N3842" si="354">IF(Q3779="","",YEAR(Q3779))</f>
        <v>2011</v>
      </c>
      <c r="O3779" s="57">
        <f t="shared" ref="O3779:O3842" si="355">IF(Q3779="","",MONTH(Q3779))</f>
        <v>5</v>
      </c>
      <c r="P3779" s="57">
        <f t="shared" ref="P3779:P3842" si="356">DAY(Q3779)</f>
        <v>5</v>
      </c>
      <c r="Q3779" s="48">
        <v>40668</v>
      </c>
      <c r="R3779" s="178">
        <f t="shared" ref="R3779:R3842" si="357">Q3779</f>
        <v>40668</v>
      </c>
      <c r="S3779" s="182">
        <v>12.2</v>
      </c>
      <c r="T3779" s="180">
        <f t="shared" si="353"/>
        <v>47306.77999999997</v>
      </c>
      <c r="U3779" s="181" t="str">
        <f t="shared" ref="U3779:U3842" si="358">IF(AND(R3779&gt;=$E$7,R3779&lt;=$E$9),S3779,"0")</f>
        <v>0</v>
      </c>
    </row>
    <row r="3780" spans="14:21">
      <c r="N3780" s="57">
        <f t="shared" si="354"/>
        <v>2011</v>
      </c>
      <c r="O3780" s="57">
        <f t="shared" si="355"/>
        <v>5</v>
      </c>
      <c r="P3780" s="57">
        <f t="shared" si="356"/>
        <v>6</v>
      </c>
      <c r="Q3780" s="48">
        <v>40669</v>
      </c>
      <c r="R3780" s="178">
        <f t="shared" si="357"/>
        <v>40669</v>
      </c>
      <c r="S3780" s="182">
        <v>7.2</v>
      </c>
      <c r="T3780" s="180">
        <f t="shared" si="353"/>
        <v>47313.979999999967</v>
      </c>
      <c r="U3780" s="181" t="str">
        <f t="shared" si="358"/>
        <v>0</v>
      </c>
    </row>
    <row r="3781" spans="14:21">
      <c r="N3781" s="57">
        <f t="shared" si="354"/>
        <v>2011</v>
      </c>
      <c r="O3781" s="57">
        <f t="shared" si="355"/>
        <v>5</v>
      </c>
      <c r="P3781" s="57">
        <f t="shared" si="356"/>
        <v>7</v>
      </c>
      <c r="Q3781" s="48">
        <v>40670</v>
      </c>
      <c r="R3781" s="178">
        <f t="shared" si="357"/>
        <v>40670</v>
      </c>
      <c r="S3781" s="182">
        <v>6.1</v>
      </c>
      <c r="T3781" s="180">
        <f t="shared" ref="T3781:T3844" si="359">T3780+S3781</f>
        <v>47320.079999999965</v>
      </c>
      <c r="U3781" s="181" t="str">
        <f t="shared" si="358"/>
        <v>0</v>
      </c>
    </row>
    <row r="3782" spans="14:21">
      <c r="N3782" s="57">
        <f t="shared" si="354"/>
        <v>2011</v>
      </c>
      <c r="O3782" s="57">
        <f t="shared" si="355"/>
        <v>5</v>
      </c>
      <c r="P3782" s="57">
        <f t="shared" si="356"/>
        <v>8</v>
      </c>
      <c r="Q3782" s="48">
        <v>40671</v>
      </c>
      <c r="R3782" s="178">
        <f t="shared" si="357"/>
        <v>40671</v>
      </c>
      <c r="S3782" s="182">
        <v>9.4</v>
      </c>
      <c r="T3782" s="180">
        <f t="shared" si="359"/>
        <v>47329.479999999967</v>
      </c>
      <c r="U3782" s="181" t="str">
        <f t="shared" si="358"/>
        <v>0</v>
      </c>
    </row>
    <row r="3783" spans="14:21">
      <c r="N3783" s="57">
        <f t="shared" si="354"/>
        <v>2011</v>
      </c>
      <c r="O3783" s="57">
        <f t="shared" si="355"/>
        <v>5</v>
      </c>
      <c r="P3783" s="57">
        <f t="shared" si="356"/>
        <v>9</v>
      </c>
      <c r="Q3783" s="48">
        <v>40672</v>
      </c>
      <c r="R3783" s="178">
        <f t="shared" si="357"/>
        <v>40672</v>
      </c>
      <c r="S3783" s="182">
        <v>3.2</v>
      </c>
      <c r="T3783" s="180">
        <f t="shared" si="359"/>
        <v>47332.679999999964</v>
      </c>
      <c r="U3783" s="181" t="str">
        <f t="shared" si="358"/>
        <v>0</v>
      </c>
    </row>
    <row r="3784" spans="14:21">
      <c r="N3784" s="57">
        <f t="shared" si="354"/>
        <v>2011</v>
      </c>
      <c r="O3784" s="57">
        <f t="shared" si="355"/>
        <v>5</v>
      </c>
      <c r="P3784" s="57">
        <f t="shared" si="356"/>
        <v>10</v>
      </c>
      <c r="Q3784" s="48">
        <v>40673</v>
      </c>
      <c r="R3784" s="178">
        <f t="shared" si="357"/>
        <v>40673</v>
      </c>
      <c r="S3784" s="182">
        <v>5.0999999999999996</v>
      </c>
      <c r="T3784" s="180">
        <f t="shared" si="359"/>
        <v>47337.779999999962</v>
      </c>
      <c r="U3784" s="181" t="str">
        <f t="shared" si="358"/>
        <v>0</v>
      </c>
    </row>
    <row r="3785" spans="14:21">
      <c r="N3785" s="57">
        <f t="shared" si="354"/>
        <v>2011</v>
      </c>
      <c r="O3785" s="57">
        <f t="shared" si="355"/>
        <v>5</v>
      </c>
      <c r="P3785" s="57">
        <f t="shared" si="356"/>
        <v>11</v>
      </c>
      <c r="Q3785" s="48">
        <v>40674</v>
      </c>
      <c r="R3785" s="178">
        <f t="shared" si="357"/>
        <v>40674</v>
      </c>
      <c r="S3785" s="182">
        <v>6.8</v>
      </c>
      <c r="T3785" s="180">
        <f t="shared" si="359"/>
        <v>47344.579999999965</v>
      </c>
      <c r="U3785" s="181" t="str">
        <f t="shared" si="358"/>
        <v>0</v>
      </c>
    </row>
    <row r="3786" spans="14:21">
      <c r="N3786" s="57">
        <f t="shared" si="354"/>
        <v>2011</v>
      </c>
      <c r="O3786" s="57">
        <f t="shared" si="355"/>
        <v>5</v>
      </c>
      <c r="P3786" s="57">
        <f t="shared" si="356"/>
        <v>12</v>
      </c>
      <c r="Q3786" s="48">
        <v>40675</v>
      </c>
      <c r="R3786" s="178">
        <f t="shared" si="357"/>
        <v>40675</v>
      </c>
      <c r="S3786" s="182">
        <v>8.8000000000000007</v>
      </c>
      <c r="T3786" s="180">
        <f t="shared" si="359"/>
        <v>47353.379999999968</v>
      </c>
      <c r="U3786" s="181" t="str">
        <f t="shared" si="358"/>
        <v>0</v>
      </c>
    </row>
    <row r="3787" spans="14:21">
      <c r="N3787" s="57">
        <f t="shared" si="354"/>
        <v>2011</v>
      </c>
      <c r="O3787" s="57">
        <f t="shared" si="355"/>
        <v>5</v>
      </c>
      <c r="P3787" s="57">
        <f t="shared" si="356"/>
        <v>13</v>
      </c>
      <c r="Q3787" s="48">
        <v>40676</v>
      </c>
      <c r="R3787" s="178">
        <f t="shared" si="357"/>
        <v>40676</v>
      </c>
      <c r="S3787" s="182">
        <v>10.5</v>
      </c>
      <c r="T3787" s="180">
        <f t="shared" si="359"/>
        <v>47363.879999999968</v>
      </c>
      <c r="U3787" s="181" t="str">
        <f t="shared" si="358"/>
        <v>0</v>
      </c>
    </row>
    <row r="3788" spans="14:21">
      <c r="N3788" s="57">
        <f t="shared" si="354"/>
        <v>2011</v>
      </c>
      <c r="O3788" s="57">
        <f t="shared" si="355"/>
        <v>5</v>
      </c>
      <c r="P3788" s="57">
        <f t="shared" si="356"/>
        <v>14</v>
      </c>
      <c r="Q3788" s="48">
        <v>40677</v>
      </c>
      <c r="R3788" s="178">
        <f t="shared" si="357"/>
        <v>40677</v>
      </c>
      <c r="S3788" s="182">
        <v>11.8</v>
      </c>
      <c r="T3788" s="180">
        <f t="shared" si="359"/>
        <v>47375.679999999971</v>
      </c>
      <c r="U3788" s="181" t="str">
        <f t="shared" si="358"/>
        <v>0</v>
      </c>
    </row>
    <row r="3789" spans="14:21">
      <c r="N3789" s="57">
        <f t="shared" si="354"/>
        <v>2011</v>
      </c>
      <c r="O3789" s="57">
        <f t="shared" si="355"/>
        <v>5</v>
      </c>
      <c r="P3789" s="57">
        <f t="shared" si="356"/>
        <v>15</v>
      </c>
      <c r="Q3789" s="48">
        <v>40678</v>
      </c>
      <c r="R3789" s="178">
        <f t="shared" si="357"/>
        <v>40678</v>
      </c>
      <c r="S3789" s="182">
        <v>12.2</v>
      </c>
      <c r="T3789" s="180">
        <f t="shared" si="359"/>
        <v>47387.879999999968</v>
      </c>
      <c r="U3789" s="181" t="str">
        <f t="shared" si="358"/>
        <v>0</v>
      </c>
    </row>
    <row r="3790" spans="14:21">
      <c r="N3790" s="57">
        <f t="shared" si="354"/>
        <v>2011</v>
      </c>
      <c r="O3790" s="57">
        <f t="shared" si="355"/>
        <v>5</v>
      </c>
      <c r="P3790" s="57">
        <f t="shared" si="356"/>
        <v>16</v>
      </c>
      <c r="Q3790" s="48">
        <v>40679</v>
      </c>
      <c r="R3790" s="178">
        <f t="shared" si="357"/>
        <v>40679</v>
      </c>
      <c r="S3790" s="182">
        <v>10.8</v>
      </c>
      <c r="T3790" s="180">
        <f t="shared" si="359"/>
        <v>47398.679999999971</v>
      </c>
      <c r="U3790" s="181" t="str">
        <f t="shared" si="358"/>
        <v>0</v>
      </c>
    </row>
    <row r="3791" spans="14:21">
      <c r="N3791" s="57">
        <f t="shared" si="354"/>
        <v>2011</v>
      </c>
      <c r="O3791" s="57">
        <f t="shared" si="355"/>
        <v>5</v>
      </c>
      <c r="P3791" s="57">
        <f t="shared" si="356"/>
        <v>17</v>
      </c>
      <c r="Q3791" s="48">
        <v>40680</v>
      </c>
      <c r="R3791" s="178">
        <f t="shared" si="357"/>
        <v>40680</v>
      </c>
      <c r="S3791" s="182">
        <v>9.8000000000000007</v>
      </c>
      <c r="T3791" s="180">
        <f t="shared" si="359"/>
        <v>47408.479999999974</v>
      </c>
      <c r="U3791" s="181" t="str">
        <f t="shared" si="358"/>
        <v>0</v>
      </c>
    </row>
    <row r="3792" spans="14:21">
      <c r="N3792" s="57">
        <f t="shared" si="354"/>
        <v>2011</v>
      </c>
      <c r="O3792" s="57">
        <f t="shared" si="355"/>
        <v>5</v>
      </c>
      <c r="P3792" s="57">
        <f t="shared" si="356"/>
        <v>18</v>
      </c>
      <c r="Q3792" s="48">
        <v>40681</v>
      </c>
      <c r="R3792" s="178">
        <f t="shared" si="357"/>
        <v>40681</v>
      </c>
      <c r="S3792" s="182">
        <v>7.8</v>
      </c>
      <c r="T3792" s="180">
        <f t="shared" si="359"/>
        <v>47416.279999999977</v>
      </c>
      <c r="U3792" s="181" t="str">
        <f t="shared" si="358"/>
        <v>0</v>
      </c>
    </row>
    <row r="3793" spans="14:21">
      <c r="N3793" s="57">
        <f t="shared" si="354"/>
        <v>2011</v>
      </c>
      <c r="O3793" s="57">
        <f t="shared" si="355"/>
        <v>5</v>
      </c>
      <c r="P3793" s="57">
        <f t="shared" si="356"/>
        <v>19</v>
      </c>
      <c r="Q3793" s="48">
        <v>40682</v>
      </c>
      <c r="R3793" s="178">
        <f t="shared" si="357"/>
        <v>40682</v>
      </c>
      <c r="S3793" s="182">
        <v>10</v>
      </c>
      <c r="T3793" s="180">
        <f t="shared" si="359"/>
        <v>47426.279999999977</v>
      </c>
      <c r="U3793" s="181" t="str">
        <f t="shared" si="358"/>
        <v>0</v>
      </c>
    </row>
    <row r="3794" spans="14:21">
      <c r="N3794" s="57">
        <f t="shared" si="354"/>
        <v>2011</v>
      </c>
      <c r="O3794" s="57">
        <f t="shared" si="355"/>
        <v>5</v>
      </c>
      <c r="P3794" s="57">
        <f t="shared" si="356"/>
        <v>20</v>
      </c>
      <c r="Q3794" s="48">
        <v>40683</v>
      </c>
      <c r="R3794" s="178">
        <f t="shared" si="357"/>
        <v>40683</v>
      </c>
      <c r="S3794" s="182">
        <v>9.6999999999999993</v>
      </c>
      <c r="T3794" s="180">
        <f t="shared" si="359"/>
        <v>47435.979999999974</v>
      </c>
      <c r="U3794" s="181" t="str">
        <f t="shared" si="358"/>
        <v>0</v>
      </c>
    </row>
    <row r="3795" spans="14:21">
      <c r="N3795" s="57">
        <f t="shared" si="354"/>
        <v>2011</v>
      </c>
      <c r="O3795" s="57">
        <f t="shared" si="355"/>
        <v>5</v>
      </c>
      <c r="P3795" s="57">
        <f t="shared" si="356"/>
        <v>21</v>
      </c>
      <c r="Q3795" s="48">
        <v>40684</v>
      </c>
      <c r="R3795" s="178">
        <f t="shared" si="357"/>
        <v>40684</v>
      </c>
      <c r="S3795" s="182">
        <v>6.7</v>
      </c>
      <c r="T3795" s="180">
        <f t="shared" si="359"/>
        <v>47442.679999999971</v>
      </c>
      <c r="U3795" s="181" t="str">
        <f t="shared" si="358"/>
        <v>0</v>
      </c>
    </row>
    <row r="3796" spans="14:21">
      <c r="N3796" s="57">
        <f t="shared" si="354"/>
        <v>2011</v>
      </c>
      <c r="O3796" s="57">
        <f t="shared" si="355"/>
        <v>5</v>
      </c>
      <c r="P3796" s="57">
        <f t="shared" si="356"/>
        <v>22</v>
      </c>
      <c r="Q3796" s="48">
        <v>40685</v>
      </c>
      <c r="R3796" s="178">
        <f t="shared" si="357"/>
        <v>40685</v>
      </c>
      <c r="S3796" s="182">
        <v>7.2</v>
      </c>
      <c r="T3796" s="180">
        <f t="shared" si="359"/>
        <v>47449.879999999968</v>
      </c>
      <c r="U3796" s="181" t="str">
        <f t="shared" si="358"/>
        <v>0</v>
      </c>
    </row>
    <row r="3797" spans="14:21">
      <c r="N3797" s="57">
        <f t="shared" si="354"/>
        <v>2011</v>
      </c>
      <c r="O3797" s="57">
        <f t="shared" si="355"/>
        <v>5</v>
      </c>
      <c r="P3797" s="57">
        <f t="shared" si="356"/>
        <v>23</v>
      </c>
      <c r="Q3797" s="48">
        <v>40686</v>
      </c>
      <c r="R3797" s="178">
        <f t="shared" si="357"/>
        <v>40686</v>
      </c>
      <c r="S3797" s="182">
        <v>5.0999999999999996</v>
      </c>
      <c r="T3797" s="180">
        <f t="shared" si="359"/>
        <v>47454.979999999967</v>
      </c>
      <c r="U3797" s="181" t="str">
        <f t="shared" si="358"/>
        <v>0</v>
      </c>
    </row>
    <row r="3798" spans="14:21">
      <c r="N3798" s="57">
        <f t="shared" si="354"/>
        <v>2011</v>
      </c>
      <c r="O3798" s="57">
        <f t="shared" si="355"/>
        <v>5</v>
      </c>
      <c r="P3798" s="57">
        <f t="shared" si="356"/>
        <v>24</v>
      </c>
      <c r="Q3798" s="48">
        <v>40687</v>
      </c>
      <c r="R3798" s="178">
        <f t="shared" si="357"/>
        <v>40687</v>
      </c>
      <c r="S3798" s="182">
        <v>10.8</v>
      </c>
      <c r="T3798" s="180">
        <f t="shared" si="359"/>
        <v>47465.77999999997</v>
      </c>
      <c r="U3798" s="181" t="str">
        <f t="shared" si="358"/>
        <v>0</v>
      </c>
    </row>
    <row r="3799" spans="14:21">
      <c r="N3799" s="57">
        <f t="shared" si="354"/>
        <v>2011</v>
      </c>
      <c r="O3799" s="57">
        <f t="shared" si="355"/>
        <v>5</v>
      </c>
      <c r="P3799" s="57">
        <f t="shared" si="356"/>
        <v>25</v>
      </c>
      <c r="Q3799" s="48">
        <v>40688</v>
      </c>
      <c r="R3799" s="178">
        <f t="shared" si="357"/>
        <v>40688</v>
      </c>
      <c r="S3799" s="182">
        <v>9.5</v>
      </c>
      <c r="T3799" s="180">
        <f t="shared" si="359"/>
        <v>47475.27999999997</v>
      </c>
      <c r="U3799" s="181" t="str">
        <f t="shared" si="358"/>
        <v>0</v>
      </c>
    </row>
    <row r="3800" spans="14:21">
      <c r="N3800" s="57">
        <f t="shared" si="354"/>
        <v>2011</v>
      </c>
      <c r="O3800" s="57">
        <f t="shared" si="355"/>
        <v>5</v>
      </c>
      <c r="P3800" s="57">
        <f t="shared" si="356"/>
        <v>26</v>
      </c>
      <c r="Q3800" s="48">
        <v>40689</v>
      </c>
      <c r="R3800" s="178">
        <f t="shared" si="357"/>
        <v>40689</v>
      </c>
      <c r="S3800" s="182">
        <v>6.3</v>
      </c>
      <c r="T3800" s="180">
        <f t="shared" si="359"/>
        <v>47481.579999999973</v>
      </c>
      <c r="U3800" s="181" t="str">
        <f t="shared" si="358"/>
        <v>0</v>
      </c>
    </row>
    <row r="3801" spans="14:21">
      <c r="N3801" s="57">
        <f t="shared" si="354"/>
        <v>2011</v>
      </c>
      <c r="O3801" s="57">
        <f t="shared" si="355"/>
        <v>5</v>
      </c>
      <c r="P3801" s="57">
        <f t="shared" si="356"/>
        <v>27</v>
      </c>
      <c r="Q3801" s="48">
        <v>40690</v>
      </c>
      <c r="R3801" s="178">
        <f t="shared" si="357"/>
        <v>40690</v>
      </c>
      <c r="S3801" s="182">
        <v>10.199999999999999</v>
      </c>
      <c r="T3801" s="180">
        <f t="shared" si="359"/>
        <v>47491.77999999997</v>
      </c>
      <c r="U3801" s="181" t="str">
        <f t="shared" si="358"/>
        <v>0</v>
      </c>
    </row>
    <row r="3802" spans="14:21">
      <c r="N3802" s="57">
        <f t="shared" si="354"/>
        <v>2011</v>
      </c>
      <c r="O3802" s="57">
        <f t="shared" si="355"/>
        <v>5</v>
      </c>
      <c r="P3802" s="57">
        <f t="shared" si="356"/>
        <v>28</v>
      </c>
      <c r="Q3802" s="48">
        <v>40691</v>
      </c>
      <c r="R3802" s="178">
        <f t="shared" si="357"/>
        <v>40691</v>
      </c>
      <c r="S3802" s="182">
        <v>9.4</v>
      </c>
      <c r="T3802" s="180">
        <f t="shared" si="359"/>
        <v>47501.179999999971</v>
      </c>
      <c r="U3802" s="181" t="str">
        <f t="shared" si="358"/>
        <v>0</v>
      </c>
    </row>
    <row r="3803" spans="14:21">
      <c r="N3803" s="57">
        <f t="shared" si="354"/>
        <v>2011</v>
      </c>
      <c r="O3803" s="57">
        <f t="shared" si="355"/>
        <v>5</v>
      </c>
      <c r="P3803" s="57">
        <f t="shared" si="356"/>
        <v>29</v>
      </c>
      <c r="Q3803" s="48">
        <v>40692</v>
      </c>
      <c r="R3803" s="178">
        <f t="shared" si="357"/>
        <v>40692</v>
      </c>
      <c r="S3803" s="182">
        <v>8.1</v>
      </c>
      <c r="T3803" s="180">
        <f t="shared" si="359"/>
        <v>47509.27999999997</v>
      </c>
      <c r="U3803" s="181" t="str">
        <f t="shared" si="358"/>
        <v>0</v>
      </c>
    </row>
    <row r="3804" spans="14:21">
      <c r="N3804" s="57">
        <f t="shared" si="354"/>
        <v>2011</v>
      </c>
      <c r="O3804" s="57">
        <f t="shared" si="355"/>
        <v>5</v>
      </c>
      <c r="P3804" s="57">
        <f t="shared" si="356"/>
        <v>30</v>
      </c>
      <c r="Q3804" s="48">
        <v>40693</v>
      </c>
      <c r="R3804" s="178">
        <f t="shared" si="357"/>
        <v>40693</v>
      </c>
      <c r="S3804" s="182">
        <v>4</v>
      </c>
      <c r="T3804" s="180">
        <f t="shared" si="359"/>
        <v>47513.27999999997</v>
      </c>
      <c r="U3804" s="181" t="str">
        <f t="shared" si="358"/>
        <v>0</v>
      </c>
    </row>
    <row r="3805" spans="14:21">
      <c r="N3805" s="57">
        <f t="shared" si="354"/>
        <v>2011</v>
      </c>
      <c r="O3805" s="57">
        <f t="shared" si="355"/>
        <v>5</v>
      </c>
      <c r="P3805" s="57">
        <f t="shared" si="356"/>
        <v>31</v>
      </c>
      <c r="Q3805" s="48">
        <v>40694</v>
      </c>
      <c r="R3805" s="178">
        <f t="shared" si="357"/>
        <v>40694</v>
      </c>
      <c r="S3805" s="182">
        <v>8.4</v>
      </c>
      <c r="T3805" s="180">
        <f t="shared" si="359"/>
        <v>47521.679999999971</v>
      </c>
      <c r="U3805" s="181" t="str">
        <f t="shared" si="358"/>
        <v>0</v>
      </c>
    </row>
    <row r="3806" spans="14:21">
      <c r="N3806" s="57">
        <f t="shared" si="354"/>
        <v>2011</v>
      </c>
      <c r="O3806" s="57">
        <f t="shared" si="355"/>
        <v>6</v>
      </c>
      <c r="P3806" s="57">
        <f t="shared" si="356"/>
        <v>1</v>
      </c>
      <c r="Q3806" s="48">
        <v>40695</v>
      </c>
      <c r="R3806" s="178">
        <f t="shared" si="357"/>
        <v>40695</v>
      </c>
      <c r="S3806" s="182">
        <v>9.9</v>
      </c>
      <c r="T3806" s="180">
        <f t="shared" si="359"/>
        <v>47531.579999999973</v>
      </c>
      <c r="U3806" s="181" t="str">
        <f t="shared" si="358"/>
        <v>0</v>
      </c>
    </row>
    <row r="3807" spans="14:21">
      <c r="N3807" s="57">
        <f t="shared" si="354"/>
        <v>2011</v>
      </c>
      <c r="O3807" s="57">
        <f t="shared" si="355"/>
        <v>6</v>
      </c>
      <c r="P3807" s="57">
        <f t="shared" si="356"/>
        <v>2</v>
      </c>
      <c r="Q3807" s="48">
        <v>40696</v>
      </c>
      <c r="R3807" s="178">
        <f t="shared" si="357"/>
        <v>40696</v>
      </c>
      <c r="S3807" s="182">
        <v>2</v>
      </c>
      <c r="T3807" s="180">
        <f t="shared" si="359"/>
        <v>47533.579999999973</v>
      </c>
      <c r="U3807" s="181" t="str">
        <f t="shared" si="358"/>
        <v>0</v>
      </c>
    </row>
    <row r="3808" spans="14:21">
      <c r="N3808" s="57">
        <f t="shared" si="354"/>
        <v>2011</v>
      </c>
      <c r="O3808" s="57">
        <f t="shared" si="355"/>
        <v>6</v>
      </c>
      <c r="P3808" s="57">
        <f t="shared" si="356"/>
        <v>3</v>
      </c>
      <c r="Q3808" s="48">
        <v>40697</v>
      </c>
      <c r="R3808" s="178">
        <f t="shared" si="357"/>
        <v>40697</v>
      </c>
      <c r="S3808" s="182">
        <v>2</v>
      </c>
      <c r="T3808" s="180">
        <f t="shared" si="359"/>
        <v>47535.579999999973</v>
      </c>
      <c r="U3808" s="181" t="str">
        <f t="shared" si="358"/>
        <v>0</v>
      </c>
    </row>
    <row r="3809" spans="14:21">
      <c r="N3809" s="57">
        <f t="shared" si="354"/>
        <v>2011</v>
      </c>
      <c r="O3809" s="57">
        <f t="shared" si="355"/>
        <v>6</v>
      </c>
      <c r="P3809" s="57">
        <f t="shared" si="356"/>
        <v>4</v>
      </c>
      <c r="Q3809" s="48">
        <v>40698</v>
      </c>
      <c r="R3809" s="178">
        <f t="shared" si="357"/>
        <v>40698</v>
      </c>
      <c r="S3809" s="182">
        <v>2</v>
      </c>
      <c r="T3809" s="180">
        <f t="shared" si="359"/>
        <v>47537.579999999973</v>
      </c>
      <c r="U3809" s="181" t="str">
        <f t="shared" si="358"/>
        <v>0</v>
      </c>
    </row>
    <row r="3810" spans="14:21">
      <c r="N3810" s="57">
        <f t="shared" si="354"/>
        <v>2011</v>
      </c>
      <c r="O3810" s="57">
        <f t="shared" si="355"/>
        <v>6</v>
      </c>
      <c r="P3810" s="57">
        <f t="shared" si="356"/>
        <v>5</v>
      </c>
      <c r="Q3810" s="48">
        <v>40699</v>
      </c>
      <c r="R3810" s="178">
        <f t="shared" si="357"/>
        <v>40699</v>
      </c>
      <c r="S3810" s="182">
        <v>2</v>
      </c>
      <c r="T3810" s="180">
        <f t="shared" si="359"/>
        <v>47539.579999999973</v>
      </c>
      <c r="U3810" s="181" t="str">
        <f t="shared" si="358"/>
        <v>0</v>
      </c>
    </row>
    <row r="3811" spans="14:21">
      <c r="N3811" s="57">
        <f t="shared" si="354"/>
        <v>2011</v>
      </c>
      <c r="O3811" s="57">
        <f t="shared" si="355"/>
        <v>6</v>
      </c>
      <c r="P3811" s="57">
        <f t="shared" si="356"/>
        <v>6</v>
      </c>
      <c r="Q3811" s="48">
        <v>40700</v>
      </c>
      <c r="R3811" s="178">
        <f t="shared" si="357"/>
        <v>40700</v>
      </c>
      <c r="S3811" s="182">
        <v>2</v>
      </c>
      <c r="T3811" s="180">
        <f t="shared" si="359"/>
        <v>47541.579999999973</v>
      </c>
      <c r="U3811" s="181" t="str">
        <f t="shared" si="358"/>
        <v>0</v>
      </c>
    </row>
    <row r="3812" spans="14:21">
      <c r="N3812" s="57">
        <f t="shared" si="354"/>
        <v>2011</v>
      </c>
      <c r="O3812" s="57">
        <f t="shared" si="355"/>
        <v>6</v>
      </c>
      <c r="P3812" s="57">
        <f t="shared" si="356"/>
        <v>7</v>
      </c>
      <c r="Q3812" s="48">
        <v>40701</v>
      </c>
      <c r="R3812" s="178">
        <f t="shared" si="357"/>
        <v>40701</v>
      </c>
      <c r="S3812" s="182">
        <v>2</v>
      </c>
      <c r="T3812" s="180">
        <f t="shared" si="359"/>
        <v>47543.579999999973</v>
      </c>
      <c r="U3812" s="181" t="str">
        <f t="shared" si="358"/>
        <v>0</v>
      </c>
    </row>
    <row r="3813" spans="14:21">
      <c r="N3813" s="57">
        <f t="shared" si="354"/>
        <v>2011</v>
      </c>
      <c r="O3813" s="57">
        <f t="shared" si="355"/>
        <v>6</v>
      </c>
      <c r="P3813" s="57">
        <f t="shared" si="356"/>
        <v>8</v>
      </c>
      <c r="Q3813" s="48">
        <v>40702</v>
      </c>
      <c r="R3813" s="178">
        <f t="shared" si="357"/>
        <v>40702</v>
      </c>
      <c r="S3813" s="182">
        <v>2</v>
      </c>
      <c r="T3813" s="180">
        <f t="shared" si="359"/>
        <v>47545.579999999973</v>
      </c>
      <c r="U3813" s="181" t="str">
        <f t="shared" si="358"/>
        <v>0</v>
      </c>
    </row>
    <row r="3814" spans="14:21">
      <c r="N3814" s="57">
        <f t="shared" si="354"/>
        <v>2011</v>
      </c>
      <c r="O3814" s="57">
        <f t="shared" si="355"/>
        <v>6</v>
      </c>
      <c r="P3814" s="57">
        <f t="shared" si="356"/>
        <v>9</v>
      </c>
      <c r="Q3814" s="48">
        <v>40703</v>
      </c>
      <c r="R3814" s="178">
        <f t="shared" si="357"/>
        <v>40703</v>
      </c>
      <c r="S3814" s="182">
        <v>7.2</v>
      </c>
      <c r="T3814" s="180">
        <f t="shared" si="359"/>
        <v>47552.77999999997</v>
      </c>
      <c r="U3814" s="181" t="str">
        <f t="shared" si="358"/>
        <v>0</v>
      </c>
    </row>
    <row r="3815" spans="14:21">
      <c r="N3815" s="57">
        <f t="shared" si="354"/>
        <v>2011</v>
      </c>
      <c r="O3815" s="57">
        <f t="shared" si="355"/>
        <v>6</v>
      </c>
      <c r="P3815" s="57">
        <f t="shared" si="356"/>
        <v>10</v>
      </c>
      <c r="Q3815" s="48">
        <v>40704</v>
      </c>
      <c r="R3815" s="178">
        <f t="shared" si="357"/>
        <v>40704</v>
      </c>
      <c r="S3815" s="182">
        <v>7.6</v>
      </c>
      <c r="T3815" s="180">
        <f t="shared" si="359"/>
        <v>47560.379999999968</v>
      </c>
      <c r="U3815" s="181" t="str">
        <f t="shared" si="358"/>
        <v>0</v>
      </c>
    </row>
    <row r="3816" spans="14:21">
      <c r="N3816" s="57">
        <f t="shared" si="354"/>
        <v>2011</v>
      </c>
      <c r="O3816" s="57">
        <f t="shared" si="355"/>
        <v>6</v>
      </c>
      <c r="P3816" s="57">
        <f t="shared" si="356"/>
        <v>11</v>
      </c>
      <c r="Q3816" s="48">
        <v>40705</v>
      </c>
      <c r="R3816" s="178">
        <f t="shared" si="357"/>
        <v>40705</v>
      </c>
      <c r="S3816" s="182">
        <v>8.9</v>
      </c>
      <c r="T3816" s="180">
        <f t="shared" si="359"/>
        <v>47569.27999999997</v>
      </c>
      <c r="U3816" s="181" t="str">
        <f t="shared" si="358"/>
        <v>0</v>
      </c>
    </row>
    <row r="3817" spans="14:21">
      <c r="N3817" s="57">
        <f t="shared" si="354"/>
        <v>2011</v>
      </c>
      <c r="O3817" s="57">
        <f t="shared" si="355"/>
        <v>6</v>
      </c>
      <c r="P3817" s="57">
        <f t="shared" si="356"/>
        <v>12</v>
      </c>
      <c r="Q3817" s="48">
        <v>40706</v>
      </c>
      <c r="R3817" s="178">
        <f t="shared" si="357"/>
        <v>40706</v>
      </c>
      <c r="S3817" s="182">
        <v>2</v>
      </c>
      <c r="T3817" s="180">
        <f t="shared" si="359"/>
        <v>47571.27999999997</v>
      </c>
      <c r="U3817" s="181" t="str">
        <f t="shared" si="358"/>
        <v>0</v>
      </c>
    </row>
    <row r="3818" spans="14:21">
      <c r="N3818" s="57">
        <f t="shared" si="354"/>
        <v>2011</v>
      </c>
      <c r="O3818" s="57">
        <f t="shared" si="355"/>
        <v>6</v>
      </c>
      <c r="P3818" s="57">
        <f t="shared" si="356"/>
        <v>13</v>
      </c>
      <c r="Q3818" s="48">
        <v>40707</v>
      </c>
      <c r="R3818" s="178">
        <f t="shared" si="357"/>
        <v>40707</v>
      </c>
      <c r="S3818" s="182">
        <v>2</v>
      </c>
      <c r="T3818" s="180">
        <f t="shared" si="359"/>
        <v>47573.27999999997</v>
      </c>
      <c r="U3818" s="181" t="str">
        <f t="shared" si="358"/>
        <v>0</v>
      </c>
    </row>
    <row r="3819" spans="14:21">
      <c r="N3819" s="57">
        <f t="shared" si="354"/>
        <v>2011</v>
      </c>
      <c r="O3819" s="57">
        <f t="shared" si="355"/>
        <v>6</v>
      </c>
      <c r="P3819" s="57">
        <f t="shared" si="356"/>
        <v>14</v>
      </c>
      <c r="Q3819" s="48">
        <v>40708</v>
      </c>
      <c r="R3819" s="178">
        <f t="shared" si="357"/>
        <v>40708</v>
      </c>
      <c r="S3819" s="182">
        <v>7.3</v>
      </c>
      <c r="T3819" s="180">
        <f t="shared" si="359"/>
        <v>47580.579999999973</v>
      </c>
      <c r="U3819" s="181" t="str">
        <f t="shared" si="358"/>
        <v>0</v>
      </c>
    </row>
    <row r="3820" spans="14:21">
      <c r="N3820" s="57">
        <f t="shared" si="354"/>
        <v>2011</v>
      </c>
      <c r="O3820" s="57">
        <f t="shared" si="355"/>
        <v>6</v>
      </c>
      <c r="P3820" s="57">
        <f t="shared" si="356"/>
        <v>15</v>
      </c>
      <c r="Q3820" s="48">
        <v>40709</v>
      </c>
      <c r="R3820" s="178">
        <f t="shared" si="357"/>
        <v>40709</v>
      </c>
      <c r="S3820" s="182">
        <v>2</v>
      </c>
      <c r="T3820" s="180">
        <f t="shared" si="359"/>
        <v>47582.579999999973</v>
      </c>
      <c r="U3820" s="181" t="str">
        <f t="shared" si="358"/>
        <v>0</v>
      </c>
    </row>
    <row r="3821" spans="14:21">
      <c r="N3821" s="57">
        <f t="shared" si="354"/>
        <v>2011</v>
      </c>
      <c r="O3821" s="57">
        <f t="shared" si="355"/>
        <v>6</v>
      </c>
      <c r="P3821" s="57">
        <f t="shared" si="356"/>
        <v>16</v>
      </c>
      <c r="Q3821" s="48">
        <v>40710</v>
      </c>
      <c r="R3821" s="178">
        <f t="shared" si="357"/>
        <v>40710</v>
      </c>
      <c r="S3821" s="182">
        <v>2</v>
      </c>
      <c r="T3821" s="180">
        <f t="shared" si="359"/>
        <v>47584.579999999973</v>
      </c>
      <c r="U3821" s="181" t="str">
        <f t="shared" si="358"/>
        <v>0</v>
      </c>
    </row>
    <row r="3822" spans="14:21">
      <c r="N3822" s="57">
        <f t="shared" si="354"/>
        <v>2011</v>
      </c>
      <c r="O3822" s="57">
        <f t="shared" si="355"/>
        <v>6</v>
      </c>
      <c r="P3822" s="57">
        <f t="shared" si="356"/>
        <v>17</v>
      </c>
      <c r="Q3822" s="48">
        <v>40711</v>
      </c>
      <c r="R3822" s="178">
        <f t="shared" si="357"/>
        <v>40711</v>
      </c>
      <c r="S3822" s="182">
        <v>7.3</v>
      </c>
      <c r="T3822" s="180">
        <f t="shared" si="359"/>
        <v>47591.879999999976</v>
      </c>
      <c r="U3822" s="181" t="str">
        <f t="shared" si="358"/>
        <v>0</v>
      </c>
    </row>
    <row r="3823" spans="14:21">
      <c r="N3823" s="57">
        <f t="shared" si="354"/>
        <v>2011</v>
      </c>
      <c r="O3823" s="57">
        <f t="shared" si="355"/>
        <v>6</v>
      </c>
      <c r="P3823" s="57">
        <f t="shared" si="356"/>
        <v>18</v>
      </c>
      <c r="Q3823" s="48">
        <v>40712</v>
      </c>
      <c r="R3823" s="178">
        <f t="shared" si="357"/>
        <v>40712</v>
      </c>
      <c r="S3823" s="182">
        <v>8.4</v>
      </c>
      <c r="T3823" s="180">
        <f t="shared" si="359"/>
        <v>47600.279999999977</v>
      </c>
      <c r="U3823" s="181" t="str">
        <f t="shared" si="358"/>
        <v>0</v>
      </c>
    </row>
    <row r="3824" spans="14:21">
      <c r="N3824" s="57">
        <f t="shared" si="354"/>
        <v>2011</v>
      </c>
      <c r="O3824" s="57">
        <f t="shared" si="355"/>
        <v>6</v>
      </c>
      <c r="P3824" s="57">
        <f t="shared" si="356"/>
        <v>19</v>
      </c>
      <c r="Q3824" s="48">
        <v>40713</v>
      </c>
      <c r="R3824" s="178">
        <f t="shared" si="357"/>
        <v>40713</v>
      </c>
      <c r="S3824" s="182">
        <v>8.6</v>
      </c>
      <c r="T3824" s="180">
        <f t="shared" si="359"/>
        <v>47608.879999999976</v>
      </c>
      <c r="U3824" s="181" t="str">
        <f t="shared" si="358"/>
        <v>0</v>
      </c>
    </row>
    <row r="3825" spans="14:21">
      <c r="N3825" s="57">
        <f t="shared" si="354"/>
        <v>2011</v>
      </c>
      <c r="O3825" s="57">
        <f t="shared" si="355"/>
        <v>6</v>
      </c>
      <c r="P3825" s="57">
        <f t="shared" si="356"/>
        <v>20</v>
      </c>
      <c r="Q3825" s="48">
        <v>40714</v>
      </c>
      <c r="R3825" s="178">
        <f t="shared" si="357"/>
        <v>40714</v>
      </c>
      <c r="S3825" s="182">
        <v>7.9</v>
      </c>
      <c r="T3825" s="180">
        <f t="shared" si="359"/>
        <v>47616.779999999977</v>
      </c>
      <c r="U3825" s="181" t="str">
        <f t="shared" si="358"/>
        <v>0</v>
      </c>
    </row>
    <row r="3826" spans="14:21">
      <c r="N3826" s="57">
        <f t="shared" si="354"/>
        <v>2011</v>
      </c>
      <c r="O3826" s="57">
        <f t="shared" si="355"/>
        <v>6</v>
      </c>
      <c r="P3826" s="57">
        <f t="shared" si="356"/>
        <v>21</v>
      </c>
      <c r="Q3826" s="48">
        <v>40715</v>
      </c>
      <c r="R3826" s="178">
        <f t="shared" si="357"/>
        <v>40715</v>
      </c>
      <c r="S3826" s="182">
        <v>2</v>
      </c>
      <c r="T3826" s="180">
        <f t="shared" si="359"/>
        <v>47618.779999999977</v>
      </c>
      <c r="U3826" s="181" t="str">
        <f t="shared" si="358"/>
        <v>0</v>
      </c>
    </row>
    <row r="3827" spans="14:21">
      <c r="N3827" s="57">
        <f t="shared" si="354"/>
        <v>2011</v>
      </c>
      <c r="O3827" s="57">
        <f t="shared" si="355"/>
        <v>6</v>
      </c>
      <c r="P3827" s="57">
        <f t="shared" si="356"/>
        <v>22</v>
      </c>
      <c r="Q3827" s="48">
        <v>40716</v>
      </c>
      <c r="R3827" s="178">
        <f t="shared" si="357"/>
        <v>40716</v>
      </c>
      <c r="S3827" s="182">
        <v>2</v>
      </c>
      <c r="T3827" s="180">
        <f t="shared" si="359"/>
        <v>47620.779999999977</v>
      </c>
      <c r="U3827" s="181" t="str">
        <f t="shared" si="358"/>
        <v>0</v>
      </c>
    </row>
    <row r="3828" spans="14:21">
      <c r="N3828" s="57">
        <f t="shared" si="354"/>
        <v>2011</v>
      </c>
      <c r="O3828" s="57">
        <f t="shared" si="355"/>
        <v>6</v>
      </c>
      <c r="P3828" s="57">
        <f t="shared" si="356"/>
        <v>23</v>
      </c>
      <c r="Q3828" s="48">
        <v>40717</v>
      </c>
      <c r="R3828" s="178">
        <f t="shared" si="357"/>
        <v>40717</v>
      </c>
      <c r="S3828" s="182">
        <v>8</v>
      </c>
      <c r="T3828" s="180">
        <f t="shared" si="359"/>
        <v>47628.779999999977</v>
      </c>
      <c r="U3828" s="181" t="str">
        <f t="shared" si="358"/>
        <v>0</v>
      </c>
    </row>
    <row r="3829" spans="14:21">
      <c r="N3829" s="57">
        <f t="shared" si="354"/>
        <v>2011</v>
      </c>
      <c r="O3829" s="57">
        <f t="shared" si="355"/>
        <v>6</v>
      </c>
      <c r="P3829" s="57">
        <f t="shared" si="356"/>
        <v>24</v>
      </c>
      <c r="Q3829" s="48">
        <v>40718</v>
      </c>
      <c r="R3829" s="178">
        <f t="shared" si="357"/>
        <v>40718</v>
      </c>
      <c r="S3829" s="182">
        <v>8.5</v>
      </c>
      <c r="T3829" s="180">
        <f t="shared" si="359"/>
        <v>47637.279999999977</v>
      </c>
      <c r="U3829" s="181" t="str">
        <f t="shared" si="358"/>
        <v>0</v>
      </c>
    </row>
    <row r="3830" spans="14:21">
      <c r="N3830" s="57">
        <f t="shared" si="354"/>
        <v>2011</v>
      </c>
      <c r="O3830" s="57">
        <f t="shared" si="355"/>
        <v>6</v>
      </c>
      <c r="P3830" s="57">
        <f t="shared" si="356"/>
        <v>25</v>
      </c>
      <c r="Q3830" s="48">
        <v>40719</v>
      </c>
      <c r="R3830" s="178">
        <f t="shared" si="357"/>
        <v>40719</v>
      </c>
      <c r="S3830" s="182">
        <v>2</v>
      </c>
      <c r="T3830" s="180">
        <f t="shared" si="359"/>
        <v>47639.279999999977</v>
      </c>
      <c r="U3830" s="181" t="str">
        <f t="shared" si="358"/>
        <v>0</v>
      </c>
    </row>
    <row r="3831" spans="14:21">
      <c r="N3831" s="57">
        <f t="shared" si="354"/>
        <v>2011</v>
      </c>
      <c r="O3831" s="57">
        <f t="shared" si="355"/>
        <v>6</v>
      </c>
      <c r="P3831" s="57">
        <f t="shared" si="356"/>
        <v>26</v>
      </c>
      <c r="Q3831" s="48">
        <v>40720</v>
      </c>
      <c r="R3831" s="178">
        <f t="shared" si="357"/>
        <v>40720</v>
      </c>
      <c r="S3831" s="182">
        <v>2</v>
      </c>
      <c r="T3831" s="180">
        <f t="shared" si="359"/>
        <v>47641.279999999977</v>
      </c>
      <c r="U3831" s="181" t="str">
        <f t="shared" si="358"/>
        <v>0</v>
      </c>
    </row>
    <row r="3832" spans="14:21">
      <c r="N3832" s="57">
        <f t="shared" si="354"/>
        <v>2011</v>
      </c>
      <c r="O3832" s="57">
        <f t="shared" si="355"/>
        <v>6</v>
      </c>
      <c r="P3832" s="57">
        <f t="shared" si="356"/>
        <v>27</v>
      </c>
      <c r="Q3832" s="48">
        <v>40721</v>
      </c>
      <c r="R3832" s="178">
        <f t="shared" si="357"/>
        <v>40721</v>
      </c>
      <c r="S3832" s="182">
        <v>2</v>
      </c>
      <c r="T3832" s="180">
        <f t="shared" si="359"/>
        <v>47643.279999999977</v>
      </c>
      <c r="U3832" s="181" t="str">
        <f t="shared" si="358"/>
        <v>0</v>
      </c>
    </row>
    <row r="3833" spans="14:21">
      <c r="N3833" s="57">
        <f t="shared" si="354"/>
        <v>2011</v>
      </c>
      <c r="O3833" s="57">
        <f t="shared" si="355"/>
        <v>6</v>
      </c>
      <c r="P3833" s="57">
        <f t="shared" si="356"/>
        <v>28</v>
      </c>
      <c r="Q3833" s="48">
        <v>40722</v>
      </c>
      <c r="R3833" s="178">
        <f t="shared" si="357"/>
        <v>40722</v>
      </c>
      <c r="S3833" s="182">
        <v>2</v>
      </c>
      <c r="T3833" s="180">
        <f t="shared" si="359"/>
        <v>47645.279999999977</v>
      </c>
      <c r="U3833" s="181" t="str">
        <f t="shared" si="358"/>
        <v>0</v>
      </c>
    </row>
    <row r="3834" spans="14:21">
      <c r="N3834" s="57">
        <f t="shared" si="354"/>
        <v>2011</v>
      </c>
      <c r="O3834" s="57">
        <f t="shared" si="355"/>
        <v>6</v>
      </c>
      <c r="P3834" s="57">
        <f t="shared" si="356"/>
        <v>29</v>
      </c>
      <c r="Q3834" s="48">
        <v>40723</v>
      </c>
      <c r="R3834" s="178">
        <f t="shared" si="357"/>
        <v>40723</v>
      </c>
      <c r="S3834" s="182">
        <v>2</v>
      </c>
      <c r="T3834" s="180">
        <f t="shared" si="359"/>
        <v>47647.279999999977</v>
      </c>
      <c r="U3834" s="181" t="str">
        <f t="shared" si="358"/>
        <v>0</v>
      </c>
    </row>
    <row r="3835" spans="14:21">
      <c r="N3835" s="57">
        <f t="shared" si="354"/>
        <v>2011</v>
      </c>
      <c r="O3835" s="57">
        <f t="shared" si="355"/>
        <v>6</v>
      </c>
      <c r="P3835" s="57">
        <f t="shared" si="356"/>
        <v>30</v>
      </c>
      <c r="Q3835" s="48">
        <v>40724</v>
      </c>
      <c r="R3835" s="178">
        <f t="shared" si="357"/>
        <v>40724</v>
      </c>
      <c r="S3835" s="182">
        <v>8.3000000000000007</v>
      </c>
      <c r="T3835" s="180">
        <f t="shared" si="359"/>
        <v>47655.57999999998</v>
      </c>
      <c r="U3835" s="181" t="str">
        <f t="shared" si="358"/>
        <v>0</v>
      </c>
    </row>
    <row r="3836" spans="14:21">
      <c r="N3836" s="57">
        <f t="shared" si="354"/>
        <v>2011</v>
      </c>
      <c r="O3836" s="57">
        <f t="shared" si="355"/>
        <v>7</v>
      </c>
      <c r="P3836" s="57">
        <f t="shared" si="356"/>
        <v>1</v>
      </c>
      <c r="Q3836" s="48">
        <v>40725</v>
      </c>
      <c r="R3836" s="178">
        <f t="shared" si="357"/>
        <v>40725</v>
      </c>
      <c r="S3836" s="182">
        <v>7.2</v>
      </c>
      <c r="T3836" s="180">
        <f t="shared" si="359"/>
        <v>47662.779999999977</v>
      </c>
      <c r="U3836" s="181" t="str">
        <f t="shared" si="358"/>
        <v>0</v>
      </c>
    </row>
    <row r="3837" spans="14:21">
      <c r="N3837" s="57">
        <f t="shared" si="354"/>
        <v>2011</v>
      </c>
      <c r="O3837" s="57">
        <f t="shared" si="355"/>
        <v>7</v>
      </c>
      <c r="P3837" s="57">
        <f t="shared" si="356"/>
        <v>2</v>
      </c>
      <c r="Q3837" s="48">
        <v>40726</v>
      </c>
      <c r="R3837" s="178">
        <f t="shared" si="357"/>
        <v>40726</v>
      </c>
      <c r="S3837" s="182">
        <v>8.1999999999999993</v>
      </c>
      <c r="T3837" s="180">
        <f t="shared" si="359"/>
        <v>47670.979999999974</v>
      </c>
      <c r="U3837" s="181" t="str">
        <f t="shared" si="358"/>
        <v>0</v>
      </c>
    </row>
    <row r="3838" spans="14:21">
      <c r="N3838" s="57">
        <f t="shared" si="354"/>
        <v>2011</v>
      </c>
      <c r="O3838" s="57">
        <f t="shared" si="355"/>
        <v>7</v>
      </c>
      <c r="P3838" s="57">
        <f t="shared" si="356"/>
        <v>3</v>
      </c>
      <c r="Q3838" s="48">
        <v>40727</v>
      </c>
      <c r="R3838" s="178">
        <f t="shared" si="357"/>
        <v>40727</v>
      </c>
      <c r="S3838" s="182">
        <v>2</v>
      </c>
      <c r="T3838" s="180">
        <f t="shared" si="359"/>
        <v>47672.979999999974</v>
      </c>
      <c r="U3838" s="181" t="str">
        <f t="shared" si="358"/>
        <v>0</v>
      </c>
    </row>
    <row r="3839" spans="14:21">
      <c r="N3839" s="57">
        <f t="shared" si="354"/>
        <v>2011</v>
      </c>
      <c r="O3839" s="57">
        <f t="shared" si="355"/>
        <v>7</v>
      </c>
      <c r="P3839" s="57">
        <f t="shared" si="356"/>
        <v>4</v>
      </c>
      <c r="Q3839" s="48">
        <v>40728</v>
      </c>
      <c r="R3839" s="178">
        <f t="shared" si="357"/>
        <v>40728</v>
      </c>
      <c r="S3839" s="182">
        <v>2</v>
      </c>
      <c r="T3839" s="180">
        <f t="shared" si="359"/>
        <v>47674.979999999974</v>
      </c>
      <c r="U3839" s="181" t="str">
        <f t="shared" si="358"/>
        <v>0</v>
      </c>
    </row>
    <row r="3840" spans="14:21">
      <c r="N3840" s="57">
        <f t="shared" si="354"/>
        <v>2011</v>
      </c>
      <c r="O3840" s="57">
        <f t="shared" si="355"/>
        <v>7</v>
      </c>
      <c r="P3840" s="57">
        <f t="shared" si="356"/>
        <v>5</v>
      </c>
      <c r="Q3840" s="48">
        <v>40729</v>
      </c>
      <c r="R3840" s="178">
        <f t="shared" si="357"/>
        <v>40729</v>
      </c>
      <c r="S3840" s="182">
        <v>2</v>
      </c>
      <c r="T3840" s="180">
        <f t="shared" si="359"/>
        <v>47676.979999999974</v>
      </c>
      <c r="U3840" s="181" t="str">
        <f t="shared" si="358"/>
        <v>0</v>
      </c>
    </row>
    <row r="3841" spans="14:21">
      <c r="N3841" s="57">
        <f t="shared" si="354"/>
        <v>2011</v>
      </c>
      <c r="O3841" s="57">
        <f t="shared" si="355"/>
        <v>7</v>
      </c>
      <c r="P3841" s="57">
        <f t="shared" si="356"/>
        <v>6</v>
      </c>
      <c r="Q3841" s="48">
        <v>40730</v>
      </c>
      <c r="R3841" s="178">
        <f t="shared" si="357"/>
        <v>40730</v>
      </c>
      <c r="S3841" s="182">
        <v>2</v>
      </c>
      <c r="T3841" s="180">
        <f t="shared" si="359"/>
        <v>47678.979999999974</v>
      </c>
      <c r="U3841" s="181" t="str">
        <f t="shared" si="358"/>
        <v>0</v>
      </c>
    </row>
    <row r="3842" spans="14:21">
      <c r="N3842" s="57">
        <f t="shared" si="354"/>
        <v>2011</v>
      </c>
      <c r="O3842" s="57">
        <f t="shared" si="355"/>
        <v>7</v>
      </c>
      <c r="P3842" s="57">
        <f t="shared" si="356"/>
        <v>7</v>
      </c>
      <c r="Q3842" s="48">
        <v>40731</v>
      </c>
      <c r="R3842" s="178">
        <f t="shared" si="357"/>
        <v>40731</v>
      </c>
      <c r="S3842" s="182">
        <v>2</v>
      </c>
      <c r="T3842" s="180">
        <f t="shared" si="359"/>
        <v>47680.979999999974</v>
      </c>
      <c r="U3842" s="181" t="str">
        <f t="shared" si="358"/>
        <v>0</v>
      </c>
    </row>
    <row r="3843" spans="14:21">
      <c r="N3843" s="57">
        <f t="shared" ref="N3843:N3906" si="360">IF(Q3843="","",YEAR(Q3843))</f>
        <v>2011</v>
      </c>
      <c r="O3843" s="57">
        <f t="shared" ref="O3843:O3906" si="361">IF(Q3843="","",MONTH(Q3843))</f>
        <v>7</v>
      </c>
      <c r="P3843" s="57">
        <f t="shared" ref="P3843:P3906" si="362">DAY(Q3843)</f>
        <v>8</v>
      </c>
      <c r="Q3843" s="48">
        <v>40732</v>
      </c>
      <c r="R3843" s="178">
        <f t="shared" ref="R3843:R3906" si="363">Q3843</f>
        <v>40732</v>
      </c>
      <c r="S3843" s="182">
        <v>2</v>
      </c>
      <c r="T3843" s="180">
        <f t="shared" si="359"/>
        <v>47682.979999999974</v>
      </c>
      <c r="U3843" s="181" t="str">
        <f t="shared" ref="U3843:U3906" si="364">IF(AND(R3843&gt;=$E$7,R3843&lt;=$E$9),S3843,"0")</f>
        <v>0</v>
      </c>
    </row>
    <row r="3844" spans="14:21">
      <c r="N3844" s="57">
        <f t="shared" si="360"/>
        <v>2011</v>
      </c>
      <c r="O3844" s="57">
        <f t="shared" si="361"/>
        <v>7</v>
      </c>
      <c r="P3844" s="57">
        <f t="shared" si="362"/>
        <v>9</v>
      </c>
      <c r="Q3844" s="48">
        <v>40733</v>
      </c>
      <c r="R3844" s="178">
        <f t="shared" si="363"/>
        <v>40733</v>
      </c>
      <c r="S3844" s="182">
        <v>2</v>
      </c>
      <c r="T3844" s="180">
        <f t="shared" si="359"/>
        <v>47684.979999999974</v>
      </c>
      <c r="U3844" s="181" t="str">
        <f t="shared" si="364"/>
        <v>0</v>
      </c>
    </row>
    <row r="3845" spans="14:21">
      <c r="N3845" s="57">
        <f t="shared" si="360"/>
        <v>2011</v>
      </c>
      <c r="O3845" s="57">
        <f t="shared" si="361"/>
        <v>7</v>
      </c>
      <c r="P3845" s="57">
        <f t="shared" si="362"/>
        <v>10</v>
      </c>
      <c r="Q3845" s="48">
        <v>40734</v>
      </c>
      <c r="R3845" s="178">
        <f t="shared" si="363"/>
        <v>40734</v>
      </c>
      <c r="S3845" s="182">
        <v>2</v>
      </c>
      <c r="T3845" s="180">
        <f t="shared" ref="T3845:T3908" si="365">T3844+S3845</f>
        <v>47686.979999999974</v>
      </c>
      <c r="U3845" s="181" t="str">
        <f t="shared" si="364"/>
        <v>0</v>
      </c>
    </row>
    <row r="3846" spans="14:21">
      <c r="N3846" s="57">
        <f t="shared" si="360"/>
        <v>2011</v>
      </c>
      <c r="O3846" s="57">
        <f t="shared" si="361"/>
        <v>7</v>
      </c>
      <c r="P3846" s="57">
        <f t="shared" si="362"/>
        <v>11</v>
      </c>
      <c r="Q3846" s="48">
        <v>40735</v>
      </c>
      <c r="R3846" s="178">
        <f t="shared" si="363"/>
        <v>40735</v>
      </c>
      <c r="S3846" s="182">
        <v>2</v>
      </c>
      <c r="T3846" s="180">
        <f t="shared" si="365"/>
        <v>47688.979999999974</v>
      </c>
      <c r="U3846" s="181" t="str">
        <f t="shared" si="364"/>
        <v>0</v>
      </c>
    </row>
    <row r="3847" spans="14:21">
      <c r="N3847" s="57">
        <f t="shared" si="360"/>
        <v>2011</v>
      </c>
      <c r="O3847" s="57">
        <f t="shared" si="361"/>
        <v>7</v>
      </c>
      <c r="P3847" s="57">
        <f t="shared" si="362"/>
        <v>12</v>
      </c>
      <c r="Q3847" s="48">
        <v>40736</v>
      </c>
      <c r="R3847" s="178">
        <f t="shared" si="363"/>
        <v>40736</v>
      </c>
      <c r="S3847" s="182">
        <v>2</v>
      </c>
      <c r="T3847" s="180">
        <f t="shared" si="365"/>
        <v>47690.979999999974</v>
      </c>
      <c r="U3847" s="181" t="str">
        <f t="shared" si="364"/>
        <v>0</v>
      </c>
    </row>
    <row r="3848" spans="14:21">
      <c r="N3848" s="57">
        <f t="shared" si="360"/>
        <v>2011</v>
      </c>
      <c r="O3848" s="57">
        <f t="shared" si="361"/>
        <v>7</v>
      </c>
      <c r="P3848" s="57">
        <f t="shared" si="362"/>
        <v>13</v>
      </c>
      <c r="Q3848" s="48">
        <v>40737</v>
      </c>
      <c r="R3848" s="178">
        <f t="shared" si="363"/>
        <v>40737</v>
      </c>
      <c r="S3848" s="182">
        <v>2</v>
      </c>
      <c r="T3848" s="180">
        <f t="shared" si="365"/>
        <v>47692.979999999974</v>
      </c>
      <c r="U3848" s="181" t="str">
        <f t="shared" si="364"/>
        <v>0</v>
      </c>
    </row>
    <row r="3849" spans="14:21">
      <c r="N3849" s="57">
        <f t="shared" si="360"/>
        <v>2011</v>
      </c>
      <c r="O3849" s="57">
        <f t="shared" si="361"/>
        <v>7</v>
      </c>
      <c r="P3849" s="57">
        <f t="shared" si="362"/>
        <v>14</v>
      </c>
      <c r="Q3849" s="48">
        <v>40738</v>
      </c>
      <c r="R3849" s="178">
        <f t="shared" si="363"/>
        <v>40738</v>
      </c>
      <c r="S3849" s="182">
        <v>2</v>
      </c>
      <c r="T3849" s="180">
        <f t="shared" si="365"/>
        <v>47694.979999999974</v>
      </c>
      <c r="U3849" s="181" t="str">
        <f t="shared" si="364"/>
        <v>0</v>
      </c>
    </row>
    <row r="3850" spans="14:21">
      <c r="N3850" s="57">
        <f t="shared" si="360"/>
        <v>2011</v>
      </c>
      <c r="O3850" s="57">
        <f t="shared" si="361"/>
        <v>7</v>
      </c>
      <c r="P3850" s="57">
        <f t="shared" si="362"/>
        <v>15</v>
      </c>
      <c r="Q3850" s="48">
        <v>40739</v>
      </c>
      <c r="R3850" s="178">
        <f t="shared" si="363"/>
        <v>40739</v>
      </c>
      <c r="S3850" s="182">
        <v>7.2</v>
      </c>
      <c r="T3850" s="180">
        <f t="shared" si="365"/>
        <v>47702.179999999971</v>
      </c>
      <c r="U3850" s="181" t="str">
        <f t="shared" si="364"/>
        <v>0</v>
      </c>
    </row>
    <row r="3851" spans="14:21">
      <c r="N3851" s="57">
        <f t="shared" si="360"/>
        <v>2011</v>
      </c>
      <c r="O3851" s="57">
        <f t="shared" si="361"/>
        <v>7</v>
      </c>
      <c r="P3851" s="57">
        <f t="shared" si="362"/>
        <v>16</v>
      </c>
      <c r="Q3851" s="48">
        <v>40740</v>
      </c>
      <c r="R3851" s="178">
        <f t="shared" si="363"/>
        <v>40740</v>
      </c>
      <c r="S3851" s="182">
        <v>2</v>
      </c>
      <c r="T3851" s="180">
        <f t="shared" si="365"/>
        <v>47704.179999999971</v>
      </c>
      <c r="U3851" s="181" t="str">
        <f t="shared" si="364"/>
        <v>0</v>
      </c>
    </row>
    <row r="3852" spans="14:21">
      <c r="N3852" s="57">
        <f t="shared" si="360"/>
        <v>2011</v>
      </c>
      <c r="O3852" s="57">
        <f t="shared" si="361"/>
        <v>7</v>
      </c>
      <c r="P3852" s="57">
        <f t="shared" si="362"/>
        <v>17</v>
      </c>
      <c r="Q3852" s="48">
        <v>40741</v>
      </c>
      <c r="R3852" s="178">
        <f t="shared" si="363"/>
        <v>40741</v>
      </c>
      <c r="S3852" s="182">
        <v>2</v>
      </c>
      <c r="T3852" s="180">
        <f t="shared" si="365"/>
        <v>47706.179999999971</v>
      </c>
      <c r="U3852" s="181" t="str">
        <f t="shared" si="364"/>
        <v>0</v>
      </c>
    </row>
    <row r="3853" spans="14:21">
      <c r="N3853" s="57">
        <f t="shared" si="360"/>
        <v>2011</v>
      </c>
      <c r="O3853" s="57">
        <f t="shared" si="361"/>
        <v>7</v>
      </c>
      <c r="P3853" s="57">
        <f t="shared" si="362"/>
        <v>18</v>
      </c>
      <c r="Q3853" s="48">
        <v>40742</v>
      </c>
      <c r="R3853" s="178">
        <f t="shared" si="363"/>
        <v>40742</v>
      </c>
      <c r="S3853" s="182">
        <v>2</v>
      </c>
      <c r="T3853" s="180">
        <f t="shared" si="365"/>
        <v>47708.179999999971</v>
      </c>
      <c r="U3853" s="181" t="str">
        <f t="shared" si="364"/>
        <v>0</v>
      </c>
    </row>
    <row r="3854" spans="14:21">
      <c r="N3854" s="57">
        <f t="shared" si="360"/>
        <v>2011</v>
      </c>
      <c r="O3854" s="57">
        <f t="shared" si="361"/>
        <v>7</v>
      </c>
      <c r="P3854" s="57">
        <f t="shared" si="362"/>
        <v>19</v>
      </c>
      <c r="Q3854" s="48">
        <v>40743</v>
      </c>
      <c r="R3854" s="178">
        <f t="shared" si="363"/>
        <v>40743</v>
      </c>
      <c r="S3854" s="182">
        <v>2</v>
      </c>
      <c r="T3854" s="180">
        <f t="shared" si="365"/>
        <v>47710.179999999971</v>
      </c>
      <c r="U3854" s="181" t="str">
        <f t="shared" si="364"/>
        <v>0</v>
      </c>
    </row>
    <row r="3855" spans="14:21">
      <c r="N3855" s="57">
        <f t="shared" si="360"/>
        <v>2011</v>
      </c>
      <c r="O3855" s="57">
        <f t="shared" si="361"/>
        <v>7</v>
      </c>
      <c r="P3855" s="57">
        <f t="shared" si="362"/>
        <v>20</v>
      </c>
      <c r="Q3855" s="48">
        <v>40744</v>
      </c>
      <c r="R3855" s="178">
        <f t="shared" si="363"/>
        <v>40744</v>
      </c>
      <c r="S3855" s="182">
        <v>2</v>
      </c>
      <c r="T3855" s="180">
        <f t="shared" si="365"/>
        <v>47712.179999999971</v>
      </c>
      <c r="U3855" s="181" t="str">
        <f t="shared" si="364"/>
        <v>0</v>
      </c>
    </row>
    <row r="3856" spans="14:21">
      <c r="N3856" s="57">
        <f t="shared" si="360"/>
        <v>2011</v>
      </c>
      <c r="O3856" s="57">
        <f t="shared" si="361"/>
        <v>7</v>
      </c>
      <c r="P3856" s="57">
        <f t="shared" si="362"/>
        <v>21</v>
      </c>
      <c r="Q3856" s="48">
        <v>40745</v>
      </c>
      <c r="R3856" s="178">
        <f t="shared" si="363"/>
        <v>40745</v>
      </c>
      <c r="S3856" s="182">
        <v>2</v>
      </c>
      <c r="T3856" s="180">
        <f t="shared" si="365"/>
        <v>47714.179999999971</v>
      </c>
      <c r="U3856" s="181" t="str">
        <f t="shared" si="364"/>
        <v>0</v>
      </c>
    </row>
    <row r="3857" spans="14:21">
      <c r="N3857" s="57">
        <f t="shared" si="360"/>
        <v>2011</v>
      </c>
      <c r="O3857" s="57">
        <f t="shared" si="361"/>
        <v>7</v>
      </c>
      <c r="P3857" s="57">
        <f t="shared" si="362"/>
        <v>22</v>
      </c>
      <c r="Q3857" s="48">
        <v>40746</v>
      </c>
      <c r="R3857" s="178">
        <f t="shared" si="363"/>
        <v>40746</v>
      </c>
      <c r="S3857" s="182">
        <v>7.5</v>
      </c>
      <c r="T3857" s="180">
        <f t="shared" si="365"/>
        <v>47721.679999999971</v>
      </c>
      <c r="U3857" s="181" t="str">
        <f t="shared" si="364"/>
        <v>0</v>
      </c>
    </row>
    <row r="3858" spans="14:21">
      <c r="N3858" s="57">
        <f t="shared" si="360"/>
        <v>2011</v>
      </c>
      <c r="O3858" s="57">
        <f t="shared" si="361"/>
        <v>7</v>
      </c>
      <c r="P3858" s="57">
        <f t="shared" si="362"/>
        <v>23</v>
      </c>
      <c r="Q3858" s="48">
        <v>40747</v>
      </c>
      <c r="R3858" s="178">
        <f t="shared" si="363"/>
        <v>40747</v>
      </c>
      <c r="S3858" s="182">
        <v>8.4</v>
      </c>
      <c r="T3858" s="180">
        <f t="shared" si="365"/>
        <v>47730.079999999973</v>
      </c>
      <c r="U3858" s="181" t="str">
        <f t="shared" si="364"/>
        <v>0</v>
      </c>
    </row>
    <row r="3859" spans="14:21">
      <c r="N3859" s="57">
        <f t="shared" si="360"/>
        <v>2011</v>
      </c>
      <c r="O3859" s="57">
        <f t="shared" si="361"/>
        <v>7</v>
      </c>
      <c r="P3859" s="57">
        <f t="shared" si="362"/>
        <v>24</v>
      </c>
      <c r="Q3859" s="48">
        <v>40748</v>
      </c>
      <c r="R3859" s="178">
        <f t="shared" si="363"/>
        <v>40748</v>
      </c>
      <c r="S3859" s="182">
        <v>8.4</v>
      </c>
      <c r="T3859" s="180">
        <f t="shared" si="365"/>
        <v>47738.479999999974</v>
      </c>
      <c r="U3859" s="181" t="str">
        <f t="shared" si="364"/>
        <v>0</v>
      </c>
    </row>
    <row r="3860" spans="14:21">
      <c r="N3860" s="57">
        <f t="shared" si="360"/>
        <v>2011</v>
      </c>
      <c r="O3860" s="57">
        <f t="shared" si="361"/>
        <v>7</v>
      </c>
      <c r="P3860" s="57">
        <f t="shared" si="362"/>
        <v>25</v>
      </c>
      <c r="Q3860" s="48">
        <v>40749</v>
      </c>
      <c r="R3860" s="178">
        <f t="shared" si="363"/>
        <v>40749</v>
      </c>
      <c r="S3860" s="182">
        <v>8.4</v>
      </c>
      <c r="T3860" s="180">
        <f t="shared" si="365"/>
        <v>47746.879999999976</v>
      </c>
      <c r="U3860" s="181" t="str">
        <f t="shared" si="364"/>
        <v>0</v>
      </c>
    </row>
    <row r="3861" spans="14:21">
      <c r="N3861" s="57">
        <f t="shared" si="360"/>
        <v>2011</v>
      </c>
      <c r="O3861" s="57">
        <f t="shared" si="361"/>
        <v>7</v>
      </c>
      <c r="P3861" s="57">
        <f t="shared" si="362"/>
        <v>26</v>
      </c>
      <c r="Q3861" s="48">
        <v>40750</v>
      </c>
      <c r="R3861" s="178">
        <f t="shared" si="363"/>
        <v>40750</v>
      </c>
      <c r="S3861" s="182">
        <v>2</v>
      </c>
      <c r="T3861" s="180">
        <f t="shared" si="365"/>
        <v>47748.879999999976</v>
      </c>
      <c r="U3861" s="181" t="str">
        <f t="shared" si="364"/>
        <v>0</v>
      </c>
    </row>
    <row r="3862" spans="14:21">
      <c r="N3862" s="57">
        <f t="shared" si="360"/>
        <v>2011</v>
      </c>
      <c r="O3862" s="57">
        <f t="shared" si="361"/>
        <v>7</v>
      </c>
      <c r="P3862" s="57">
        <f t="shared" si="362"/>
        <v>27</v>
      </c>
      <c r="Q3862" s="48">
        <v>40751</v>
      </c>
      <c r="R3862" s="178">
        <f t="shared" si="363"/>
        <v>40751</v>
      </c>
      <c r="S3862" s="182">
        <v>2</v>
      </c>
      <c r="T3862" s="180">
        <f t="shared" si="365"/>
        <v>47750.879999999976</v>
      </c>
      <c r="U3862" s="181" t="str">
        <f t="shared" si="364"/>
        <v>0</v>
      </c>
    </row>
    <row r="3863" spans="14:21">
      <c r="N3863" s="57">
        <f t="shared" si="360"/>
        <v>2011</v>
      </c>
      <c r="O3863" s="57">
        <f t="shared" si="361"/>
        <v>7</v>
      </c>
      <c r="P3863" s="57">
        <f t="shared" si="362"/>
        <v>28</v>
      </c>
      <c r="Q3863" s="48">
        <v>40752</v>
      </c>
      <c r="R3863" s="178">
        <f t="shared" si="363"/>
        <v>40752</v>
      </c>
      <c r="S3863" s="182">
        <v>2</v>
      </c>
      <c r="T3863" s="180">
        <f t="shared" si="365"/>
        <v>47752.879999999976</v>
      </c>
      <c r="U3863" s="181" t="str">
        <f t="shared" si="364"/>
        <v>0</v>
      </c>
    </row>
    <row r="3864" spans="14:21">
      <c r="N3864" s="57">
        <f t="shared" si="360"/>
        <v>2011</v>
      </c>
      <c r="O3864" s="57">
        <f t="shared" si="361"/>
        <v>7</v>
      </c>
      <c r="P3864" s="57">
        <f t="shared" si="362"/>
        <v>29</v>
      </c>
      <c r="Q3864" s="48">
        <v>40753</v>
      </c>
      <c r="R3864" s="178">
        <f t="shared" si="363"/>
        <v>40753</v>
      </c>
      <c r="S3864" s="182">
        <v>2</v>
      </c>
      <c r="T3864" s="180">
        <f t="shared" si="365"/>
        <v>47754.879999999976</v>
      </c>
      <c r="U3864" s="181" t="str">
        <f t="shared" si="364"/>
        <v>0</v>
      </c>
    </row>
    <row r="3865" spans="14:21">
      <c r="N3865" s="57">
        <f t="shared" si="360"/>
        <v>2011</v>
      </c>
      <c r="O3865" s="57">
        <f t="shared" si="361"/>
        <v>7</v>
      </c>
      <c r="P3865" s="57">
        <f t="shared" si="362"/>
        <v>30</v>
      </c>
      <c r="Q3865" s="48">
        <v>40754</v>
      </c>
      <c r="R3865" s="178">
        <f t="shared" si="363"/>
        <v>40754</v>
      </c>
      <c r="S3865" s="182">
        <v>2</v>
      </c>
      <c r="T3865" s="180">
        <f t="shared" si="365"/>
        <v>47756.879999999976</v>
      </c>
      <c r="U3865" s="181" t="str">
        <f t="shared" si="364"/>
        <v>0</v>
      </c>
    </row>
    <row r="3866" spans="14:21">
      <c r="N3866" s="57">
        <f t="shared" si="360"/>
        <v>2011</v>
      </c>
      <c r="O3866" s="57">
        <f t="shared" si="361"/>
        <v>7</v>
      </c>
      <c r="P3866" s="57">
        <f t="shared" si="362"/>
        <v>31</v>
      </c>
      <c r="Q3866" s="48">
        <v>40755</v>
      </c>
      <c r="R3866" s="178">
        <f t="shared" si="363"/>
        <v>40755</v>
      </c>
      <c r="S3866" s="182">
        <v>2</v>
      </c>
      <c r="T3866" s="180">
        <f t="shared" si="365"/>
        <v>47758.879999999976</v>
      </c>
      <c r="U3866" s="181" t="str">
        <f t="shared" si="364"/>
        <v>0</v>
      </c>
    </row>
    <row r="3867" spans="14:21">
      <c r="N3867" s="57">
        <f t="shared" si="360"/>
        <v>2011</v>
      </c>
      <c r="O3867" s="57">
        <f t="shared" si="361"/>
        <v>8</v>
      </c>
      <c r="P3867" s="57">
        <f t="shared" si="362"/>
        <v>1</v>
      </c>
      <c r="Q3867" s="48">
        <v>40756</v>
      </c>
      <c r="R3867" s="178">
        <f t="shared" si="363"/>
        <v>40756</v>
      </c>
      <c r="S3867" s="182">
        <v>2</v>
      </c>
      <c r="T3867" s="180">
        <f t="shared" si="365"/>
        <v>47760.879999999976</v>
      </c>
      <c r="U3867" s="181" t="str">
        <f t="shared" si="364"/>
        <v>0</v>
      </c>
    </row>
    <row r="3868" spans="14:21">
      <c r="N3868" s="57">
        <f t="shared" si="360"/>
        <v>2011</v>
      </c>
      <c r="O3868" s="57">
        <f t="shared" si="361"/>
        <v>8</v>
      </c>
      <c r="P3868" s="57">
        <f t="shared" si="362"/>
        <v>2</v>
      </c>
      <c r="Q3868" s="48">
        <v>40757</v>
      </c>
      <c r="R3868" s="178">
        <f t="shared" si="363"/>
        <v>40757</v>
      </c>
      <c r="S3868" s="182">
        <v>2</v>
      </c>
      <c r="T3868" s="180">
        <f t="shared" si="365"/>
        <v>47762.879999999976</v>
      </c>
      <c r="U3868" s="181" t="str">
        <f t="shared" si="364"/>
        <v>0</v>
      </c>
    </row>
    <row r="3869" spans="14:21">
      <c r="N3869" s="57">
        <f t="shared" si="360"/>
        <v>2011</v>
      </c>
      <c r="O3869" s="57">
        <f t="shared" si="361"/>
        <v>8</v>
      </c>
      <c r="P3869" s="57">
        <f t="shared" si="362"/>
        <v>3</v>
      </c>
      <c r="Q3869" s="48">
        <v>40758</v>
      </c>
      <c r="R3869" s="178">
        <f t="shared" si="363"/>
        <v>40758</v>
      </c>
      <c r="S3869" s="182">
        <v>2</v>
      </c>
      <c r="T3869" s="180">
        <f t="shared" si="365"/>
        <v>47764.879999999976</v>
      </c>
      <c r="U3869" s="181" t="str">
        <f t="shared" si="364"/>
        <v>0</v>
      </c>
    </row>
    <row r="3870" spans="14:21">
      <c r="N3870" s="57">
        <f t="shared" si="360"/>
        <v>2011</v>
      </c>
      <c r="O3870" s="57">
        <f t="shared" si="361"/>
        <v>8</v>
      </c>
      <c r="P3870" s="57">
        <f t="shared" si="362"/>
        <v>4</v>
      </c>
      <c r="Q3870" s="48">
        <v>40759</v>
      </c>
      <c r="R3870" s="178">
        <f t="shared" si="363"/>
        <v>40759</v>
      </c>
      <c r="S3870" s="182">
        <v>2</v>
      </c>
      <c r="T3870" s="180">
        <f t="shared" si="365"/>
        <v>47766.879999999976</v>
      </c>
      <c r="U3870" s="181" t="str">
        <f t="shared" si="364"/>
        <v>0</v>
      </c>
    </row>
    <row r="3871" spans="14:21">
      <c r="N3871" s="57">
        <f t="shared" si="360"/>
        <v>2011</v>
      </c>
      <c r="O3871" s="57">
        <f t="shared" si="361"/>
        <v>8</v>
      </c>
      <c r="P3871" s="57">
        <f t="shared" si="362"/>
        <v>5</v>
      </c>
      <c r="Q3871" s="48">
        <v>40760</v>
      </c>
      <c r="R3871" s="178">
        <f t="shared" si="363"/>
        <v>40760</v>
      </c>
      <c r="S3871" s="182">
        <v>2</v>
      </c>
      <c r="T3871" s="180">
        <f t="shared" si="365"/>
        <v>47768.879999999976</v>
      </c>
      <c r="U3871" s="181" t="str">
        <f t="shared" si="364"/>
        <v>0</v>
      </c>
    </row>
    <row r="3872" spans="14:21">
      <c r="N3872" s="57">
        <f t="shared" si="360"/>
        <v>2011</v>
      </c>
      <c r="O3872" s="57">
        <f t="shared" si="361"/>
        <v>8</v>
      </c>
      <c r="P3872" s="57">
        <f t="shared" si="362"/>
        <v>6</v>
      </c>
      <c r="Q3872" s="48">
        <v>40761</v>
      </c>
      <c r="R3872" s="178">
        <f t="shared" si="363"/>
        <v>40761</v>
      </c>
      <c r="S3872" s="182">
        <v>2</v>
      </c>
      <c r="T3872" s="180">
        <f t="shared" si="365"/>
        <v>47770.879999999976</v>
      </c>
      <c r="U3872" s="181" t="str">
        <f t="shared" si="364"/>
        <v>0</v>
      </c>
    </row>
    <row r="3873" spans="14:21">
      <c r="N3873" s="57">
        <f t="shared" si="360"/>
        <v>2011</v>
      </c>
      <c r="O3873" s="57">
        <f t="shared" si="361"/>
        <v>8</v>
      </c>
      <c r="P3873" s="57">
        <f t="shared" si="362"/>
        <v>7</v>
      </c>
      <c r="Q3873" s="48">
        <v>40762</v>
      </c>
      <c r="R3873" s="178">
        <f t="shared" si="363"/>
        <v>40762</v>
      </c>
      <c r="S3873" s="182">
        <v>2</v>
      </c>
      <c r="T3873" s="180">
        <f t="shared" si="365"/>
        <v>47772.879999999976</v>
      </c>
      <c r="U3873" s="181" t="str">
        <f t="shared" si="364"/>
        <v>0</v>
      </c>
    </row>
    <row r="3874" spans="14:21">
      <c r="N3874" s="57">
        <f t="shared" si="360"/>
        <v>2011</v>
      </c>
      <c r="O3874" s="57">
        <f t="shared" si="361"/>
        <v>8</v>
      </c>
      <c r="P3874" s="57">
        <f t="shared" si="362"/>
        <v>8</v>
      </c>
      <c r="Q3874" s="48">
        <v>40763</v>
      </c>
      <c r="R3874" s="178">
        <f t="shared" si="363"/>
        <v>40763</v>
      </c>
      <c r="S3874" s="182">
        <v>7.3</v>
      </c>
      <c r="T3874" s="180">
        <f t="shared" si="365"/>
        <v>47780.179999999978</v>
      </c>
      <c r="U3874" s="181" t="str">
        <f t="shared" si="364"/>
        <v>0</v>
      </c>
    </row>
    <row r="3875" spans="14:21">
      <c r="N3875" s="57">
        <f t="shared" si="360"/>
        <v>2011</v>
      </c>
      <c r="O3875" s="57">
        <f t="shared" si="361"/>
        <v>8</v>
      </c>
      <c r="P3875" s="57">
        <f t="shared" si="362"/>
        <v>9</v>
      </c>
      <c r="Q3875" s="48">
        <v>40764</v>
      </c>
      <c r="R3875" s="178">
        <f t="shared" si="363"/>
        <v>40764</v>
      </c>
      <c r="S3875" s="182">
        <v>7.6</v>
      </c>
      <c r="T3875" s="180">
        <f t="shared" si="365"/>
        <v>47787.779999999977</v>
      </c>
      <c r="U3875" s="181" t="str">
        <f t="shared" si="364"/>
        <v>0</v>
      </c>
    </row>
    <row r="3876" spans="14:21">
      <c r="N3876" s="57">
        <f t="shared" si="360"/>
        <v>2011</v>
      </c>
      <c r="O3876" s="57">
        <f t="shared" si="361"/>
        <v>8</v>
      </c>
      <c r="P3876" s="57">
        <f t="shared" si="362"/>
        <v>10</v>
      </c>
      <c r="Q3876" s="48">
        <v>40765</v>
      </c>
      <c r="R3876" s="178">
        <f t="shared" si="363"/>
        <v>40765</v>
      </c>
      <c r="S3876" s="182">
        <v>8.9</v>
      </c>
      <c r="T3876" s="180">
        <f t="shared" si="365"/>
        <v>47796.679999999978</v>
      </c>
      <c r="U3876" s="181" t="str">
        <f t="shared" si="364"/>
        <v>0</v>
      </c>
    </row>
    <row r="3877" spans="14:21">
      <c r="N3877" s="57">
        <f t="shared" si="360"/>
        <v>2011</v>
      </c>
      <c r="O3877" s="57">
        <f t="shared" si="361"/>
        <v>8</v>
      </c>
      <c r="P3877" s="57">
        <f t="shared" si="362"/>
        <v>11</v>
      </c>
      <c r="Q3877" s="48">
        <v>40766</v>
      </c>
      <c r="R3877" s="178">
        <f t="shared" si="363"/>
        <v>40766</v>
      </c>
      <c r="S3877" s="182">
        <v>2</v>
      </c>
      <c r="T3877" s="180">
        <f t="shared" si="365"/>
        <v>47798.679999999978</v>
      </c>
      <c r="U3877" s="181" t="str">
        <f t="shared" si="364"/>
        <v>0</v>
      </c>
    </row>
    <row r="3878" spans="14:21">
      <c r="N3878" s="57">
        <f t="shared" si="360"/>
        <v>2011</v>
      </c>
      <c r="O3878" s="57">
        <f t="shared" si="361"/>
        <v>8</v>
      </c>
      <c r="P3878" s="57">
        <f t="shared" si="362"/>
        <v>12</v>
      </c>
      <c r="Q3878" s="48">
        <v>40767</v>
      </c>
      <c r="R3878" s="178">
        <f t="shared" si="363"/>
        <v>40767</v>
      </c>
      <c r="S3878" s="182">
        <v>2</v>
      </c>
      <c r="T3878" s="180">
        <f t="shared" si="365"/>
        <v>47800.679999999978</v>
      </c>
      <c r="U3878" s="181" t="str">
        <f t="shared" si="364"/>
        <v>0</v>
      </c>
    </row>
    <row r="3879" spans="14:21">
      <c r="N3879" s="57">
        <f t="shared" si="360"/>
        <v>2011</v>
      </c>
      <c r="O3879" s="57">
        <f t="shared" si="361"/>
        <v>8</v>
      </c>
      <c r="P3879" s="57">
        <f t="shared" si="362"/>
        <v>13</v>
      </c>
      <c r="Q3879" s="48">
        <v>40768</v>
      </c>
      <c r="R3879" s="178">
        <f t="shared" si="363"/>
        <v>40768</v>
      </c>
      <c r="S3879" s="182">
        <v>2</v>
      </c>
      <c r="T3879" s="180">
        <f t="shared" si="365"/>
        <v>47802.679999999978</v>
      </c>
      <c r="U3879" s="181" t="str">
        <f t="shared" si="364"/>
        <v>0</v>
      </c>
    </row>
    <row r="3880" spans="14:21">
      <c r="N3880" s="57">
        <f t="shared" si="360"/>
        <v>2011</v>
      </c>
      <c r="O3880" s="57">
        <f t="shared" si="361"/>
        <v>8</v>
      </c>
      <c r="P3880" s="57">
        <f t="shared" si="362"/>
        <v>14</v>
      </c>
      <c r="Q3880" s="48">
        <v>40769</v>
      </c>
      <c r="R3880" s="178">
        <f t="shared" si="363"/>
        <v>40769</v>
      </c>
      <c r="S3880" s="182">
        <v>2</v>
      </c>
      <c r="T3880" s="180">
        <f t="shared" si="365"/>
        <v>47804.679999999978</v>
      </c>
      <c r="U3880" s="181" t="str">
        <f t="shared" si="364"/>
        <v>0</v>
      </c>
    </row>
    <row r="3881" spans="14:21">
      <c r="N3881" s="57">
        <f t="shared" si="360"/>
        <v>2011</v>
      </c>
      <c r="O3881" s="57">
        <f t="shared" si="361"/>
        <v>8</v>
      </c>
      <c r="P3881" s="57">
        <f t="shared" si="362"/>
        <v>15</v>
      </c>
      <c r="Q3881" s="48">
        <v>40770</v>
      </c>
      <c r="R3881" s="178">
        <f t="shared" si="363"/>
        <v>40770</v>
      </c>
      <c r="S3881" s="182">
        <v>2</v>
      </c>
      <c r="T3881" s="180">
        <f t="shared" si="365"/>
        <v>47806.679999999978</v>
      </c>
      <c r="U3881" s="181" t="str">
        <f t="shared" si="364"/>
        <v>0</v>
      </c>
    </row>
    <row r="3882" spans="14:21">
      <c r="N3882" s="57">
        <f t="shared" si="360"/>
        <v>2011</v>
      </c>
      <c r="O3882" s="57">
        <f t="shared" si="361"/>
        <v>8</v>
      </c>
      <c r="P3882" s="57">
        <f t="shared" si="362"/>
        <v>16</v>
      </c>
      <c r="Q3882" s="48">
        <v>40771</v>
      </c>
      <c r="R3882" s="178">
        <f t="shared" si="363"/>
        <v>40771</v>
      </c>
      <c r="S3882" s="182">
        <v>2</v>
      </c>
      <c r="T3882" s="180">
        <f t="shared" si="365"/>
        <v>47808.679999999978</v>
      </c>
      <c r="U3882" s="181" t="str">
        <f t="shared" si="364"/>
        <v>0</v>
      </c>
    </row>
    <row r="3883" spans="14:21">
      <c r="N3883" s="57">
        <f t="shared" si="360"/>
        <v>2011</v>
      </c>
      <c r="O3883" s="57">
        <f t="shared" si="361"/>
        <v>8</v>
      </c>
      <c r="P3883" s="57">
        <f t="shared" si="362"/>
        <v>17</v>
      </c>
      <c r="Q3883" s="48">
        <v>40772</v>
      </c>
      <c r="R3883" s="178">
        <f t="shared" si="363"/>
        <v>40772</v>
      </c>
      <c r="S3883" s="182">
        <v>2</v>
      </c>
      <c r="T3883" s="180">
        <f t="shared" si="365"/>
        <v>47810.679999999978</v>
      </c>
      <c r="U3883" s="181" t="str">
        <f t="shared" si="364"/>
        <v>0</v>
      </c>
    </row>
    <row r="3884" spans="14:21">
      <c r="N3884" s="57">
        <f t="shared" si="360"/>
        <v>2011</v>
      </c>
      <c r="O3884" s="57">
        <f t="shared" si="361"/>
        <v>8</v>
      </c>
      <c r="P3884" s="57">
        <f t="shared" si="362"/>
        <v>18</v>
      </c>
      <c r="Q3884" s="48">
        <v>40773</v>
      </c>
      <c r="R3884" s="178">
        <f t="shared" si="363"/>
        <v>40773</v>
      </c>
      <c r="S3884" s="182">
        <v>2</v>
      </c>
      <c r="T3884" s="180">
        <f t="shared" si="365"/>
        <v>47812.679999999978</v>
      </c>
      <c r="U3884" s="181" t="str">
        <f t="shared" si="364"/>
        <v>0</v>
      </c>
    </row>
    <row r="3885" spans="14:21">
      <c r="N3885" s="57">
        <f t="shared" si="360"/>
        <v>2011</v>
      </c>
      <c r="O3885" s="57">
        <f t="shared" si="361"/>
        <v>8</v>
      </c>
      <c r="P3885" s="57">
        <f t="shared" si="362"/>
        <v>19</v>
      </c>
      <c r="Q3885" s="48">
        <v>40774</v>
      </c>
      <c r="R3885" s="178">
        <f t="shared" si="363"/>
        <v>40774</v>
      </c>
      <c r="S3885" s="182">
        <v>2</v>
      </c>
      <c r="T3885" s="180">
        <f t="shared" si="365"/>
        <v>47814.679999999978</v>
      </c>
      <c r="U3885" s="181" t="str">
        <f t="shared" si="364"/>
        <v>0</v>
      </c>
    </row>
    <row r="3886" spans="14:21">
      <c r="N3886" s="57">
        <f t="shared" si="360"/>
        <v>2011</v>
      </c>
      <c r="O3886" s="57">
        <f t="shared" si="361"/>
        <v>8</v>
      </c>
      <c r="P3886" s="57">
        <f t="shared" si="362"/>
        <v>20</v>
      </c>
      <c r="Q3886" s="48">
        <v>40775</v>
      </c>
      <c r="R3886" s="178">
        <f t="shared" si="363"/>
        <v>40775</v>
      </c>
      <c r="S3886" s="182">
        <v>2</v>
      </c>
      <c r="T3886" s="180">
        <f t="shared" si="365"/>
        <v>47816.679999999978</v>
      </c>
      <c r="U3886" s="181" t="str">
        <f t="shared" si="364"/>
        <v>0</v>
      </c>
    </row>
    <row r="3887" spans="14:21">
      <c r="N3887" s="57">
        <f t="shared" si="360"/>
        <v>2011</v>
      </c>
      <c r="O3887" s="57">
        <f t="shared" si="361"/>
        <v>8</v>
      </c>
      <c r="P3887" s="57">
        <f t="shared" si="362"/>
        <v>21</v>
      </c>
      <c r="Q3887" s="48">
        <v>40776</v>
      </c>
      <c r="R3887" s="178">
        <f t="shared" si="363"/>
        <v>40776</v>
      </c>
      <c r="S3887" s="182">
        <v>2</v>
      </c>
      <c r="T3887" s="180">
        <f t="shared" si="365"/>
        <v>47818.679999999978</v>
      </c>
      <c r="U3887" s="181" t="str">
        <f t="shared" si="364"/>
        <v>0</v>
      </c>
    </row>
    <row r="3888" spans="14:21">
      <c r="N3888" s="57">
        <f t="shared" si="360"/>
        <v>2011</v>
      </c>
      <c r="O3888" s="57">
        <f t="shared" si="361"/>
        <v>8</v>
      </c>
      <c r="P3888" s="57">
        <f t="shared" si="362"/>
        <v>22</v>
      </c>
      <c r="Q3888" s="48">
        <v>40777</v>
      </c>
      <c r="R3888" s="178">
        <f t="shared" si="363"/>
        <v>40777</v>
      </c>
      <c r="S3888" s="182">
        <v>2</v>
      </c>
      <c r="T3888" s="180">
        <f t="shared" si="365"/>
        <v>47820.679999999978</v>
      </c>
      <c r="U3888" s="181" t="str">
        <f t="shared" si="364"/>
        <v>0</v>
      </c>
    </row>
    <row r="3889" spans="14:21">
      <c r="N3889" s="57">
        <f t="shared" si="360"/>
        <v>2011</v>
      </c>
      <c r="O3889" s="57">
        <f t="shared" si="361"/>
        <v>8</v>
      </c>
      <c r="P3889" s="57">
        <f t="shared" si="362"/>
        <v>23</v>
      </c>
      <c r="Q3889" s="48">
        <v>40778</v>
      </c>
      <c r="R3889" s="178">
        <f t="shared" si="363"/>
        <v>40778</v>
      </c>
      <c r="S3889" s="182">
        <v>2</v>
      </c>
      <c r="T3889" s="180">
        <f t="shared" si="365"/>
        <v>47822.679999999978</v>
      </c>
      <c r="U3889" s="181" t="str">
        <f t="shared" si="364"/>
        <v>0</v>
      </c>
    </row>
    <row r="3890" spans="14:21">
      <c r="N3890" s="57">
        <f t="shared" si="360"/>
        <v>2011</v>
      </c>
      <c r="O3890" s="57">
        <f t="shared" si="361"/>
        <v>8</v>
      </c>
      <c r="P3890" s="57">
        <f t="shared" si="362"/>
        <v>24</v>
      </c>
      <c r="Q3890" s="48">
        <v>40779</v>
      </c>
      <c r="R3890" s="178">
        <f t="shared" si="363"/>
        <v>40779</v>
      </c>
      <c r="S3890" s="182">
        <v>2</v>
      </c>
      <c r="T3890" s="180">
        <f t="shared" si="365"/>
        <v>47824.679999999978</v>
      </c>
      <c r="U3890" s="181" t="str">
        <f t="shared" si="364"/>
        <v>0</v>
      </c>
    </row>
    <row r="3891" spans="14:21">
      <c r="N3891" s="57">
        <f t="shared" si="360"/>
        <v>2011</v>
      </c>
      <c r="O3891" s="57">
        <f t="shared" si="361"/>
        <v>8</v>
      </c>
      <c r="P3891" s="57">
        <f t="shared" si="362"/>
        <v>25</v>
      </c>
      <c r="Q3891" s="48">
        <v>40780</v>
      </c>
      <c r="R3891" s="178">
        <f t="shared" si="363"/>
        <v>40780</v>
      </c>
      <c r="S3891" s="182">
        <v>2</v>
      </c>
      <c r="T3891" s="180">
        <f t="shared" si="365"/>
        <v>47826.679999999978</v>
      </c>
      <c r="U3891" s="181" t="str">
        <f t="shared" si="364"/>
        <v>0</v>
      </c>
    </row>
    <row r="3892" spans="14:21">
      <c r="N3892" s="57">
        <f t="shared" si="360"/>
        <v>2011</v>
      </c>
      <c r="O3892" s="57">
        <f t="shared" si="361"/>
        <v>8</v>
      </c>
      <c r="P3892" s="57">
        <f t="shared" si="362"/>
        <v>26</v>
      </c>
      <c r="Q3892" s="48">
        <v>40781</v>
      </c>
      <c r="R3892" s="178">
        <f t="shared" si="363"/>
        <v>40781</v>
      </c>
      <c r="S3892" s="182">
        <v>2</v>
      </c>
      <c r="T3892" s="180">
        <f t="shared" si="365"/>
        <v>47828.679999999978</v>
      </c>
      <c r="U3892" s="181" t="str">
        <f t="shared" si="364"/>
        <v>0</v>
      </c>
    </row>
    <row r="3893" spans="14:21">
      <c r="N3893" s="57">
        <f t="shared" si="360"/>
        <v>2011</v>
      </c>
      <c r="O3893" s="57">
        <f t="shared" si="361"/>
        <v>8</v>
      </c>
      <c r="P3893" s="57">
        <f t="shared" si="362"/>
        <v>27</v>
      </c>
      <c r="Q3893" s="48">
        <v>40782</v>
      </c>
      <c r="R3893" s="178">
        <f t="shared" si="363"/>
        <v>40782</v>
      </c>
      <c r="S3893" s="182">
        <v>2</v>
      </c>
      <c r="T3893" s="180">
        <f t="shared" si="365"/>
        <v>47830.679999999978</v>
      </c>
      <c r="U3893" s="181" t="str">
        <f t="shared" si="364"/>
        <v>0</v>
      </c>
    </row>
    <row r="3894" spans="14:21">
      <c r="N3894" s="57">
        <f t="shared" si="360"/>
        <v>2011</v>
      </c>
      <c r="O3894" s="57">
        <f t="shared" si="361"/>
        <v>8</v>
      </c>
      <c r="P3894" s="57">
        <f t="shared" si="362"/>
        <v>28</v>
      </c>
      <c r="Q3894" s="48">
        <v>40783</v>
      </c>
      <c r="R3894" s="178">
        <f t="shared" si="363"/>
        <v>40783</v>
      </c>
      <c r="S3894" s="182">
        <v>8.4</v>
      </c>
      <c r="T3894" s="180">
        <f t="shared" si="365"/>
        <v>47839.07999999998</v>
      </c>
      <c r="U3894" s="181" t="str">
        <f t="shared" si="364"/>
        <v>0</v>
      </c>
    </row>
    <row r="3895" spans="14:21">
      <c r="N3895" s="57">
        <f t="shared" si="360"/>
        <v>2011</v>
      </c>
      <c r="O3895" s="57">
        <f t="shared" si="361"/>
        <v>8</v>
      </c>
      <c r="P3895" s="57">
        <f t="shared" si="362"/>
        <v>29</v>
      </c>
      <c r="Q3895" s="48">
        <v>40784</v>
      </c>
      <c r="R3895" s="178">
        <f t="shared" si="363"/>
        <v>40784</v>
      </c>
      <c r="S3895" s="182">
        <v>9.1999999999999993</v>
      </c>
      <c r="T3895" s="180">
        <f t="shared" si="365"/>
        <v>47848.279999999977</v>
      </c>
      <c r="U3895" s="181" t="str">
        <f t="shared" si="364"/>
        <v>0</v>
      </c>
    </row>
    <row r="3896" spans="14:21">
      <c r="N3896" s="57">
        <f t="shared" si="360"/>
        <v>2011</v>
      </c>
      <c r="O3896" s="57">
        <f t="shared" si="361"/>
        <v>8</v>
      </c>
      <c r="P3896" s="57">
        <f t="shared" si="362"/>
        <v>30</v>
      </c>
      <c r="Q3896" s="48">
        <v>40785</v>
      </c>
      <c r="R3896" s="178">
        <f t="shared" si="363"/>
        <v>40785</v>
      </c>
      <c r="S3896" s="182">
        <v>9.6</v>
      </c>
      <c r="T3896" s="180">
        <f t="shared" si="365"/>
        <v>47857.879999999976</v>
      </c>
      <c r="U3896" s="181" t="str">
        <f t="shared" si="364"/>
        <v>0</v>
      </c>
    </row>
    <row r="3897" spans="14:21">
      <c r="N3897" s="57">
        <f t="shared" si="360"/>
        <v>2011</v>
      </c>
      <c r="O3897" s="57">
        <f t="shared" si="361"/>
        <v>8</v>
      </c>
      <c r="P3897" s="57">
        <f t="shared" si="362"/>
        <v>31</v>
      </c>
      <c r="Q3897" s="48">
        <v>40786</v>
      </c>
      <c r="R3897" s="178">
        <f t="shared" si="363"/>
        <v>40786</v>
      </c>
      <c r="S3897" s="182">
        <v>8.5</v>
      </c>
      <c r="T3897" s="180">
        <f t="shared" si="365"/>
        <v>47866.379999999976</v>
      </c>
      <c r="U3897" s="181" t="str">
        <f t="shared" si="364"/>
        <v>0</v>
      </c>
    </row>
    <row r="3898" spans="14:21">
      <c r="N3898" s="57">
        <f t="shared" si="360"/>
        <v>2011</v>
      </c>
      <c r="O3898" s="57">
        <f t="shared" si="361"/>
        <v>9</v>
      </c>
      <c r="P3898" s="57">
        <f t="shared" si="362"/>
        <v>1</v>
      </c>
      <c r="Q3898" s="48">
        <v>40787</v>
      </c>
      <c r="R3898" s="178">
        <f t="shared" si="363"/>
        <v>40787</v>
      </c>
      <c r="S3898" s="182">
        <v>10</v>
      </c>
      <c r="T3898" s="180">
        <f t="shared" si="365"/>
        <v>47876.379999999976</v>
      </c>
      <c r="U3898" s="181" t="str">
        <f t="shared" si="364"/>
        <v>0</v>
      </c>
    </row>
    <row r="3899" spans="14:21">
      <c r="N3899" s="57">
        <f t="shared" si="360"/>
        <v>2011</v>
      </c>
      <c r="O3899" s="57">
        <f t="shared" si="361"/>
        <v>9</v>
      </c>
      <c r="P3899" s="57">
        <f t="shared" si="362"/>
        <v>2</v>
      </c>
      <c r="Q3899" s="48">
        <v>40788</v>
      </c>
      <c r="R3899" s="178">
        <f t="shared" si="363"/>
        <v>40788</v>
      </c>
      <c r="S3899" s="182">
        <v>7.6</v>
      </c>
      <c r="T3899" s="180">
        <f t="shared" si="365"/>
        <v>47883.979999999974</v>
      </c>
      <c r="U3899" s="181" t="str">
        <f t="shared" si="364"/>
        <v>0</v>
      </c>
    </row>
    <row r="3900" spans="14:21">
      <c r="N3900" s="57">
        <f t="shared" si="360"/>
        <v>2011</v>
      </c>
      <c r="O3900" s="57">
        <f t="shared" si="361"/>
        <v>9</v>
      </c>
      <c r="P3900" s="57">
        <f t="shared" si="362"/>
        <v>3</v>
      </c>
      <c r="Q3900" s="48">
        <v>40789</v>
      </c>
      <c r="R3900" s="178">
        <f t="shared" si="363"/>
        <v>40789</v>
      </c>
      <c r="S3900" s="182">
        <v>2.2000000000000002</v>
      </c>
      <c r="T3900" s="180">
        <f t="shared" si="365"/>
        <v>47886.179999999971</v>
      </c>
      <c r="U3900" s="181" t="str">
        <f t="shared" si="364"/>
        <v>0</v>
      </c>
    </row>
    <row r="3901" spans="14:21">
      <c r="N3901" s="57">
        <f t="shared" si="360"/>
        <v>2011</v>
      </c>
      <c r="O3901" s="57">
        <f t="shared" si="361"/>
        <v>9</v>
      </c>
      <c r="P3901" s="57">
        <f t="shared" si="362"/>
        <v>4</v>
      </c>
      <c r="Q3901" s="48">
        <v>40790</v>
      </c>
      <c r="R3901" s="178">
        <f t="shared" si="363"/>
        <v>40790</v>
      </c>
      <c r="S3901" s="182">
        <v>2</v>
      </c>
      <c r="T3901" s="180">
        <f t="shared" si="365"/>
        <v>47888.179999999971</v>
      </c>
      <c r="U3901" s="181" t="str">
        <f t="shared" si="364"/>
        <v>0</v>
      </c>
    </row>
    <row r="3902" spans="14:21">
      <c r="N3902" s="57">
        <f t="shared" si="360"/>
        <v>2011</v>
      </c>
      <c r="O3902" s="57">
        <f t="shared" si="361"/>
        <v>9</v>
      </c>
      <c r="P3902" s="57">
        <f t="shared" si="362"/>
        <v>5</v>
      </c>
      <c r="Q3902" s="48">
        <v>40791</v>
      </c>
      <c r="R3902" s="178">
        <f t="shared" si="363"/>
        <v>40791</v>
      </c>
      <c r="S3902" s="182">
        <v>6.2</v>
      </c>
      <c r="T3902" s="180">
        <f t="shared" si="365"/>
        <v>47894.379999999968</v>
      </c>
      <c r="U3902" s="181" t="str">
        <f t="shared" si="364"/>
        <v>0</v>
      </c>
    </row>
    <row r="3903" spans="14:21">
      <c r="N3903" s="57">
        <f t="shared" si="360"/>
        <v>2011</v>
      </c>
      <c r="O3903" s="57">
        <f t="shared" si="361"/>
        <v>9</v>
      </c>
      <c r="P3903" s="57">
        <f t="shared" si="362"/>
        <v>6</v>
      </c>
      <c r="Q3903" s="48">
        <v>40792</v>
      </c>
      <c r="R3903" s="178">
        <f t="shared" si="363"/>
        <v>40792</v>
      </c>
      <c r="S3903" s="182">
        <v>6.6</v>
      </c>
      <c r="T3903" s="180">
        <f t="shared" si="365"/>
        <v>47900.979999999967</v>
      </c>
      <c r="U3903" s="181" t="str">
        <f t="shared" si="364"/>
        <v>0</v>
      </c>
    </row>
    <row r="3904" spans="14:21">
      <c r="N3904" s="57">
        <f t="shared" si="360"/>
        <v>2011</v>
      </c>
      <c r="O3904" s="57">
        <f t="shared" si="361"/>
        <v>9</v>
      </c>
      <c r="P3904" s="57">
        <f t="shared" si="362"/>
        <v>7</v>
      </c>
      <c r="Q3904" s="48">
        <v>40793</v>
      </c>
      <c r="R3904" s="178">
        <f t="shared" si="363"/>
        <v>40793</v>
      </c>
      <c r="S3904" s="182">
        <v>8.4</v>
      </c>
      <c r="T3904" s="180">
        <f t="shared" si="365"/>
        <v>47909.379999999968</v>
      </c>
      <c r="U3904" s="181" t="str">
        <f t="shared" si="364"/>
        <v>0</v>
      </c>
    </row>
    <row r="3905" spans="14:21">
      <c r="N3905" s="57">
        <f t="shared" si="360"/>
        <v>2011</v>
      </c>
      <c r="O3905" s="57">
        <f t="shared" si="361"/>
        <v>9</v>
      </c>
      <c r="P3905" s="57">
        <f t="shared" si="362"/>
        <v>8</v>
      </c>
      <c r="Q3905" s="48">
        <v>40794</v>
      </c>
      <c r="R3905" s="178">
        <f t="shared" si="363"/>
        <v>40794</v>
      </c>
      <c r="S3905" s="182">
        <v>9.6</v>
      </c>
      <c r="T3905" s="180">
        <f t="shared" si="365"/>
        <v>47918.979999999967</v>
      </c>
      <c r="U3905" s="181" t="str">
        <f t="shared" si="364"/>
        <v>0</v>
      </c>
    </row>
    <row r="3906" spans="14:21">
      <c r="N3906" s="57">
        <f t="shared" si="360"/>
        <v>2011</v>
      </c>
      <c r="O3906" s="57">
        <f t="shared" si="361"/>
        <v>9</v>
      </c>
      <c r="P3906" s="57">
        <f t="shared" si="362"/>
        <v>9</v>
      </c>
      <c r="Q3906" s="48">
        <v>40795</v>
      </c>
      <c r="R3906" s="178">
        <f t="shared" si="363"/>
        <v>40795</v>
      </c>
      <c r="S3906" s="182">
        <v>6.8</v>
      </c>
      <c r="T3906" s="180">
        <f t="shared" si="365"/>
        <v>47925.77999999997</v>
      </c>
      <c r="U3906" s="181" t="str">
        <f t="shared" si="364"/>
        <v>0</v>
      </c>
    </row>
    <row r="3907" spans="14:21">
      <c r="N3907" s="57">
        <f t="shared" ref="N3907:N3970" si="366">IF(Q3907="","",YEAR(Q3907))</f>
        <v>2011</v>
      </c>
      <c r="O3907" s="57">
        <f t="shared" ref="O3907:O3970" si="367">IF(Q3907="","",MONTH(Q3907))</f>
        <v>9</v>
      </c>
      <c r="P3907" s="57">
        <f t="shared" ref="P3907:P3970" si="368">DAY(Q3907)</f>
        <v>10</v>
      </c>
      <c r="Q3907" s="48">
        <v>40796</v>
      </c>
      <c r="R3907" s="178">
        <f t="shared" ref="R3907:R3970" si="369">Q3907</f>
        <v>40796</v>
      </c>
      <c r="S3907" s="182">
        <v>2.9</v>
      </c>
      <c r="T3907" s="180">
        <f t="shared" si="365"/>
        <v>47928.679999999971</v>
      </c>
      <c r="U3907" s="181" t="str">
        <f t="shared" ref="U3907:U3970" si="370">IF(AND(R3907&gt;=$E$7,R3907&lt;=$E$9),S3907,"0")</f>
        <v>0</v>
      </c>
    </row>
    <row r="3908" spans="14:21">
      <c r="N3908" s="57">
        <f t="shared" si="366"/>
        <v>2011</v>
      </c>
      <c r="O3908" s="57">
        <f t="shared" si="367"/>
        <v>9</v>
      </c>
      <c r="P3908" s="57">
        <f t="shared" si="368"/>
        <v>11</v>
      </c>
      <c r="Q3908" s="48">
        <v>40797</v>
      </c>
      <c r="R3908" s="178">
        <f t="shared" si="369"/>
        <v>40797</v>
      </c>
      <c r="S3908" s="182">
        <v>3.2</v>
      </c>
      <c r="T3908" s="180">
        <f t="shared" si="365"/>
        <v>47931.879999999968</v>
      </c>
      <c r="U3908" s="181" t="str">
        <f t="shared" si="370"/>
        <v>0</v>
      </c>
    </row>
    <row r="3909" spans="14:21">
      <c r="N3909" s="57">
        <f t="shared" si="366"/>
        <v>2011</v>
      </c>
      <c r="O3909" s="57">
        <f t="shared" si="367"/>
        <v>9</v>
      </c>
      <c r="P3909" s="57">
        <f t="shared" si="368"/>
        <v>12</v>
      </c>
      <c r="Q3909" s="48">
        <v>40798</v>
      </c>
      <c r="R3909" s="178">
        <f t="shared" si="369"/>
        <v>40798</v>
      </c>
      <c r="S3909" s="182">
        <v>4.5999999999999996</v>
      </c>
      <c r="T3909" s="180">
        <f t="shared" ref="T3909:T3972" si="371">T3908+S3909</f>
        <v>47936.479999999967</v>
      </c>
      <c r="U3909" s="181" t="str">
        <f t="shared" si="370"/>
        <v>0</v>
      </c>
    </row>
    <row r="3910" spans="14:21">
      <c r="N3910" s="57">
        <f t="shared" si="366"/>
        <v>2011</v>
      </c>
      <c r="O3910" s="57">
        <f t="shared" si="367"/>
        <v>9</v>
      </c>
      <c r="P3910" s="57">
        <f t="shared" si="368"/>
        <v>13</v>
      </c>
      <c r="Q3910" s="48">
        <v>40799</v>
      </c>
      <c r="R3910" s="178">
        <f t="shared" si="369"/>
        <v>40799</v>
      </c>
      <c r="S3910" s="182">
        <v>8.6</v>
      </c>
      <c r="T3910" s="180">
        <f t="shared" si="371"/>
        <v>47945.079999999965</v>
      </c>
      <c r="U3910" s="181" t="str">
        <f t="shared" si="370"/>
        <v>0</v>
      </c>
    </row>
    <row r="3911" spans="14:21">
      <c r="N3911" s="57">
        <f t="shared" si="366"/>
        <v>2011</v>
      </c>
      <c r="O3911" s="57">
        <f t="shared" si="367"/>
        <v>9</v>
      </c>
      <c r="P3911" s="57">
        <f t="shared" si="368"/>
        <v>14</v>
      </c>
      <c r="Q3911" s="48">
        <v>40800</v>
      </c>
      <c r="R3911" s="178">
        <f t="shared" si="369"/>
        <v>40800</v>
      </c>
      <c r="S3911" s="182">
        <v>8.9</v>
      </c>
      <c r="T3911" s="180">
        <f t="shared" si="371"/>
        <v>47953.979999999967</v>
      </c>
      <c r="U3911" s="181" t="str">
        <f t="shared" si="370"/>
        <v>0</v>
      </c>
    </row>
    <row r="3912" spans="14:21">
      <c r="N3912" s="57">
        <f t="shared" si="366"/>
        <v>2011</v>
      </c>
      <c r="O3912" s="57">
        <f t="shared" si="367"/>
        <v>9</v>
      </c>
      <c r="P3912" s="57">
        <f t="shared" si="368"/>
        <v>15</v>
      </c>
      <c r="Q3912" s="48">
        <v>40801</v>
      </c>
      <c r="R3912" s="178">
        <f t="shared" si="369"/>
        <v>40801</v>
      </c>
      <c r="S3912" s="182">
        <v>9.6999999999999993</v>
      </c>
      <c r="T3912" s="180">
        <f t="shared" si="371"/>
        <v>47963.679999999964</v>
      </c>
      <c r="U3912" s="181" t="str">
        <f t="shared" si="370"/>
        <v>0</v>
      </c>
    </row>
    <row r="3913" spans="14:21">
      <c r="N3913" s="57">
        <f t="shared" si="366"/>
        <v>2011</v>
      </c>
      <c r="O3913" s="57">
        <f t="shared" si="367"/>
        <v>9</v>
      </c>
      <c r="P3913" s="57">
        <f t="shared" si="368"/>
        <v>16</v>
      </c>
      <c r="Q3913" s="48">
        <v>40802</v>
      </c>
      <c r="R3913" s="178">
        <f t="shared" si="369"/>
        <v>40802</v>
      </c>
      <c r="S3913" s="182">
        <v>10</v>
      </c>
      <c r="T3913" s="180">
        <f t="shared" si="371"/>
        <v>47973.679999999964</v>
      </c>
      <c r="U3913" s="181" t="str">
        <f t="shared" si="370"/>
        <v>0</v>
      </c>
    </row>
    <row r="3914" spans="14:21">
      <c r="N3914" s="57">
        <f t="shared" si="366"/>
        <v>2011</v>
      </c>
      <c r="O3914" s="57">
        <f t="shared" si="367"/>
        <v>9</v>
      </c>
      <c r="P3914" s="57">
        <f t="shared" si="368"/>
        <v>17</v>
      </c>
      <c r="Q3914" s="48">
        <v>40803</v>
      </c>
      <c r="R3914" s="178">
        <f t="shared" si="369"/>
        <v>40803</v>
      </c>
      <c r="S3914" s="182">
        <v>7.4</v>
      </c>
      <c r="T3914" s="180">
        <f t="shared" si="371"/>
        <v>47981.079999999965</v>
      </c>
      <c r="U3914" s="181" t="str">
        <f t="shared" si="370"/>
        <v>0</v>
      </c>
    </row>
    <row r="3915" spans="14:21">
      <c r="N3915" s="57">
        <f t="shared" si="366"/>
        <v>2011</v>
      </c>
      <c r="O3915" s="57">
        <f t="shared" si="367"/>
        <v>9</v>
      </c>
      <c r="P3915" s="57">
        <f t="shared" si="368"/>
        <v>18</v>
      </c>
      <c r="Q3915" s="48">
        <v>40804</v>
      </c>
      <c r="R3915" s="178">
        <f t="shared" si="369"/>
        <v>40804</v>
      </c>
      <c r="S3915" s="182">
        <v>9.6999999999999993</v>
      </c>
      <c r="T3915" s="180">
        <f t="shared" si="371"/>
        <v>47990.779999999962</v>
      </c>
      <c r="U3915" s="181" t="str">
        <f t="shared" si="370"/>
        <v>0</v>
      </c>
    </row>
    <row r="3916" spans="14:21">
      <c r="N3916" s="57">
        <f t="shared" si="366"/>
        <v>2011</v>
      </c>
      <c r="O3916" s="57">
        <f t="shared" si="367"/>
        <v>9</v>
      </c>
      <c r="P3916" s="57">
        <f t="shared" si="368"/>
        <v>19</v>
      </c>
      <c r="Q3916" s="48">
        <v>40805</v>
      </c>
      <c r="R3916" s="178">
        <f t="shared" si="369"/>
        <v>40805</v>
      </c>
      <c r="S3916" s="182">
        <v>9</v>
      </c>
      <c r="T3916" s="180">
        <f t="shared" si="371"/>
        <v>47999.779999999962</v>
      </c>
      <c r="U3916" s="181" t="str">
        <f t="shared" si="370"/>
        <v>0</v>
      </c>
    </row>
    <row r="3917" spans="14:21">
      <c r="N3917" s="57">
        <f t="shared" si="366"/>
        <v>2011</v>
      </c>
      <c r="O3917" s="57">
        <f t="shared" si="367"/>
        <v>9</v>
      </c>
      <c r="P3917" s="57">
        <f t="shared" si="368"/>
        <v>20</v>
      </c>
      <c r="Q3917" s="48">
        <v>40806</v>
      </c>
      <c r="R3917" s="178">
        <f t="shared" si="369"/>
        <v>40806</v>
      </c>
      <c r="S3917" s="182">
        <v>7.3</v>
      </c>
      <c r="T3917" s="180">
        <f t="shared" si="371"/>
        <v>48007.079999999965</v>
      </c>
      <c r="U3917" s="181" t="str">
        <f t="shared" si="370"/>
        <v>0</v>
      </c>
    </row>
    <row r="3918" spans="14:21">
      <c r="N3918" s="57">
        <f t="shared" si="366"/>
        <v>2011</v>
      </c>
      <c r="O3918" s="57">
        <f t="shared" si="367"/>
        <v>9</v>
      </c>
      <c r="P3918" s="57">
        <f t="shared" si="368"/>
        <v>21</v>
      </c>
      <c r="Q3918" s="48">
        <v>40807</v>
      </c>
      <c r="R3918" s="178">
        <f t="shared" si="369"/>
        <v>40807</v>
      </c>
      <c r="S3918" s="182">
        <v>6.7</v>
      </c>
      <c r="T3918" s="180">
        <f t="shared" si="371"/>
        <v>48013.779999999962</v>
      </c>
      <c r="U3918" s="181" t="str">
        <f t="shared" si="370"/>
        <v>0</v>
      </c>
    </row>
    <row r="3919" spans="14:21">
      <c r="N3919" s="57">
        <f t="shared" si="366"/>
        <v>2011</v>
      </c>
      <c r="O3919" s="57">
        <f t="shared" si="367"/>
        <v>9</v>
      </c>
      <c r="P3919" s="57">
        <f t="shared" si="368"/>
        <v>22</v>
      </c>
      <c r="Q3919" s="48">
        <v>40808</v>
      </c>
      <c r="R3919" s="178">
        <f t="shared" si="369"/>
        <v>40808</v>
      </c>
      <c r="S3919" s="182">
        <v>9.6</v>
      </c>
      <c r="T3919" s="180">
        <f t="shared" si="371"/>
        <v>48023.379999999961</v>
      </c>
      <c r="U3919" s="181" t="str">
        <f t="shared" si="370"/>
        <v>0</v>
      </c>
    </row>
    <row r="3920" spans="14:21">
      <c r="N3920" s="57">
        <f t="shared" si="366"/>
        <v>2011</v>
      </c>
      <c r="O3920" s="57">
        <f t="shared" si="367"/>
        <v>9</v>
      </c>
      <c r="P3920" s="57">
        <f t="shared" si="368"/>
        <v>23</v>
      </c>
      <c r="Q3920" s="48">
        <v>40809</v>
      </c>
      <c r="R3920" s="178">
        <f t="shared" si="369"/>
        <v>40809</v>
      </c>
      <c r="S3920" s="182">
        <v>9.6</v>
      </c>
      <c r="T3920" s="180">
        <f t="shared" si="371"/>
        <v>48032.97999999996</v>
      </c>
      <c r="U3920" s="181" t="str">
        <f t="shared" si="370"/>
        <v>0</v>
      </c>
    </row>
    <row r="3921" spans="14:21">
      <c r="N3921" s="57">
        <f t="shared" si="366"/>
        <v>2011</v>
      </c>
      <c r="O3921" s="57">
        <f t="shared" si="367"/>
        <v>9</v>
      </c>
      <c r="P3921" s="57">
        <f t="shared" si="368"/>
        <v>24</v>
      </c>
      <c r="Q3921" s="48">
        <v>40810</v>
      </c>
      <c r="R3921" s="178">
        <f t="shared" si="369"/>
        <v>40810</v>
      </c>
      <c r="S3921" s="182">
        <v>8.3000000000000007</v>
      </c>
      <c r="T3921" s="180">
        <f t="shared" si="371"/>
        <v>48041.279999999962</v>
      </c>
      <c r="U3921" s="181" t="str">
        <f t="shared" si="370"/>
        <v>0</v>
      </c>
    </row>
    <row r="3922" spans="14:21">
      <c r="N3922" s="57">
        <f t="shared" si="366"/>
        <v>2011</v>
      </c>
      <c r="O3922" s="57">
        <f t="shared" si="367"/>
        <v>9</v>
      </c>
      <c r="P3922" s="57">
        <f t="shared" si="368"/>
        <v>25</v>
      </c>
      <c r="Q3922" s="48">
        <v>40811</v>
      </c>
      <c r="R3922" s="178">
        <f t="shared" si="369"/>
        <v>40811</v>
      </c>
      <c r="S3922" s="182">
        <v>7.4</v>
      </c>
      <c r="T3922" s="180">
        <f t="shared" si="371"/>
        <v>48048.679999999964</v>
      </c>
      <c r="U3922" s="181" t="str">
        <f t="shared" si="370"/>
        <v>0</v>
      </c>
    </row>
    <row r="3923" spans="14:21">
      <c r="N3923" s="57">
        <f t="shared" si="366"/>
        <v>2011</v>
      </c>
      <c r="O3923" s="57">
        <f t="shared" si="367"/>
        <v>9</v>
      </c>
      <c r="P3923" s="57">
        <f t="shared" si="368"/>
        <v>26</v>
      </c>
      <c r="Q3923" s="48">
        <v>40812</v>
      </c>
      <c r="R3923" s="178">
        <f t="shared" si="369"/>
        <v>40812</v>
      </c>
      <c r="S3923" s="182">
        <v>5</v>
      </c>
      <c r="T3923" s="180">
        <f t="shared" si="371"/>
        <v>48053.679999999964</v>
      </c>
      <c r="U3923" s="181" t="str">
        <f t="shared" si="370"/>
        <v>0</v>
      </c>
    </row>
    <row r="3924" spans="14:21">
      <c r="N3924" s="57">
        <f t="shared" si="366"/>
        <v>2011</v>
      </c>
      <c r="O3924" s="57">
        <f t="shared" si="367"/>
        <v>9</v>
      </c>
      <c r="P3924" s="57">
        <f t="shared" si="368"/>
        <v>27</v>
      </c>
      <c r="Q3924" s="48">
        <v>40813</v>
      </c>
      <c r="R3924" s="178">
        <f t="shared" si="369"/>
        <v>40813</v>
      </c>
      <c r="S3924" s="182">
        <v>9.8000000000000007</v>
      </c>
      <c r="T3924" s="180">
        <f t="shared" si="371"/>
        <v>48063.479999999967</v>
      </c>
      <c r="U3924" s="181" t="str">
        <f t="shared" si="370"/>
        <v>0</v>
      </c>
    </row>
    <row r="3925" spans="14:21">
      <c r="N3925" s="57">
        <f t="shared" si="366"/>
        <v>2011</v>
      </c>
      <c r="O3925" s="57">
        <f t="shared" si="367"/>
        <v>9</v>
      </c>
      <c r="P3925" s="57">
        <f t="shared" si="368"/>
        <v>28</v>
      </c>
      <c r="Q3925" s="48">
        <v>40814</v>
      </c>
      <c r="R3925" s="178">
        <f t="shared" si="369"/>
        <v>40814</v>
      </c>
      <c r="S3925" s="182">
        <v>7.6</v>
      </c>
      <c r="T3925" s="180">
        <f t="shared" si="371"/>
        <v>48071.079999999965</v>
      </c>
      <c r="U3925" s="181" t="str">
        <f t="shared" si="370"/>
        <v>0</v>
      </c>
    </row>
    <row r="3926" spans="14:21">
      <c r="N3926" s="57">
        <f t="shared" si="366"/>
        <v>2011</v>
      </c>
      <c r="O3926" s="57">
        <f t="shared" si="367"/>
        <v>9</v>
      </c>
      <c r="P3926" s="57">
        <f t="shared" si="368"/>
        <v>29</v>
      </c>
      <c r="Q3926" s="48">
        <v>40815</v>
      </c>
      <c r="R3926" s="178">
        <f t="shared" si="369"/>
        <v>40815</v>
      </c>
      <c r="S3926" s="182">
        <v>6.5</v>
      </c>
      <c r="T3926" s="180">
        <f t="shared" si="371"/>
        <v>48077.579999999965</v>
      </c>
      <c r="U3926" s="181" t="str">
        <f t="shared" si="370"/>
        <v>0</v>
      </c>
    </row>
    <row r="3927" spans="14:21">
      <c r="N3927" s="57">
        <f t="shared" si="366"/>
        <v>2011</v>
      </c>
      <c r="O3927" s="57">
        <f t="shared" si="367"/>
        <v>9</v>
      </c>
      <c r="P3927" s="57">
        <f t="shared" si="368"/>
        <v>30</v>
      </c>
      <c r="Q3927" s="48">
        <v>40816</v>
      </c>
      <c r="R3927" s="178">
        <f t="shared" si="369"/>
        <v>40816</v>
      </c>
      <c r="S3927" s="182">
        <v>5.8</v>
      </c>
      <c r="T3927" s="180">
        <f t="shared" si="371"/>
        <v>48083.379999999968</v>
      </c>
      <c r="U3927" s="181" t="str">
        <f t="shared" si="370"/>
        <v>0</v>
      </c>
    </row>
    <row r="3928" spans="14:21">
      <c r="N3928" s="57">
        <f t="shared" si="366"/>
        <v>2011</v>
      </c>
      <c r="O3928" s="57">
        <f t="shared" si="367"/>
        <v>10</v>
      </c>
      <c r="P3928" s="57">
        <f t="shared" si="368"/>
        <v>1</v>
      </c>
      <c r="Q3928" s="48">
        <v>40817</v>
      </c>
      <c r="R3928" s="178">
        <f t="shared" si="369"/>
        <v>40817</v>
      </c>
      <c r="S3928" s="182">
        <v>5.0999999999999996</v>
      </c>
      <c r="T3928" s="180">
        <f t="shared" si="371"/>
        <v>48088.479999999967</v>
      </c>
      <c r="U3928" s="181" t="str">
        <f t="shared" si="370"/>
        <v>0</v>
      </c>
    </row>
    <row r="3929" spans="14:21">
      <c r="N3929" s="57">
        <f t="shared" si="366"/>
        <v>2011</v>
      </c>
      <c r="O3929" s="57">
        <f t="shared" si="367"/>
        <v>10</v>
      </c>
      <c r="P3929" s="57">
        <f t="shared" si="368"/>
        <v>2</v>
      </c>
      <c r="Q3929" s="48">
        <v>40818</v>
      </c>
      <c r="R3929" s="178">
        <f t="shared" si="369"/>
        <v>40818</v>
      </c>
      <c r="S3929" s="182">
        <v>5.4</v>
      </c>
      <c r="T3929" s="180">
        <f t="shared" si="371"/>
        <v>48093.879999999968</v>
      </c>
      <c r="U3929" s="181" t="str">
        <f t="shared" si="370"/>
        <v>0</v>
      </c>
    </row>
    <row r="3930" spans="14:21">
      <c r="N3930" s="57">
        <f t="shared" si="366"/>
        <v>2011</v>
      </c>
      <c r="O3930" s="57">
        <f t="shared" si="367"/>
        <v>10</v>
      </c>
      <c r="P3930" s="57">
        <f t="shared" si="368"/>
        <v>3</v>
      </c>
      <c r="Q3930" s="48">
        <v>40819</v>
      </c>
      <c r="R3930" s="178">
        <f t="shared" si="369"/>
        <v>40819</v>
      </c>
      <c r="S3930" s="182">
        <v>3.8</v>
      </c>
      <c r="T3930" s="180">
        <f t="shared" si="371"/>
        <v>48097.679999999971</v>
      </c>
      <c r="U3930" s="181" t="str">
        <f t="shared" si="370"/>
        <v>0</v>
      </c>
    </row>
    <row r="3931" spans="14:21">
      <c r="N3931" s="57">
        <f t="shared" si="366"/>
        <v>2011</v>
      </c>
      <c r="O3931" s="57">
        <f t="shared" si="367"/>
        <v>10</v>
      </c>
      <c r="P3931" s="57">
        <f t="shared" si="368"/>
        <v>4</v>
      </c>
      <c r="Q3931" s="48">
        <v>40820</v>
      </c>
      <c r="R3931" s="178">
        <f t="shared" si="369"/>
        <v>40820</v>
      </c>
      <c r="S3931" s="182">
        <v>7.2</v>
      </c>
      <c r="T3931" s="180">
        <f t="shared" si="371"/>
        <v>48104.879999999968</v>
      </c>
      <c r="U3931" s="181" t="str">
        <f t="shared" si="370"/>
        <v>0</v>
      </c>
    </row>
    <row r="3932" spans="14:21">
      <c r="N3932" s="57">
        <f t="shared" si="366"/>
        <v>2011</v>
      </c>
      <c r="O3932" s="57">
        <f t="shared" si="367"/>
        <v>10</v>
      </c>
      <c r="P3932" s="57">
        <f t="shared" si="368"/>
        <v>5</v>
      </c>
      <c r="Q3932" s="48">
        <v>40821</v>
      </c>
      <c r="R3932" s="178">
        <f t="shared" si="369"/>
        <v>40821</v>
      </c>
      <c r="S3932" s="182">
        <v>6.6</v>
      </c>
      <c r="T3932" s="180">
        <f t="shared" si="371"/>
        <v>48111.479999999967</v>
      </c>
      <c r="U3932" s="181" t="str">
        <f t="shared" si="370"/>
        <v>0</v>
      </c>
    </row>
    <row r="3933" spans="14:21">
      <c r="N3933" s="57">
        <f t="shared" si="366"/>
        <v>2011</v>
      </c>
      <c r="O3933" s="57">
        <f t="shared" si="367"/>
        <v>10</v>
      </c>
      <c r="P3933" s="57">
        <f t="shared" si="368"/>
        <v>6</v>
      </c>
      <c r="Q3933" s="48">
        <v>40822</v>
      </c>
      <c r="R3933" s="178">
        <f t="shared" si="369"/>
        <v>40822</v>
      </c>
      <c r="S3933" s="182">
        <v>11</v>
      </c>
      <c r="T3933" s="180">
        <f t="shared" si="371"/>
        <v>48122.479999999967</v>
      </c>
      <c r="U3933" s="181" t="str">
        <f t="shared" si="370"/>
        <v>0</v>
      </c>
    </row>
    <row r="3934" spans="14:21">
      <c r="N3934" s="57">
        <f t="shared" si="366"/>
        <v>2011</v>
      </c>
      <c r="O3934" s="57">
        <f t="shared" si="367"/>
        <v>10</v>
      </c>
      <c r="P3934" s="57">
        <f t="shared" si="368"/>
        <v>7</v>
      </c>
      <c r="Q3934" s="48">
        <v>40823</v>
      </c>
      <c r="R3934" s="178">
        <f t="shared" si="369"/>
        <v>40823</v>
      </c>
      <c r="S3934" s="182">
        <v>13.1</v>
      </c>
      <c r="T3934" s="180">
        <f t="shared" si="371"/>
        <v>48135.579999999965</v>
      </c>
      <c r="U3934" s="181" t="str">
        <f t="shared" si="370"/>
        <v>0</v>
      </c>
    </row>
    <row r="3935" spans="14:21">
      <c r="N3935" s="57">
        <f t="shared" si="366"/>
        <v>2011</v>
      </c>
      <c r="O3935" s="57">
        <f t="shared" si="367"/>
        <v>10</v>
      </c>
      <c r="P3935" s="57">
        <f t="shared" si="368"/>
        <v>8</v>
      </c>
      <c r="Q3935" s="48">
        <v>40824</v>
      </c>
      <c r="R3935" s="178">
        <f t="shared" si="369"/>
        <v>40824</v>
      </c>
      <c r="S3935" s="182">
        <v>14.6</v>
      </c>
      <c r="T3935" s="180">
        <f t="shared" si="371"/>
        <v>48150.179999999964</v>
      </c>
      <c r="U3935" s="181" t="str">
        <f t="shared" si="370"/>
        <v>0</v>
      </c>
    </row>
    <row r="3936" spans="14:21">
      <c r="N3936" s="57">
        <f t="shared" si="366"/>
        <v>2011</v>
      </c>
      <c r="O3936" s="57">
        <f t="shared" si="367"/>
        <v>10</v>
      </c>
      <c r="P3936" s="57">
        <f t="shared" si="368"/>
        <v>9</v>
      </c>
      <c r="Q3936" s="48">
        <v>40825</v>
      </c>
      <c r="R3936" s="178">
        <f t="shared" si="369"/>
        <v>40825</v>
      </c>
      <c r="S3936" s="182">
        <v>13.7</v>
      </c>
      <c r="T3936" s="180">
        <f t="shared" si="371"/>
        <v>48163.879999999961</v>
      </c>
      <c r="U3936" s="181" t="str">
        <f t="shared" si="370"/>
        <v>0</v>
      </c>
    </row>
    <row r="3937" spans="14:21">
      <c r="N3937" s="57">
        <f t="shared" si="366"/>
        <v>2011</v>
      </c>
      <c r="O3937" s="57">
        <f t="shared" si="367"/>
        <v>10</v>
      </c>
      <c r="P3937" s="57">
        <f t="shared" si="368"/>
        <v>10</v>
      </c>
      <c r="Q3937" s="48">
        <v>40826</v>
      </c>
      <c r="R3937" s="178">
        <f t="shared" si="369"/>
        <v>40826</v>
      </c>
      <c r="S3937" s="182">
        <v>9.1999999999999993</v>
      </c>
      <c r="T3937" s="180">
        <f t="shared" si="371"/>
        <v>48173.079999999958</v>
      </c>
      <c r="U3937" s="181" t="str">
        <f t="shared" si="370"/>
        <v>0</v>
      </c>
    </row>
    <row r="3938" spans="14:21">
      <c r="N3938" s="57">
        <f t="shared" si="366"/>
        <v>2011</v>
      </c>
      <c r="O3938" s="57">
        <f t="shared" si="367"/>
        <v>10</v>
      </c>
      <c r="P3938" s="57">
        <f t="shared" si="368"/>
        <v>11</v>
      </c>
      <c r="Q3938" s="48">
        <v>40827</v>
      </c>
      <c r="R3938" s="178">
        <f t="shared" si="369"/>
        <v>40827</v>
      </c>
      <c r="S3938" s="182">
        <v>11.1</v>
      </c>
      <c r="T3938" s="180">
        <f t="shared" si="371"/>
        <v>48184.179999999957</v>
      </c>
      <c r="U3938" s="181" t="str">
        <f t="shared" si="370"/>
        <v>0</v>
      </c>
    </row>
    <row r="3939" spans="14:21">
      <c r="N3939" s="57">
        <f t="shared" si="366"/>
        <v>2011</v>
      </c>
      <c r="O3939" s="57">
        <f t="shared" si="367"/>
        <v>10</v>
      </c>
      <c r="P3939" s="57">
        <f t="shared" si="368"/>
        <v>12</v>
      </c>
      <c r="Q3939" s="48">
        <v>40828</v>
      </c>
      <c r="R3939" s="178">
        <f t="shared" si="369"/>
        <v>40828</v>
      </c>
      <c r="S3939" s="182">
        <v>13.1</v>
      </c>
      <c r="T3939" s="180">
        <f t="shared" si="371"/>
        <v>48197.279999999955</v>
      </c>
      <c r="U3939" s="181" t="str">
        <f t="shared" si="370"/>
        <v>0</v>
      </c>
    </row>
    <row r="3940" spans="14:21">
      <c r="N3940" s="57">
        <f t="shared" si="366"/>
        <v>2011</v>
      </c>
      <c r="O3940" s="57">
        <f t="shared" si="367"/>
        <v>10</v>
      </c>
      <c r="P3940" s="57">
        <f t="shared" si="368"/>
        <v>13</v>
      </c>
      <c r="Q3940" s="48">
        <v>40829</v>
      </c>
      <c r="R3940" s="178">
        <f t="shared" si="369"/>
        <v>40829</v>
      </c>
      <c r="S3940" s="182">
        <v>15</v>
      </c>
      <c r="T3940" s="180">
        <f t="shared" si="371"/>
        <v>48212.279999999955</v>
      </c>
      <c r="U3940" s="181" t="str">
        <f t="shared" si="370"/>
        <v>0</v>
      </c>
    </row>
    <row r="3941" spans="14:21">
      <c r="N3941" s="57">
        <f t="shared" si="366"/>
        <v>2011</v>
      </c>
      <c r="O3941" s="57">
        <f t="shared" si="367"/>
        <v>10</v>
      </c>
      <c r="P3941" s="57">
        <f t="shared" si="368"/>
        <v>14</v>
      </c>
      <c r="Q3941" s="48">
        <v>40830</v>
      </c>
      <c r="R3941" s="178">
        <f t="shared" si="369"/>
        <v>40830</v>
      </c>
      <c r="S3941" s="182">
        <v>15.5</v>
      </c>
      <c r="T3941" s="180">
        <f t="shared" si="371"/>
        <v>48227.779999999955</v>
      </c>
      <c r="U3941" s="181" t="str">
        <f t="shared" si="370"/>
        <v>0</v>
      </c>
    </row>
    <row r="3942" spans="14:21">
      <c r="N3942" s="57">
        <f t="shared" si="366"/>
        <v>2011</v>
      </c>
      <c r="O3942" s="57">
        <f t="shared" si="367"/>
        <v>10</v>
      </c>
      <c r="P3942" s="57">
        <f t="shared" si="368"/>
        <v>15</v>
      </c>
      <c r="Q3942" s="48">
        <v>40831</v>
      </c>
      <c r="R3942" s="178">
        <f t="shared" si="369"/>
        <v>40831</v>
      </c>
      <c r="S3942" s="182">
        <v>14.5</v>
      </c>
      <c r="T3942" s="180">
        <f t="shared" si="371"/>
        <v>48242.279999999955</v>
      </c>
      <c r="U3942" s="181" t="str">
        <f t="shared" si="370"/>
        <v>0</v>
      </c>
    </row>
    <row r="3943" spans="14:21">
      <c r="N3943" s="57">
        <f t="shared" si="366"/>
        <v>2011</v>
      </c>
      <c r="O3943" s="57">
        <f t="shared" si="367"/>
        <v>10</v>
      </c>
      <c r="P3943" s="57">
        <f t="shared" si="368"/>
        <v>16</v>
      </c>
      <c r="Q3943" s="48">
        <v>40832</v>
      </c>
      <c r="R3943" s="178">
        <f t="shared" si="369"/>
        <v>40832</v>
      </c>
      <c r="S3943" s="182">
        <v>12.9</v>
      </c>
      <c r="T3943" s="180">
        <f t="shared" si="371"/>
        <v>48255.179999999957</v>
      </c>
      <c r="U3943" s="181" t="str">
        <f t="shared" si="370"/>
        <v>0</v>
      </c>
    </row>
    <row r="3944" spans="14:21">
      <c r="N3944" s="57">
        <f t="shared" si="366"/>
        <v>2011</v>
      </c>
      <c r="O3944" s="57">
        <f t="shared" si="367"/>
        <v>10</v>
      </c>
      <c r="P3944" s="57">
        <f t="shared" si="368"/>
        <v>17</v>
      </c>
      <c r="Q3944" s="48">
        <v>40833</v>
      </c>
      <c r="R3944" s="178">
        <f t="shared" si="369"/>
        <v>40833</v>
      </c>
      <c r="S3944" s="182">
        <v>12.8</v>
      </c>
      <c r="T3944" s="180">
        <f t="shared" si="371"/>
        <v>48267.97999999996</v>
      </c>
      <c r="U3944" s="181" t="str">
        <f t="shared" si="370"/>
        <v>0</v>
      </c>
    </row>
    <row r="3945" spans="14:21">
      <c r="N3945" s="57">
        <f t="shared" si="366"/>
        <v>2011</v>
      </c>
      <c r="O3945" s="57">
        <f t="shared" si="367"/>
        <v>10</v>
      </c>
      <c r="P3945" s="57">
        <f t="shared" si="368"/>
        <v>18</v>
      </c>
      <c r="Q3945" s="48">
        <v>40834</v>
      </c>
      <c r="R3945" s="178">
        <f t="shared" si="369"/>
        <v>40834</v>
      </c>
      <c r="S3945" s="182">
        <v>13.6</v>
      </c>
      <c r="T3945" s="180">
        <f t="shared" si="371"/>
        <v>48281.579999999958</v>
      </c>
      <c r="U3945" s="181" t="str">
        <f t="shared" si="370"/>
        <v>0</v>
      </c>
    </row>
    <row r="3946" spans="14:21">
      <c r="N3946" s="57">
        <f t="shared" si="366"/>
        <v>2011</v>
      </c>
      <c r="O3946" s="57">
        <f t="shared" si="367"/>
        <v>10</v>
      </c>
      <c r="P3946" s="57">
        <f t="shared" si="368"/>
        <v>19</v>
      </c>
      <c r="Q3946" s="48">
        <v>40835</v>
      </c>
      <c r="R3946" s="178">
        <f t="shared" si="369"/>
        <v>40835</v>
      </c>
      <c r="S3946" s="182">
        <v>14</v>
      </c>
      <c r="T3946" s="180">
        <f t="shared" si="371"/>
        <v>48295.579999999958</v>
      </c>
      <c r="U3946" s="181" t="str">
        <f t="shared" si="370"/>
        <v>0</v>
      </c>
    </row>
    <row r="3947" spans="14:21">
      <c r="N3947" s="57">
        <f t="shared" si="366"/>
        <v>2011</v>
      </c>
      <c r="O3947" s="57">
        <f t="shared" si="367"/>
        <v>10</v>
      </c>
      <c r="P3947" s="57">
        <f t="shared" si="368"/>
        <v>20</v>
      </c>
      <c r="Q3947" s="48">
        <v>40836</v>
      </c>
      <c r="R3947" s="178">
        <f t="shared" si="369"/>
        <v>40836</v>
      </c>
      <c r="S3947" s="182">
        <v>16.5</v>
      </c>
      <c r="T3947" s="180">
        <f t="shared" si="371"/>
        <v>48312.079999999958</v>
      </c>
      <c r="U3947" s="181" t="str">
        <f t="shared" si="370"/>
        <v>0</v>
      </c>
    </row>
    <row r="3948" spans="14:21">
      <c r="N3948" s="57">
        <f t="shared" si="366"/>
        <v>2011</v>
      </c>
      <c r="O3948" s="57">
        <f t="shared" si="367"/>
        <v>10</v>
      </c>
      <c r="P3948" s="57">
        <f t="shared" si="368"/>
        <v>21</v>
      </c>
      <c r="Q3948" s="48">
        <v>40837</v>
      </c>
      <c r="R3948" s="178">
        <f t="shared" si="369"/>
        <v>40837</v>
      </c>
      <c r="S3948" s="182">
        <v>14.5</v>
      </c>
      <c r="T3948" s="180">
        <f t="shared" si="371"/>
        <v>48326.579999999958</v>
      </c>
      <c r="U3948" s="181" t="str">
        <f t="shared" si="370"/>
        <v>0</v>
      </c>
    </row>
    <row r="3949" spans="14:21">
      <c r="N3949" s="57">
        <f t="shared" si="366"/>
        <v>2011</v>
      </c>
      <c r="O3949" s="57">
        <f t="shared" si="367"/>
        <v>10</v>
      </c>
      <c r="P3949" s="57">
        <f t="shared" si="368"/>
        <v>22</v>
      </c>
      <c r="Q3949" s="48">
        <v>40838</v>
      </c>
      <c r="R3949" s="178">
        <f t="shared" si="369"/>
        <v>40838</v>
      </c>
      <c r="S3949" s="182">
        <v>14.8</v>
      </c>
      <c r="T3949" s="180">
        <f t="shared" si="371"/>
        <v>48341.379999999961</v>
      </c>
      <c r="U3949" s="181" t="str">
        <f t="shared" si="370"/>
        <v>0</v>
      </c>
    </row>
    <row r="3950" spans="14:21">
      <c r="N3950" s="57">
        <f t="shared" si="366"/>
        <v>2011</v>
      </c>
      <c r="O3950" s="57">
        <f t="shared" si="367"/>
        <v>10</v>
      </c>
      <c r="P3950" s="57">
        <f t="shared" si="368"/>
        <v>23</v>
      </c>
      <c r="Q3950" s="48">
        <v>40839</v>
      </c>
      <c r="R3950" s="178">
        <f t="shared" si="369"/>
        <v>40839</v>
      </c>
      <c r="S3950" s="182">
        <v>14.5</v>
      </c>
      <c r="T3950" s="180">
        <f t="shared" si="371"/>
        <v>48355.879999999961</v>
      </c>
      <c r="U3950" s="181" t="str">
        <f t="shared" si="370"/>
        <v>0</v>
      </c>
    </row>
    <row r="3951" spans="14:21">
      <c r="N3951" s="57">
        <f t="shared" si="366"/>
        <v>2011</v>
      </c>
      <c r="O3951" s="57">
        <f t="shared" si="367"/>
        <v>10</v>
      </c>
      <c r="P3951" s="57">
        <f t="shared" si="368"/>
        <v>24</v>
      </c>
      <c r="Q3951" s="48">
        <v>40840</v>
      </c>
      <c r="R3951" s="178">
        <f t="shared" si="369"/>
        <v>40840</v>
      </c>
      <c r="S3951" s="182">
        <v>14.2</v>
      </c>
      <c r="T3951" s="180">
        <f t="shared" si="371"/>
        <v>48370.079999999958</v>
      </c>
      <c r="U3951" s="181" t="str">
        <f t="shared" si="370"/>
        <v>0</v>
      </c>
    </row>
    <row r="3952" spans="14:21">
      <c r="N3952" s="57">
        <f t="shared" si="366"/>
        <v>2011</v>
      </c>
      <c r="O3952" s="57">
        <f t="shared" si="367"/>
        <v>10</v>
      </c>
      <c r="P3952" s="57">
        <f t="shared" si="368"/>
        <v>25</v>
      </c>
      <c r="Q3952" s="48">
        <v>40841</v>
      </c>
      <c r="R3952" s="178">
        <f t="shared" si="369"/>
        <v>40841</v>
      </c>
      <c r="S3952" s="182">
        <v>13</v>
      </c>
      <c r="T3952" s="180">
        <f t="shared" si="371"/>
        <v>48383.079999999958</v>
      </c>
      <c r="U3952" s="181" t="str">
        <f t="shared" si="370"/>
        <v>0</v>
      </c>
    </row>
    <row r="3953" spans="14:21">
      <c r="N3953" s="57">
        <f t="shared" si="366"/>
        <v>2011</v>
      </c>
      <c r="O3953" s="57">
        <f t="shared" si="367"/>
        <v>10</v>
      </c>
      <c r="P3953" s="57">
        <f t="shared" si="368"/>
        <v>26</v>
      </c>
      <c r="Q3953" s="48">
        <v>40842</v>
      </c>
      <c r="R3953" s="178">
        <f t="shared" si="369"/>
        <v>40842</v>
      </c>
      <c r="S3953" s="182">
        <v>12.2</v>
      </c>
      <c r="T3953" s="180">
        <f t="shared" si="371"/>
        <v>48395.279999999955</v>
      </c>
      <c r="U3953" s="181" t="str">
        <f t="shared" si="370"/>
        <v>0</v>
      </c>
    </row>
    <row r="3954" spans="14:21">
      <c r="N3954" s="57">
        <f t="shared" si="366"/>
        <v>2011</v>
      </c>
      <c r="O3954" s="57">
        <f t="shared" si="367"/>
        <v>10</v>
      </c>
      <c r="P3954" s="57">
        <f t="shared" si="368"/>
        <v>27</v>
      </c>
      <c r="Q3954" s="48">
        <v>40843</v>
      </c>
      <c r="R3954" s="178">
        <f t="shared" si="369"/>
        <v>40843</v>
      </c>
      <c r="S3954" s="182">
        <v>11.7</v>
      </c>
      <c r="T3954" s="180">
        <f t="shared" si="371"/>
        <v>48406.979999999952</v>
      </c>
      <c r="U3954" s="181" t="str">
        <f t="shared" si="370"/>
        <v>0</v>
      </c>
    </row>
    <row r="3955" spans="14:21">
      <c r="N3955" s="57">
        <f t="shared" si="366"/>
        <v>2011</v>
      </c>
      <c r="O3955" s="57">
        <f t="shared" si="367"/>
        <v>10</v>
      </c>
      <c r="P3955" s="57">
        <f t="shared" si="368"/>
        <v>28</v>
      </c>
      <c r="Q3955" s="48">
        <v>40844</v>
      </c>
      <c r="R3955" s="178">
        <f t="shared" si="369"/>
        <v>40844</v>
      </c>
      <c r="S3955" s="182">
        <v>11.3</v>
      </c>
      <c r="T3955" s="180">
        <f t="shared" si="371"/>
        <v>48418.279999999955</v>
      </c>
      <c r="U3955" s="181" t="str">
        <f t="shared" si="370"/>
        <v>0</v>
      </c>
    </row>
    <row r="3956" spans="14:21">
      <c r="N3956" s="57">
        <f t="shared" si="366"/>
        <v>2011</v>
      </c>
      <c r="O3956" s="57">
        <f t="shared" si="367"/>
        <v>10</v>
      </c>
      <c r="P3956" s="57">
        <f t="shared" si="368"/>
        <v>29</v>
      </c>
      <c r="Q3956" s="48">
        <v>40845</v>
      </c>
      <c r="R3956" s="178">
        <f t="shared" si="369"/>
        <v>40845</v>
      </c>
      <c r="S3956" s="182">
        <v>9.9</v>
      </c>
      <c r="T3956" s="180">
        <f t="shared" si="371"/>
        <v>48428.179999999957</v>
      </c>
      <c r="U3956" s="181" t="str">
        <f t="shared" si="370"/>
        <v>0</v>
      </c>
    </row>
    <row r="3957" spans="14:21">
      <c r="N3957" s="57">
        <f t="shared" si="366"/>
        <v>2011</v>
      </c>
      <c r="O3957" s="57">
        <f t="shared" si="367"/>
        <v>10</v>
      </c>
      <c r="P3957" s="57">
        <f t="shared" si="368"/>
        <v>30</v>
      </c>
      <c r="Q3957" s="48">
        <v>40846</v>
      </c>
      <c r="R3957" s="178">
        <f t="shared" si="369"/>
        <v>40846</v>
      </c>
      <c r="S3957" s="182">
        <v>9.3000000000000007</v>
      </c>
      <c r="T3957" s="180">
        <f t="shared" si="371"/>
        <v>48437.47999999996</v>
      </c>
      <c r="U3957" s="181" t="str">
        <f t="shared" si="370"/>
        <v>0</v>
      </c>
    </row>
    <row r="3958" spans="14:21">
      <c r="N3958" s="57">
        <f t="shared" si="366"/>
        <v>2011</v>
      </c>
      <c r="O3958" s="57">
        <f t="shared" si="367"/>
        <v>10</v>
      </c>
      <c r="P3958" s="57">
        <f t="shared" si="368"/>
        <v>31</v>
      </c>
      <c r="Q3958" s="48">
        <v>40847</v>
      </c>
      <c r="R3958" s="178">
        <f t="shared" si="369"/>
        <v>40847</v>
      </c>
      <c r="S3958" s="182">
        <v>8.8000000000000007</v>
      </c>
      <c r="T3958" s="180">
        <f t="shared" si="371"/>
        <v>48446.279999999962</v>
      </c>
      <c r="U3958" s="181" t="str">
        <f t="shared" si="370"/>
        <v>0</v>
      </c>
    </row>
    <row r="3959" spans="14:21">
      <c r="N3959" s="57">
        <f t="shared" si="366"/>
        <v>2011</v>
      </c>
      <c r="O3959" s="57">
        <f t="shared" si="367"/>
        <v>11</v>
      </c>
      <c r="P3959" s="57">
        <f t="shared" si="368"/>
        <v>1</v>
      </c>
      <c r="Q3959" s="48">
        <v>40848</v>
      </c>
      <c r="R3959" s="178">
        <f t="shared" si="369"/>
        <v>40848</v>
      </c>
      <c r="S3959" s="182">
        <v>11.9</v>
      </c>
      <c r="T3959" s="180">
        <f t="shared" si="371"/>
        <v>48458.179999999964</v>
      </c>
      <c r="U3959" s="181" t="str">
        <f t="shared" si="370"/>
        <v>0</v>
      </c>
    </row>
    <row r="3960" spans="14:21">
      <c r="N3960" s="57">
        <f t="shared" si="366"/>
        <v>2011</v>
      </c>
      <c r="O3960" s="57">
        <f t="shared" si="367"/>
        <v>11</v>
      </c>
      <c r="P3960" s="57">
        <f t="shared" si="368"/>
        <v>2</v>
      </c>
      <c r="Q3960" s="48">
        <v>40849</v>
      </c>
      <c r="R3960" s="178">
        <f t="shared" si="369"/>
        <v>40849</v>
      </c>
      <c r="S3960" s="182">
        <v>12.1</v>
      </c>
      <c r="T3960" s="180">
        <f t="shared" si="371"/>
        <v>48470.279999999962</v>
      </c>
      <c r="U3960" s="181" t="str">
        <f t="shared" si="370"/>
        <v>0</v>
      </c>
    </row>
    <row r="3961" spans="14:21">
      <c r="N3961" s="57">
        <f t="shared" si="366"/>
        <v>2011</v>
      </c>
      <c r="O3961" s="57">
        <f t="shared" si="367"/>
        <v>11</v>
      </c>
      <c r="P3961" s="57">
        <f t="shared" si="368"/>
        <v>3</v>
      </c>
      <c r="Q3961" s="48">
        <v>40850</v>
      </c>
      <c r="R3961" s="178">
        <f t="shared" si="369"/>
        <v>40850</v>
      </c>
      <c r="S3961" s="182">
        <v>11.2</v>
      </c>
      <c r="T3961" s="180">
        <f t="shared" si="371"/>
        <v>48481.47999999996</v>
      </c>
      <c r="U3961" s="181" t="str">
        <f t="shared" si="370"/>
        <v>0</v>
      </c>
    </row>
    <row r="3962" spans="14:21">
      <c r="N3962" s="57">
        <f t="shared" si="366"/>
        <v>2011</v>
      </c>
      <c r="O3962" s="57">
        <f t="shared" si="367"/>
        <v>11</v>
      </c>
      <c r="P3962" s="57">
        <f t="shared" si="368"/>
        <v>4</v>
      </c>
      <c r="Q3962" s="48">
        <v>40851</v>
      </c>
      <c r="R3962" s="178">
        <f t="shared" si="369"/>
        <v>40851</v>
      </c>
      <c r="S3962" s="182">
        <v>12.7</v>
      </c>
      <c r="T3962" s="180">
        <f t="shared" si="371"/>
        <v>48494.179999999957</v>
      </c>
      <c r="U3962" s="181" t="str">
        <f t="shared" si="370"/>
        <v>0</v>
      </c>
    </row>
    <row r="3963" spans="14:21">
      <c r="N3963" s="57">
        <f t="shared" si="366"/>
        <v>2011</v>
      </c>
      <c r="O3963" s="57">
        <f t="shared" si="367"/>
        <v>11</v>
      </c>
      <c r="P3963" s="57">
        <f t="shared" si="368"/>
        <v>5</v>
      </c>
      <c r="Q3963" s="48">
        <v>40852</v>
      </c>
      <c r="R3963" s="178">
        <f t="shared" si="369"/>
        <v>40852</v>
      </c>
      <c r="S3963" s="182">
        <v>12.7</v>
      </c>
      <c r="T3963" s="180">
        <f t="shared" si="371"/>
        <v>48506.879999999954</v>
      </c>
      <c r="U3963" s="181" t="str">
        <f t="shared" si="370"/>
        <v>0</v>
      </c>
    </row>
    <row r="3964" spans="14:21">
      <c r="N3964" s="57">
        <f t="shared" si="366"/>
        <v>2011</v>
      </c>
      <c r="O3964" s="57">
        <f t="shared" si="367"/>
        <v>11</v>
      </c>
      <c r="P3964" s="57">
        <f t="shared" si="368"/>
        <v>6</v>
      </c>
      <c r="Q3964" s="48">
        <v>40853</v>
      </c>
      <c r="R3964" s="178">
        <f t="shared" si="369"/>
        <v>40853</v>
      </c>
      <c r="S3964" s="182">
        <v>13</v>
      </c>
      <c r="T3964" s="180">
        <f t="shared" si="371"/>
        <v>48519.879999999954</v>
      </c>
      <c r="U3964" s="181" t="str">
        <f t="shared" si="370"/>
        <v>0</v>
      </c>
    </row>
    <row r="3965" spans="14:21">
      <c r="N3965" s="57">
        <f t="shared" si="366"/>
        <v>2011</v>
      </c>
      <c r="O3965" s="57">
        <f t="shared" si="367"/>
        <v>11</v>
      </c>
      <c r="P3965" s="57">
        <f t="shared" si="368"/>
        <v>7</v>
      </c>
      <c r="Q3965" s="48">
        <v>40854</v>
      </c>
      <c r="R3965" s="178">
        <f t="shared" si="369"/>
        <v>40854</v>
      </c>
      <c r="S3965" s="182">
        <v>13.2</v>
      </c>
      <c r="T3965" s="180">
        <f t="shared" si="371"/>
        <v>48533.079999999951</v>
      </c>
      <c r="U3965" s="181" t="str">
        <f t="shared" si="370"/>
        <v>0</v>
      </c>
    </row>
    <row r="3966" spans="14:21">
      <c r="N3966" s="57">
        <f t="shared" si="366"/>
        <v>2011</v>
      </c>
      <c r="O3966" s="57">
        <f t="shared" si="367"/>
        <v>11</v>
      </c>
      <c r="P3966" s="57">
        <f t="shared" si="368"/>
        <v>8</v>
      </c>
      <c r="Q3966" s="48">
        <v>40855</v>
      </c>
      <c r="R3966" s="178">
        <f t="shared" si="369"/>
        <v>40855</v>
      </c>
      <c r="S3966" s="182">
        <v>13.7</v>
      </c>
      <c r="T3966" s="180">
        <f t="shared" si="371"/>
        <v>48546.779999999948</v>
      </c>
      <c r="U3966" s="181" t="str">
        <f t="shared" si="370"/>
        <v>0</v>
      </c>
    </row>
    <row r="3967" spans="14:21">
      <c r="N3967" s="57">
        <f t="shared" si="366"/>
        <v>2011</v>
      </c>
      <c r="O3967" s="57">
        <f t="shared" si="367"/>
        <v>11</v>
      </c>
      <c r="P3967" s="57">
        <f t="shared" si="368"/>
        <v>9</v>
      </c>
      <c r="Q3967" s="48">
        <v>40856</v>
      </c>
      <c r="R3967" s="178">
        <f t="shared" si="369"/>
        <v>40856</v>
      </c>
      <c r="S3967" s="182">
        <v>14.6</v>
      </c>
      <c r="T3967" s="180">
        <f t="shared" si="371"/>
        <v>48561.379999999946</v>
      </c>
      <c r="U3967" s="181" t="str">
        <f t="shared" si="370"/>
        <v>0</v>
      </c>
    </row>
    <row r="3968" spans="14:21">
      <c r="N3968" s="57">
        <f t="shared" si="366"/>
        <v>2011</v>
      </c>
      <c r="O3968" s="57">
        <f t="shared" si="367"/>
        <v>11</v>
      </c>
      <c r="P3968" s="57">
        <f t="shared" si="368"/>
        <v>10</v>
      </c>
      <c r="Q3968" s="48">
        <v>40857</v>
      </c>
      <c r="R3968" s="178">
        <f t="shared" si="369"/>
        <v>40857</v>
      </c>
      <c r="S3968" s="182">
        <v>16.5</v>
      </c>
      <c r="T3968" s="180">
        <f t="shared" si="371"/>
        <v>48577.879999999946</v>
      </c>
      <c r="U3968" s="181" t="str">
        <f t="shared" si="370"/>
        <v>0</v>
      </c>
    </row>
    <row r="3969" spans="14:21">
      <c r="N3969" s="57">
        <f t="shared" si="366"/>
        <v>2011</v>
      </c>
      <c r="O3969" s="57">
        <f t="shared" si="367"/>
        <v>11</v>
      </c>
      <c r="P3969" s="57">
        <f t="shared" si="368"/>
        <v>11</v>
      </c>
      <c r="Q3969" s="48">
        <v>40858</v>
      </c>
      <c r="R3969" s="178">
        <f t="shared" si="369"/>
        <v>40858</v>
      </c>
      <c r="S3969" s="182">
        <v>19.5</v>
      </c>
      <c r="T3969" s="180">
        <f t="shared" si="371"/>
        <v>48597.379999999946</v>
      </c>
      <c r="U3969" s="181" t="str">
        <f t="shared" si="370"/>
        <v>0</v>
      </c>
    </row>
    <row r="3970" spans="14:21">
      <c r="N3970" s="57">
        <f t="shared" si="366"/>
        <v>2011</v>
      </c>
      <c r="O3970" s="57">
        <f t="shared" si="367"/>
        <v>11</v>
      </c>
      <c r="P3970" s="57">
        <f t="shared" si="368"/>
        <v>12</v>
      </c>
      <c r="Q3970" s="48">
        <v>40859</v>
      </c>
      <c r="R3970" s="178">
        <f t="shared" si="369"/>
        <v>40859</v>
      </c>
      <c r="S3970" s="182">
        <v>19.399999999999999</v>
      </c>
      <c r="T3970" s="180">
        <f t="shared" si="371"/>
        <v>48616.779999999948</v>
      </c>
      <c r="U3970" s="181" t="str">
        <f t="shared" si="370"/>
        <v>0</v>
      </c>
    </row>
    <row r="3971" spans="14:21">
      <c r="N3971" s="57">
        <f t="shared" ref="N3971:N4034" si="372">IF(Q3971="","",YEAR(Q3971))</f>
        <v>2011</v>
      </c>
      <c r="O3971" s="57">
        <f t="shared" ref="O3971:O4034" si="373">IF(Q3971="","",MONTH(Q3971))</f>
        <v>11</v>
      </c>
      <c r="P3971" s="57">
        <f t="shared" ref="P3971:P4034" si="374">DAY(Q3971)</f>
        <v>13</v>
      </c>
      <c r="Q3971" s="48">
        <v>40860</v>
      </c>
      <c r="R3971" s="178">
        <f t="shared" ref="R3971:R4034" si="375">Q3971</f>
        <v>40860</v>
      </c>
      <c r="S3971" s="182">
        <v>18.7</v>
      </c>
      <c r="T3971" s="180">
        <f t="shared" si="371"/>
        <v>48635.479999999945</v>
      </c>
      <c r="U3971" s="181" t="str">
        <f t="shared" ref="U3971:U4034" si="376">IF(AND(R3971&gt;=$E$7,R3971&lt;=$E$9),S3971,"0")</f>
        <v>0</v>
      </c>
    </row>
    <row r="3972" spans="14:21">
      <c r="N3972" s="57">
        <f t="shared" si="372"/>
        <v>2011</v>
      </c>
      <c r="O3972" s="57">
        <f t="shared" si="373"/>
        <v>11</v>
      </c>
      <c r="P3972" s="57">
        <f t="shared" si="374"/>
        <v>14</v>
      </c>
      <c r="Q3972" s="48">
        <v>40861</v>
      </c>
      <c r="R3972" s="178">
        <f t="shared" si="375"/>
        <v>40861</v>
      </c>
      <c r="S3972" s="182">
        <v>17.399999999999999</v>
      </c>
      <c r="T3972" s="180">
        <f t="shared" si="371"/>
        <v>48652.879999999946</v>
      </c>
      <c r="U3972" s="181" t="str">
        <f t="shared" si="376"/>
        <v>0</v>
      </c>
    </row>
    <row r="3973" spans="14:21">
      <c r="N3973" s="57">
        <f t="shared" si="372"/>
        <v>2011</v>
      </c>
      <c r="O3973" s="57">
        <f t="shared" si="373"/>
        <v>11</v>
      </c>
      <c r="P3973" s="57">
        <f t="shared" si="374"/>
        <v>15</v>
      </c>
      <c r="Q3973" s="48">
        <v>40862</v>
      </c>
      <c r="R3973" s="178">
        <f t="shared" si="375"/>
        <v>40862</v>
      </c>
      <c r="S3973" s="182">
        <v>17.7</v>
      </c>
      <c r="T3973" s="180">
        <f t="shared" ref="T3973:T4036" si="377">T3972+S3973</f>
        <v>48670.579999999944</v>
      </c>
      <c r="U3973" s="181" t="str">
        <f t="shared" si="376"/>
        <v>0</v>
      </c>
    </row>
    <row r="3974" spans="14:21">
      <c r="N3974" s="57">
        <f t="shared" si="372"/>
        <v>2011</v>
      </c>
      <c r="O3974" s="57">
        <f t="shared" si="373"/>
        <v>11</v>
      </c>
      <c r="P3974" s="57">
        <f t="shared" si="374"/>
        <v>16</v>
      </c>
      <c r="Q3974" s="48">
        <v>40863</v>
      </c>
      <c r="R3974" s="178">
        <f t="shared" si="375"/>
        <v>40863</v>
      </c>
      <c r="S3974" s="182">
        <v>19.3</v>
      </c>
      <c r="T3974" s="180">
        <f t="shared" si="377"/>
        <v>48689.879999999946</v>
      </c>
      <c r="U3974" s="181" t="str">
        <f t="shared" si="376"/>
        <v>0</v>
      </c>
    </row>
    <row r="3975" spans="14:21">
      <c r="N3975" s="57">
        <f t="shared" si="372"/>
        <v>2011</v>
      </c>
      <c r="O3975" s="57">
        <f t="shared" si="373"/>
        <v>11</v>
      </c>
      <c r="P3975" s="57">
        <f t="shared" si="374"/>
        <v>17</v>
      </c>
      <c r="Q3975" s="48">
        <v>40864</v>
      </c>
      <c r="R3975" s="178">
        <f t="shared" si="375"/>
        <v>40864</v>
      </c>
      <c r="S3975" s="182">
        <v>21</v>
      </c>
      <c r="T3975" s="180">
        <f t="shared" si="377"/>
        <v>48710.879999999946</v>
      </c>
      <c r="U3975" s="181" t="str">
        <f t="shared" si="376"/>
        <v>0</v>
      </c>
    </row>
    <row r="3976" spans="14:21">
      <c r="N3976" s="57">
        <f t="shared" si="372"/>
        <v>2011</v>
      </c>
      <c r="O3976" s="57">
        <f t="shared" si="373"/>
        <v>11</v>
      </c>
      <c r="P3976" s="57">
        <f t="shared" si="374"/>
        <v>18</v>
      </c>
      <c r="Q3976" s="48">
        <v>40865</v>
      </c>
      <c r="R3976" s="178">
        <f t="shared" si="375"/>
        <v>40865</v>
      </c>
      <c r="S3976" s="182">
        <v>15.6</v>
      </c>
      <c r="T3976" s="180">
        <f t="shared" si="377"/>
        <v>48726.479999999945</v>
      </c>
      <c r="U3976" s="181" t="str">
        <f t="shared" si="376"/>
        <v>0</v>
      </c>
    </row>
    <row r="3977" spans="14:21">
      <c r="N3977" s="57">
        <f t="shared" si="372"/>
        <v>2011</v>
      </c>
      <c r="O3977" s="57">
        <f t="shared" si="373"/>
        <v>11</v>
      </c>
      <c r="P3977" s="57">
        <f t="shared" si="374"/>
        <v>19</v>
      </c>
      <c r="Q3977" s="48">
        <v>40866</v>
      </c>
      <c r="R3977" s="178">
        <f t="shared" si="375"/>
        <v>40866</v>
      </c>
      <c r="S3977" s="182">
        <v>16.5</v>
      </c>
      <c r="T3977" s="180">
        <f t="shared" si="377"/>
        <v>48742.979999999945</v>
      </c>
      <c r="U3977" s="181" t="str">
        <f t="shared" si="376"/>
        <v>0</v>
      </c>
    </row>
    <row r="3978" spans="14:21">
      <c r="N3978" s="57">
        <f t="shared" si="372"/>
        <v>2011</v>
      </c>
      <c r="O3978" s="57">
        <f t="shared" si="373"/>
        <v>11</v>
      </c>
      <c r="P3978" s="57">
        <f t="shared" si="374"/>
        <v>20</v>
      </c>
      <c r="Q3978" s="48">
        <v>40867</v>
      </c>
      <c r="R3978" s="178">
        <f t="shared" si="375"/>
        <v>40867</v>
      </c>
      <c r="S3978" s="182">
        <v>19.600000000000001</v>
      </c>
      <c r="T3978" s="180">
        <f t="shared" si="377"/>
        <v>48762.579999999944</v>
      </c>
      <c r="U3978" s="181" t="str">
        <f t="shared" si="376"/>
        <v>0</v>
      </c>
    </row>
    <row r="3979" spans="14:21">
      <c r="N3979" s="57">
        <f t="shared" si="372"/>
        <v>2011</v>
      </c>
      <c r="O3979" s="57">
        <f t="shared" si="373"/>
        <v>11</v>
      </c>
      <c r="P3979" s="57">
        <f t="shared" si="374"/>
        <v>21</v>
      </c>
      <c r="Q3979" s="48">
        <v>40868</v>
      </c>
      <c r="R3979" s="178">
        <f t="shared" si="375"/>
        <v>40868</v>
      </c>
      <c r="S3979" s="182">
        <v>18.2</v>
      </c>
      <c r="T3979" s="180">
        <f t="shared" si="377"/>
        <v>48780.779999999941</v>
      </c>
      <c r="U3979" s="181" t="str">
        <f t="shared" si="376"/>
        <v>0</v>
      </c>
    </row>
    <row r="3980" spans="14:21">
      <c r="N3980" s="57">
        <f t="shared" si="372"/>
        <v>2011</v>
      </c>
      <c r="O3980" s="57">
        <f t="shared" si="373"/>
        <v>11</v>
      </c>
      <c r="P3980" s="57">
        <f t="shared" si="374"/>
        <v>22</v>
      </c>
      <c r="Q3980" s="48">
        <v>40869</v>
      </c>
      <c r="R3980" s="178">
        <f t="shared" si="375"/>
        <v>40869</v>
      </c>
      <c r="S3980" s="182">
        <v>19.5</v>
      </c>
      <c r="T3980" s="180">
        <f t="shared" si="377"/>
        <v>48800.279999999941</v>
      </c>
      <c r="U3980" s="181" t="str">
        <f t="shared" si="376"/>
        <v>0</v>
      </c>
    </row>
    <row r="3981" spans="14:21">
      <c r="N3981" s="57">
        <f t="shared" si="372"/>
        <v>2011</v>
      </c>
      <c r="O3981" s="57">
        <f t="shared" si="373"/>
        <v>11</v>
      </c>
      <c r="P3981" s="57">
        <f t="shared" si="374"/>
        <v>23</v>
      </c>
      <c r="Q3981" s="48">
        <v>40870</v>
      </c>
      <c r="R3981" s="178">
        <f t="shared" si="375"/>
        <v>40870</v>
      </c>
      <c r="S3981" s="182">
        <v>17.600000000000001</v>
      </c>
      <c r="T3981" s="180">
        <f t="shared" si="377"/>
        <v>48817.879999999939</v>
      </c>
      <c r="U3981" s="181" t="str">
        <f t="shared" si="376"/>
        <v>0</v>
      </c>
    </row>
    <row r="3982" spans="14:21">
      <c r="N3982" s="57">
        <f t="shared" si="372"/>
        <v>2011</v>
      </c>
      <c r="O3982" s="57">
        <f t="shared" si="373"/>
        <v>11</v>
      </c>
      <c r="P3982" s="57">
        <f t="shared" si="374"/>
        <v>24</v>
      </c>
      <c r="Q3982" s="48">
        <v>40871</v>
      </c>
      <c r="R3982" s="178">
        <f t="shared" si="375"/>
        <v>40871</v>
      </c>
      <c r="S3982" s="182">
        <v>13.3</v>
      </c>
      <c r="T3982" s="180">
        <f t="shared" si="377"/>
        <v>48831.179999999942</v>
      </c>
      <c r="U3982" s="181" t="str">
        <f t="shared" si="376"/>
        <v>0</v>
      </c>
    </row>
    <row r="3983" spans="14:21">
      <c r="N3983" s="57">
        <f t="shared" si="372"/>
        <v>2011</v>
      </c>
      <c r="O3983" s="57">
        <f t="shared" si="373"/>
        <v>11</v>
      </c>
      <c r="P3983" s="57">
        <f t="shared" si="374"/>
        <v>25</v>
      </c>
      <c r="Q3983" s="48">
        <v>40872</v>
      </c>
      <c r="R3983" s="178">
        <f t="shared" si="375"/>
        <v>40872</v>
      </c>
      <c r="S3983" s="182">
        <v>14.4</v>
      </c>
      <c r="T3983" s="180">
        <f t="shared" si="377"/>
        <v>48845.579999999944</v>
      </c>
      <c r="U3983" s="181" t="str">
        <f t="shared" si="376"/>
        <v>0</v>
      </c>
    </row>
    <row r="3984" spans="14:21">
      <c r="N3984" s="57">
        <f t="shared" si="372"/>
        <v>2011</v>
      </c>
      <c r="O3984" s="57">
        <f t="shared" si="373"/>
        <v>11</v>
      </c>
      <c r="P3984" s="57">
        <f t="shared" si="374"/>
        <v>26</v>
      </c>
      <c r="Q3984" s="48">
        <v>40873</v>
      </c>
      <c r="R3984" s="178">
        <f t="shared" si="375"/>
        <v>40873</v>
      </c>
      <c r="S3984" s="182">
        <v>13.2</v>
      </c>
      <c r="T3984" s="180">
        <f t="shared" si="377"/>
        <v>48858.779999999941</v>
      </c>
      <c r="U3984" s="181" t="str">
        <f t="shared" si="376"/>
        <v>0</v>
      </c>
    </row>
    <row r="3985" spans="14:21">
      <c r="N3985" s="57">
        <f t="shared" si="372"/>
        <v>2011</v>
      </c>
      <c r="O3985" s="57">
        <f t="shared" si="373"/>
        <v>11</v>
      </c>
      <c r="P3985" s="57">
        <f t="shared" si="374"/>
        <v>27</v>
      </c>
      <c r="Q3985" s="48">
        <v>40874</v>
      </c>
      <c r="R3985" s="178">
        <f t="shared" si="375"/>
        <v>40874</v>
      </c>
      <c r="S3985" s="182">
        <v>12.7</v>
      </c>
      <c r="T3985" s="180">
        <f t="shared" si="377"/>
        <v>48871.479999999938</v>
      </c>
      <c r="U3985" s="181" t="str">
        <f t="shared" si="376"/>
        <v>0</v>
      </c>
    </row>
    <row r="3986" spans="14:21">
      <c r="N3986" s="57">
        <f t="shared" si="372"/>
        <v>2011</v>
      </c>
      <c r="O3986" s="57">
        <f t="shared" si="373"/>
        <v>11</v>
      </c>
      <c r="P3986" s="57">
        <f t="shared" si="374"/>
        <v>28</v>
      </c>
      <c r="Q3986" s="48">
        <v>40875</v>
      </c>
      <c r="R3986" s="178">
        <f t="shared" si="375"/>
        <v>40875</v>
      </c>
      <c r="S3986" s="182">
        <v>16</v>
      </c>
      <c r="T3986" s="180">
        <f t="shared" si="377"/>
        <v>48887.479999999938</v>
      </c>
      <c r="U3986" s="181" t="str">
        <f t="shared" si="376"/>
        <v>0</v>
      </c>
    </row>
    <row r="3987" spans="14:21">
      <c r="N3987" s="57">
        <f t="shared" si="372"/>
        <v>2011</v>
      </c>
      <c r="O3987" s="57">
        <f t="shared" si="373"/>
        <v>11</v>
      </c>
      <c r="P3987" s="57">
        <f t="shared" si="374"/>
        <v>29</v>
      </c>
      <c r="Q3987" s="48">
        <v>40876</v>
      </c>
      <c r="R3987" s="178">
        <f t="shared" si="375"/>
        <v>40876</v>
      </c>
      <c r="S3987" s="182">
        <v>17.399999999999999</v>
      </c>
      <c r="T3987" s="180">
        <f t="shared" si="377"/>
        <v>48904.879999999939</v>
      </c>
      <c r="U3987" s="181" t="str">
        <f t="shared" si="376"/>
        <v>0</v>
      </c>
    </row>
    <row r="3988" spans="14:21">
      <c r="N3988" s="57">
        <f t="shared" si="372"/>
        <v>2011</v>
      </c>
      <c r="O3988" s="57">
        <f t="shared" si="373"/>
        <v>11</v>
      </c>
      <c r="P3988" s="57">
        <f t="shared" si="374"/>
        <v>30</v>
      </c>
      <c r="Q3988" s="48">
        <v>40877</v>
      </c>
      <c r="R3988" s="178">
        <f t="shared" si="375"/>
        <v>40877</v>
      </c>
      <c r="S3988" s="182">
        <v>15.2</v>
      </c>
      <c r="T3988" s="180">
        <f t="shared" si="377"/>
        <v>48920.079999999936</v>
      </c>
      <c r="U3988" s="181" t="str">
        <f t="shared" si="376"/>
        <v>0</v>
      </c>
    </row>
    <row r="3989" spans="14:21">
      <c r="N3989" s="57">
        <f t="shared" si="372"/>
        <v>2011</v>
      </c>
      <c r="O3989" s="57">
        <f t="shared" si="373"/>
        <v>12</v>
      </c>
      <c r="P3989" s="57">
        <f t="shared" si="374"/>
        <v>1</v>
      </c>
      <c r="Q3989" s="48">
        <v>40878</v>
      </c>
      <c r="R3989" s="178">
        <f t="shared" si="375"/>
        <v>40878</v>
      </c>
      <c r="S3989" s="182">
        <v>14.2</v>
      </c>
      <c r="T3989" s="180">
        <f t="shared" si="377"/>
        <v>48934.279999999933</v>
      </c>
      <c r="U3989" s="181" t="str">
        <f t="shared" si="376"/>
        <v>0</v>
      </c>
    </row>
    <row r="3990" spans="14:21">
      <c r="N3990" s="57">
        <f t="shared" si="372"/>
        <v>2011</v>
      </c>
      <c r="O3990" s="57">
        <f t="shared" si="373"/>
        <v>12</v>
      </c>
      <c r="P3990" s="57">
        <f t="shared" si="374"/>
        <v>2</v>
      </c>
      <c r="Q3990" s="48">
        <v>40879</v>
      </c>
      <c r="R3990" s="178">
        <f t="shared" si="375"/>
        <v>40879</v>
      </c>
      <c r="S3990" s="182">
        <v>17.100000000000001</v>
      </c>
      <c r="T3990" s="180">
        <f t="shared" si="377"/>
        <v>48951.379999999932</v>
      </c>
      <c r="U3990" s="181" t="str">
        <f t="shared" si="376"/>
        <v>0</v>
      </c>
    </row>
    <row r="3991" spans="14:21">
      <c r="N3991" s="57">
        <f t="shared" si="372"/>
        <v>2011</v>
      </c>
      <c r="O3991" s="57">
        <f t="shared" si="373"/>
        <v>12</v>
      </c>
      <c r="P3991" s="57">
        <f t="shared" si="374"/>
        <v>3</v>
      </c>
      <c r="Q3991" s="48">
        <v>40880</v>
      </c>
      <c r="R3991" s="178">
        <f t="shared" si="375"/>
        <v>40880</v>
      </c>
      <c r="S3991" s="182">
        <v>15.4</v>
      </c>
      <c r="T3991" s="180">
        <f t="shared" si="377"/>
        <v>48966.779999999933</v>
      </c>
      <c r="U3991" s="181" t="str">
        <f t="shared" si="376"/>
        <v>0</v>
      </c>
    </row>
    <row r="3992" spans="14:21">
      <c r="N3992" s="57">
        <f t="shared" si="372"/>
        <v>2011</v>
      </c>
      <c r="O3992" s="57">
        <f t="shared" si="373"/>
        <v>12</v>
      </c>
      <c r="P3992" s="57">
        <f t="shared" si="374"/>
        <v>4</v>
      </c>
      <c r="Q3992" s="48">
        <v>40881</v>
      </c>
      <c r="R3992" s="178">
        <f t="shared" si="375"/>
        <v>40881</v>
      </c>
      <c r="S3992" s="182">
        <v>17.5</v>
      </c>
      <c r="T3992" s="180">
        <f t="shared" si="377"/>
        <v>48984.279999999933</v>
      </c>
      <c r="U3992" s="181" t="str">
        <f t="shared" si="376"/>
        <v>0</v>
      </c>
    </row>
    <row r="3993" spans="14:21">
      <c r="N3993" s="57">
        <f t="shared" si="372"/>
        <v>2011</v>
      </c>
      <c r="O3993" s="57">
        <f t="shared" si="373"/>
        <v>12</v>
      </c>
      <c r="P3993" s="57">
        <f t="shared" si="374"/>
        <v>5</v>
      </c>
      <c r="Q3993" s="48">
        <v>40882</v>
      </c>
      <c r="R3993" s="178">
        <f t="shared" si="375"/>
        <v>40882</v>
      </c>
      <c r="S3993" s="182">
        <v>20.100000000000001</v>
      </c>
      <c r="T3993" s="180">
        <f t="shared" si="377"/>
        <v>49004.379999999932</v>
      </c>
      <c r="U3993" s="181" t="str">
        <f t="shared" si="376"/>
        <v>0</v>
      </c>
    </row>
    <row r="3994" spans="14:21">
      <c r="N3994" s="57">
        <f t="shared" si="372"/>
        <v>2011</v>
      </c>
      <c r="O3994" s="57">
        <f t="shared" si="373"/>
        <v>12</v>
      </c>
      <c r="P3994" s="57">
        <f t="shared" si="374"/>
        <v>6</v>
      </c>
      <c r="Q3994" s="48">
        <v>40883</v>
      </c>
      <c r="R3994" s="178">
        <f t="shared" si="375"/>
        <v>40883</v>
      </c>
      <c r="S3994" s="182">
        <v>20.7</v>
      </c>
      <c r="T3994" s="180">
        <f t="shared" si="377"/>
        <v>49025.079999999929</v>
      </c>
      <c r="U3994" s="181" t="str">
        <f t="shared" si="376"/>
        <v>0</v>
      </c>
    </row>
    <row r="3995" spans="14:21">
      <c r="N3995" s="57">
        <f t="shared" si="372"/>
        <v>2011</v>
      </c>
      <c r="O3995" s="57">
        <f t="shared" si="373"/>
        <v>12</v>
      </c>
      <c r="P3995" s="57">
        <f t="shared" si="374"/>
        <v>7</v>
      </c>
      <c r="Q3995" s="48">
        <v>40884</v>
      </c>
      <c r="R3995" s="178">
        <f t="shared" si="375"/>
        <v>40884</v>
      </c>
      <c r="S3995" s="182">
        <v>19.3</v>
      </c>
      <c r="T3995" s="180">
        <f t="shared" si="377"/>
        <v>49044.379999999932</v>
      </c>
      <c r="U3995" s="181" t="str">
        <f t="shared" si="376"/>
        <v>0</v>
      </c>
    </row>
    <row r="3996" spans="14:21">
      <c r="N3996" s="57">
        <f t="shared" si="372"/>
        <v>2011</v>
      </c>
      <c r="O3996" s="57">
        <f t="shared" si="373"/>
        <v>12</v>
      </c>
      <c r="P3996" s="57">
        <f t="shared" si="374"/>
        <v>8</v>
      </c>
      <c r="Q3996" s="48">
        <v>40885</v>
      </c>
      <c r="R3996" s="178">
        <f t="shared" si="375"/>
        <v>40885</v>
      </c>
      <c r="S3996" s="182">
        <v>17.2</v>
      </c>
      <c r="T3996" s="180">
        <f t="shared" si="377"/>
        <v>49061.579999999929</v>
      </c>
      <c r="U3996" s="181" t="str">
        <f t="shared" si="376"/>
        <v>0</v>
      </c>
    </row>
    <row r="3997" spans="14:21">
      <c r="N3997" s="57">
        <f t="shared" si="372"/>
        <v>2011</v>
      </c>
      <c r="O3997" s="57">
        <f t="shared" si="373"/>
        <v>12</v>
      </c>
      <c r="P3997" s="57">
        <f t="shared" si="374"/>
        <v>9</v>
      </c>
      <c r="Q3997" s="48">
        <v>40886</v>
      </c>
      <c r="R3997" s="178">
        <f t="shared" si="375"/>
        <v>40886</v>
      </c>
      <c r="S3997" s="182">
        <v>17.7</v>
      </c>
      <c r="T3997" s="180">
        <f t="shared" si="377"/>
        <v>49079.279999999926</v>
      </c>
      <c r="U3997" s="181" t="str">
        <f t="shared" si="376"/>
        <v>0</v>
      </c>
    </row>
    <row r="3998" spans="14:21">
      <c r="N3998" s="57">
        <f t="shared" si="372"/>
        <v>2011</v>
      </c>
      <c r="O3998" s="57">
        <f t="shared" si="373"/>
        <v>12</v>
      </c>
      <c r="P3998" s="57">
        <f t="shared" si="374"/>
        <v>10</v>
      </c>
      <c r="Q3998" s="48">
        <v>40887</v>
      </c>
      <c r="R3998" s="178">
        <f t="shared" si="375"/>
        <v>40887</v>
      </c>
      <c r="S3998" s="182">
        <v>20.100000000000001</v>
      </c>
      <c r="T3998" s="180">
        <f t="shared" si="377"/>
        <v>49099.379999999925</v>
      </c>
      <c r="U3998" s="181" t="str">
        <f t="shared" si="376"/>
        <v>0</v>
      </c>
    </row>
    <row r="3999" spans="14:21">
      <c r="N3999" s="57">
        <f t="shared" si="372"/>
        <v>2011</v>
      </c>
      <c r="O3999" s="57">
        <f t="shared" si="373"/>
        <v>12</v>
      </c>
      <c r="P3999" s="57">
        <f t="shared" si="374"/>
        <v>11</v>
      </c>
      <c r="Q3999" s="48">
        <v>40888</v>
      </c>
      <c r="R3999" s="178">
        <f t="shared" si="375"/>
        <v>40888</v>
      </c>
      <c r="S3999" s="182">
        <v>18.899999999999999</v>
      </c>
      <c r="T3999" s="180">
        <f t="shared" si="377"/>
        <v>49118.279999999926</v>
      </c>
      <c r="U3999" s="181" t="str">
        <f t="shared" si="376"/>
        <v>0</v>
      </c>
    </row>
    <row r="4000" spans="14:21">
      <c r="N4000" s="57">
        <f t="shared" si="372"/>
        <v>2011</v>
      </c>
      <c r="O4000" s="57">
        <f t="shared" si="373"/>
        <v>12</v>
      </c>
      <c r="P4000" s="57">
        <f t="shared" si="374"/>
        <v>12</v>
      </c>
      <c r="Q4000" s="48">
        <v>40889</v>
      </c>
      <c r="R4000" s="178">
        <f t="shared" si="375"/>
        <v>40889</v>
      </c>
      <c r="S4000" s="182">
        <v>17.8</v>
      </c>
      <c r="T4000" s="180">
        <f t="shared" si="377"/>
        <v>49136.079999999929</v>
      </c>
      <c r="U4000" s="181" t="str">
        <f t="shared" si="376"/>
        <v>0</v>
      </c>
    </row>
    <row r="4001" spans="14:21">
      <c r="N4001" s="57">
        <f t="shared" si="372"/>
        <v>2011</v>
      </c>
      <c r="O4001" s="57">
        <f t="shared" si="373"/>
        <v>12</v>
      </c>
      <c r="P4001" s="57">
        <f t="shared" si="374"/>
        <v>13</v>
      </c>
      <c r="Q4001" s="48">
        <v>40890</v>
      </c>
      <c r="R4001" s="178">
        <f t="shared" si="375"/>
        <v>40890</v>
      </c>
      <c r="S4001" s="182">
        <v>16.2</v>
      </c>
      <c r="T4001" s="180">
        <f t="shared" si="377"/>
        <v>49152.279999999926</v>
      </c>
      <c r="U4001" s="181" t="str">
        <f t="shared" si="376"/>
        <v>0</v>
      </c>
    </row>
    <row r="4002" spans="14:21">
      <c r="N4002" s="57">
        <f t="shared" si="372"/>
        <v>2011</v>
      </c>
      <c r="O4002" s="57">
        <f t="shared" si="373"/>
        <v>12</v>
      </c>
      <c r="P4002" s="57">
        <f t="shared" si="374"/>
        <v>14</v>
      </c>
      <c r="Q4002" s="48">
        <v>40891</v>
      </c>
      <c r="R4002" s="178">
        <f t="shared" si="375"/>
        <v>40891</v>
      </c>
      <c r="S4002" s="182">
        <v>17.600000000000001</v>
      </c>
      <c r="T4002" s="180">
        <f t="shared" si="377"/>
        <v>49169.879999999925</v>
      </c>
      <c r="U4002" s="181" t="str">
        <f t="shared" si="376"/>
        <v>0</v>
      </c>
    </row>
    <row r="4003" spans="14:21">
      <c r="N4003" s="57">
        <f t="shared" si="372"/>
        <v>2011</v>
      </c>
      <c r="O4003" s="57">
        <f t="shared" si="373"/>
        <v>12</v>
      </c>
      <c r="P4003" s="57">
        <f t="shared" si="374"/>
        <v>15</v>
      </c>
      <c r="Q4003" s="48">
        <v>40892</v>
      </c>
      <c r="R4003" s="178">
        <f t="shared" si="375"/>
        <v>40892</v>
      </c>
      <c r="S4003" s="182">
        <v>17.2</v>
      </c>
      <c r="T4003" s="180">
        <f t="shared" si="377"/>
        <v>49187.079999999922</v>
      </c>
      <c r="U4003" s="181" t="str">
        <f t="shared" si="376"/>
        <v>0</v>
      </c>
    </row>
    <row r="4004" spans="14:21">
      <c r="N4004" s="57">
        <f t="shared" si="372"/>
        <v>2011</v>
      </c>
      <c r="O4004" s="57">
        <f t="shared" si="373"/>
        <v>12</v>
      </c>
      <c r="P4004" s="57">
        <f t="shared" si="374"/>
        <v>16</v>
      </c>
      <c r="Q4004" s="48">
        <v>40893</v>
      </c>
      <c r="R4004" s="178">
        <f t="shared" si="375"/>
        <v>40893</v>
      </c>
      <c r="S4004" s="182">
        <v>18</v>
      </c>
      <c r="T4004" s="180">
        <f t="shared" si="377"/>
        <v>49205.079999999922</v>
      </c>
      <c r="U4004" s="181" t="str">
        <f t="shared" si="376"/>
        <v>0</v>
      </c>
    </row>
    <row r="4005" spans="14:21">
      <c r="N4005" s="57">
        <f t="shared" si="372"/>
        <v>2011</v>
      </c>
      <c r="O4005" s="57">
        <f t="shared" si="373"/>
        <v>12</v>
      </c>
      <c r="P4005" s="57">
        <f t="shared" si="374"/>
        <v>17</v>
      </c>
      <c r="Q4005" s="48">
        <v>40894</v>
      </c>
      <c r="R4005" s="178">
        <f t="shared" si="375"/>
        <v>40894</v>
      </c>
      <c r="S4005" s="182">
        <v>18.2</v>
      </c>
      <c r="T4005" s="180">
        <f t="shared" si="377"/>
        <v>49223.279999999919</v>
      </c>
      <c r="U4005" s="181" t="str">
        <f t="shared" si="376"/>
        <v>0</v>
      </c>
    </row>
    <row r="4006" spans="14:21">
      <c r="N4006" s="57">
        <f t="shared" si="372"/>
        <v>2011</v>
      </c>
      <c r="O4006" s="57">
        <f t="shared" si="373"/>
        <v>12</v>
      </c>
      <c r="P4006" s="57">
        <f t="shared" si="374"/>
        <v>18</v>
      </c>
      <c r="Q4006" s="48">
        <v>40895</v>
      </c>
      <c r="R4006" s="178">
        <f t="shared" si="375"/>
        <v>40895</v>
      </c>
      <c r="S4006" s="182">
        <v>19.8</v>
      </c>
      <c r="T4006" s="180">
        <f t="shared" si="377"/>
        <v>49243.079999999922</v>
      </c>
      <c r="U4006" s="181" t="str">
        <f t="shared" si="376"/>
        <v>0</v>
      </c>
    </row>
    <row r="4007" spans="14:21">
      <c r="N4007" s="57">
        <f t="shared" si="372"/>
        <v>2011</v>
      </c>
      <c r="O4007" s="57">
        <f t="shared" si="373"/>
        <v>12</v>
      </c>
      <c r="P4007" s="57">
        <f t="shared" si="374"/>
        <v>19</v>
      </c>
      <c r="Q4007" s="48">
        <v>40896</v>
      </c>
      <c r="R4007" s="178">
        <f t="shared" si="375"/>
        <v>40896</v>
      </c>
      <c r="S4007" s="182">
        <v>20.3</v>
      </c>
      <c r="T4007" s="180">
        <f t="shared" si="377"/>
        <v>49263.379999999925</v>
      </c>
      <c r="U4007" s="181" t="str">
        <f t="shared" si="376"/>
        <v>0</v>
      </c>
    </row>
    <row r="4008" spans="14:21">
      <c r="N4008" s="57">
        <f t="shared" si="372"/>
        <v>2011</v>
      </c>
      <c r="O4008" s="57">
        <f t="shared" si="373"/>
        <v>12</v>
      </c>
      <c r="P4008" s="57">
        <f t="shared" si="374"/>
        <v>20</v>
      </c>
      <c r="Q4008" s="48">
        <v>40897</v>
      </c>
      <c r="R4008" s="178">
        <f t="shared" si="375"/>
        <v>40897</v>
      </c>
      <c r="S4008" s="182">
        <v>20.9</v>
      </c>
      <c r="T4008" s="180">
        <f t="shared" si="377"/>
        <v>49284.279999999926</v>
      </c>
      <c r="U4008" s="181" t="str">
        <f t="shared" si="376"/>
        <v>0</v>
      </c>
    </row>
    <row r="4009" spans="14:21">
      <c r="N4009" s="57">
        <f t="shared" si="372"/>
        <v>2011</v>
      </c>
      <c r="O4009" s="57">
        <f t="shared" si="373"/>
        <v>12</v>
      </c>
      <c r="P4009" s="57">
        <f t="shared" si="374"/>
        <v>21</v>
      </c>
      <c r="Q4009" s="48">
        <v>40898</v>
      </c>
      <c r="R4009" s="178">
        <f t="shared" si="375"/>
        <v>40898</v>
      </c>
      <c r="S4009" s="182">
        <v>21.2</v>
      </c>
      <c r="T4009" s="180">
        <f t="shared" si="377"/>
        <v>49305.479999999923</v>
      </c>
      <c r="U4009" s="181" t="str">
        <f t="shared" si="376"/>
        <v>0</v>
      </c>
    </row>
    <row r="4010" spans="14:21">
      <c r="N4010" s="57">
        <f t="shared" si="372"/>
        <v>2011</v>
      </c>
      <c r="O4010" s="57">
        <f t="shared" si="373"/>
        <v>12</v>
      </c>
      <c r="P4010" s="57">
        <f t="shared" si="374"/>
        <v>22</v>
      </c>
      <c r="Q4010" s="48">
        <v>40899</v>
      </c>
      <c r="R4010" s="178">
        <f t="shared" si="375"/>
        <v>40899</v>
      </c>
      <c r="S4010" s="182">
        <v>17.8</v>
      </c>
      <c r="T4010" s="180">
        <f t="shared" si="377"/>
        <v>49323.279999999926</v>
      </c>
      <c r="U4010" s="181" t="str">
        <f t="shared" si="376"/>
        <v>0</v>
      </c>
    </row>
    <row r="4011" spans="14:21">
      <c r="N4011" s="57">
        <f t="shared" si="372"/>
        <v>2011</v>
      </c>
      <c r="O4011" s="57">
        <f t="shared" si="373"/>
        <v>12</v>
      </c>
      <c r="P4011" s="57">
        <f t="shared" si="374"/>
        <v>23</v>
      </c>
      <c r="Q4011" s="48">
        <v>40900</v>
      </c>
      <c r="R4011" s="178">
        <f t="shared" si="375"/>
        <v>40900</v>
      </c>
      <c r="S4011" s="182">
        <v>13.6</v>
      </c>
      <c r="T4011" s="180">
        <f t="shared" si="377"/>
        <v>49336.879999999925</v>
      </c>
      <c r="U4011" s="181" t="str">
        <f t="shared" si="376"/>
        <v>0</v>
      </c>
    </row>
    <row r="4012" spans="14:21">
      <c r="N4012" s="57">
        <f t="shared" si="372"/>
        <v>2011</v>
      </c>
      <c r="O4012" s="57">
        <f t="shared" si="373"/>
        <v>12</v>
      </c>
      <c r="P4012" s="57">
        <f t="shared" si="374"/>
        <v>24</v>
      </c>
      <c r="Q4012" s="48">
        <v>40901</v>
      </c>
      <c r="R4012" s="178">
        <f t="shared" si="375"/>
        <v>40901</v>
      </c>
      <c r="S4012" s="182">
        <v>17.8</v>
      </c>
      <c r="T4012" s="180">
        <f t="shared" si="377"/>
        <v>49354.679999999928</v>
      </c>
      <c r="U4012" s="181" t="str">
        <f t="shared" si="376"/>
        <v>0</v>
      </c>
    </row>
    <row r="4013" spans="14:21">
      <c r="N4013" s="57">
        <f t="shared" si="372"/>
        <v>2011</v>
      </c>
      <c r="O4013" s="57">
        <f t="shared" si="373"/>
        <v>12</v>
      </c>
      <c r="P4013" s="57">
        <f t="shared" si="374"/>
        <v>25</v>
      </c>
      <c r="Q4013" s="48">
        <v>40902</v>
      </c>
      <c r="R4013" s="178">
        <f t="shared" si="375"/>
        <v>40902</v>
      </c>
      <c r="S4013" s="182">
        <v>13.3</v>
      </c>
      <c r="T4013" s="180">
        <f t="shared" si="377"/>
        <v>49367.97999999993</v>
      </c>
      <c r="U4013" s="181" t="str">
        <f t="shared" si="376"/>
        <v>0</v>
      </c>
    </row>
    <row r="4014" spans="14:21">
      <c r="N4014" s="57">
        <f t="shared" si="372"/>
        <v>2011</v>
      </c>
      <c r="O4014" s="57">
        <f t="shared" si="373"/>
        <v>12</v>
      </c>
      <c r="P4014" s="57">
        <f t="shared" si="374"/>
        <v>26</v>
      </c>
      <c r="Q4014" s="48">
        <v>40903</v>
      </c>
      <c r="R4014" s="178">
        <f t="shared" si="375"/>
        <v>40903</v>
      </c>
      <c r="S4014" s="182">
        <v>12</v>
      </c>
      <c r="T4014" s="180">
        <f t="shared" si="377"/>
        <v>49379.97999999993</v>
      </c>
      <c r="U4014" s="181" t="str">
        <f t="shared" si="376"/>
        <v>0</v>
      </c>
    </row>
    <row r="4015" spans="14:21">
      <c r="N4015" s="57">
        <f t="shared" si="372"/>
        <v>2011</v>
      </c>
      <c r="O4015" s="57">
        <f t="shared" si="373"/>
        <v>12</v>
      </c>
      <c r="P4015" s="57">
        <f t="shared" si="374"/>
        <v>27</v>
      </c>
      <c r="Q4015" s="48">
        <v>40904</v>
      </c>
      <c r="R4015" s="178">
        <f t="shared" si="375"/>
        <v>40904</v>
      </c>
      <c r="S4015" s="182">
        <v>14.1</v>
      </c>
      <c r="T4015" s="180">
        <f t="shared" si="377"/>
        <v>49394.079999999929</v>
      </c>
      <c r="U4015" s="181" t="str">
        <f t="shared" si="376"/>
        <v>0</v>
      </c>
    </row>
    <row r="4016" spans="14:21">
      <c r="N4016" s="57">
        <f t="shared" si="372"/>
        <v>2011</v>
      </c>
      <c r="O4016" s="57">
        <f t="shared" si="373"/>
        <v>12</v>
      </c>
      <c r="P4016" s="57">
        <f t="shared" si="374"/>
        <v>28</v>
      </c>
      <c r="Q4016" s="48">
        <v>40905</v>
      </c>
      <c r="R4016" s="178">
        <f t="shared" si="375"/>
        <v>40905</v>
      </c>
      <c r="S4016" s="182">
        <v>15.1</v>
      </c>
      <c r="T4016" s="180">
        <f t="shared" si="377"/>
        <v>49409.179999999928</v>
      </c>
      <c r="U4016" s="181" t="str">
        <f t="shared" si="376"/>
        <v>0</v>
      </c>
    </row>
    <row r="4017" spans="14:21">
      <c r="N4017" s="57">
        <f t="shared" si="372"/>
        <v>2011</v>
      </c>
      <c r="O4017" s="57">
        <f t="shared" si="373"/>
        <v>12</v>
      </c>
      <c r="P4017" s="57">
        <f t="shared" si="374"/>
        <v>29</v>
      </c>
      <c r="Q4017" s="48">
        <v>40906</v>
      </c>
      <c r="R4017" s="178">
        <f t="shared" si="375"/>
        <v>40906</v>
      </c>
      <c r="S4017" s="182">
        <v>17.899999999999999</v>
      </c>
      <c r="T4017" s="180">
        <f t="shared" si="377"/>
        <v>49427.079999999929</v>
      </c>
      <c r="U4017" s="181" t="str">
        <f t="shared" si="376"/>
        <v>0</v>
      </c>
    </row>
    <row r="4018" spans="14:21">
      <c r="N4018" s="57">
        <f t="shared" si="372"/>
        <v>2011</v>
      </c>
      <c r="O4018" s="57">
        <f t="shared" si="373"/>
        <v>12</v>
      </c>
      <c r="P4018" s="57">
        <f t="shared" si="374"/>
        <v>30</v>
      </c>
      <c r="Q4018" s="48">
        <v>40907</v>
      </c>
      <c r="R4018" s="178">
        <f t="shared" si="375"/>
        <v>40907</v>
      </c>
      <c r="S4018" s="182">
        <v>18.8</v>
      </c>
      <c r="T4018" s="180">
        <f t="shared" si="377"/>
        <v>49445.879999999932</v>
      </c>
      <c r="U4018" s="181" t="str">
        <f t="shared" si="376"/>
        <v>0</v>
      </c>
    </row>
    <row r="4019" spans="14:21">
      <c r="N4019" s="57">
        <f t="shared" si="372"/>
        <v>2011</v>
      </c>
      <c r="O4019" s="57">
        <f t="shared" si="373"/>
        <v>12</v>
      </c>
      <c r="P4019" s="57">
        <f t="shared" si="374"/>
        <v>31</v>
      </c>
      <c r="Q4019" s="48">
        <v>40908</v>
      </c>
      <c r="R4019" s="178">
        <f t="shared" si="375"/>
        <v>40908</v>
      </c>
      <c r="S4019" s="182">
        <v>19.3</v>
      </c>
      <c r="T4019" s="180">
        <f t="shared" si="377"/>
        <v>49465.179999999935</v>
      </c>
      <c r="U4019" s="181" t="str">
        <f t="shared" si="376"/>
        <v>0</v>
      </c>
    </row>
    <row r="4020" spans="14:21">
      <c r="N4020" s="57">
        <f t="shared" si="372"/>
        <v>2012</v>
      </c>
      <c r="O4020" s="57">
        <f t="shared" si="373"/>
        <v>1</v>
      </c>
      <c r="P4020" s="57">
        <f t="shared" si="374"/>
        <v>1</v>
      </c>
      <c r="Q4020" s="48">
        <v>40909</v>
      </c>
      <c r="R4020" s="178">
        <f t="shared" si="375"/>
        <v>40909</v>
      </c>
      <c r="S4020" s="182">
        <v>12.4</v>
      </c>
      <c r="T4020" s="180">
        <f t="shared" si="377"/>
        <v>49477.579999999936</v>
      </c>
      <c r="U4020" s="181" t="str">
        <f t="shared" si="376"/>
        <v>0</v>
      </c>
    </row>
    <row r="4021" spans="14:21">
      <c r="N4021" s="57">
        <f t="shared" si="372"/>
        <v>2012</v>
      </c>
      <c r="O4021" s="57">
        <f t="shared" si="373"/>
        <v>1</v>
      </c>
      <c r="P4021" s="57">
        <f t="shared" si="374"/>
        <v>2</v>
      </c>
      <c r="Q4021" s="48">
        <v>40910</v>
      </c>
      <c r="R4021" s="178">
        <f t="shared" si="375"/>
        <v>40910</v>
      </c>
      <c r="S4021" s="182">
        <v>15.8</v>
      </c>
      <c r="T4021" s="180">
        <f t="shared" si="377"/>
        <v>49493.379999999939</v>
      </c>
      <c r="U4021" s="181" t="str">
        <f t="shared" si="376"/>
        <v>0</v>
      </c>
    </row>
    <row r="4022" spans="14:21">
      <c r="N4022" s="57">
        <f t="shared" si="372"/>
        <v>2012</v>
      </c>
      <c r="O4022" s="57">
        <f t="shared" si="373"/>
        <v>1</v>
      </c>
      <c r="P4022" s="57">
        <f t="shared" si="374"/>
        <v>3</v>
      </c>
      <c r="Q4022" s="48">
        <v>40911</v>
      </c>
      <c r="R4022" s="178">
        <f t="shared" si="375"/>
        <v>40911</v>
      </c>
      <c r="S4022" s="182">
        <v>16</v>
      </c>
      <c r="T4022" s="180">
        <f t="shared" si="377"/>
        <v>49509.379999999939</v>
      </c>
      <c r="U4022" s="181" t="str">
        <f t="shared" si="376"/>
        <v>0</v>
      </c>
    </row>
    <row r="4023" spans="14:21">
      <c r="N4023" s="57">
        <f t="shared" si="372"/>
        <v>2012</v>
      </c>
      <c r="O4023" s="57">
        <f t="shared" si="373"/>
        <v>1</v>
      </c>
      <c r="P4023" s="57">
        <f t="shared" si="374"/>
        <v>4</v>
      </c>
      <c r="Q4023" s="48">
        <v>40912</v>
      </c>
      <c r="R4023" s="178">
        <f t="shared" si="375"/>
        <v>40912</v>
      </c>
      <c r="S4023" s="182">
        <v>16.8</v>
      </c>
      <c r="T4023" s="180">
        <f t="shared" si="377"/>
        <v>49526.179999999942</v>
      </c>
      <c r="U4023" s="181" t="str">
        <f t="shared" si="376"/>
        <v>0</v>
      </c>
    </row>
    <row r="4024" spans="14:21">
      <c r="N4024" s="57">
        <f t="shared" si="372"/>
        <v>2012</v>
      </c>
      <c r="O4024" s="57">
        <f t="shared" si="373"/>
        <v>1</v>
      </c>
      <c r="P4024" s="57">
        <f t="shared" si="374"/>
        <v>5</v>
      </c>
      <c r="Q4024" s="48">
        <v>40913</v>
      </c>
      <c r="R4024" s="178">
        <f t="shared" si="375"/>
        <v>40913</v>
      </c>
      <c r="S4024" s="182">
        <v>17.2</v>
      </c>
      <c r="T4024" s="180">
        <f t="shared" si="377"/>
        <v>49543.379999999939</v>
      </c>
      <c r="U4024" s="181" t="str">
        <f t="shared" si="376"/>
        <v>0</v>
      </c>
    </row>
    <row r="4025" spans="14:21">
      <c r="N4025" s="57">
        <f t="shared" si="372"/>
        <v>2012</v>
      </c>
      <c r="O4025" s="57">
        <f t="shared" si="373"/>
        <v>1</v>
      </c>
      <c r="P4025" s="57">
        <f t="shared" si="374"/>
        <v>6</v>
      </c>
      <c r="Q4025" s="48">
        <v>40914</v>
      </c>
      <c r="R4025" s="178">
        <f t="shared" si="375"/>
        <v>40914</v>
      </c>
      <c r="S4025" s="182">
        <v>19.2</v>
      </c>
      <c r="T4025" s="180">
        <f t="shared" si="377"/>
        <v>49562.579999999936</v>
      </c>
      <c r="U4025" s="181" t="str">
        <f t="shared" si="376"/>
        <v>0</v>
      </c>
    </row>
    <row r="4026" spans="14:21">
      <c r="N4026" s="57">
        <f t="shared" si="372"/>
        <v>2012</v>
      </c>
      <c r="O4026" s="57">
        <f t="shared" si="373"/>
        <v>1</v>
      </c>
      <c r="P4026" s="57">
        <f t="shared" si="374"/>
        <v>7</v>
      </c>
      <c r="Q4026" s="48">
        <v>40915</v>
      </c>
      <c r="R4026" s="178">
        <f t="shared" si="375"/>
        <v>40915</v>
      </c>
      <c r="S4026" s="182">
        <v>16.399999999999999</v>
      </c>
      <c r="T4026" s="180">
        <f t="shared" si="377"/>
        <v>49578.979999999938</v>
      </c>
      <c r="U4026" s="181" t="str">
        <f t="shared" si="376"/>
        <v>0</v>
      </c>
    </row>
    <row r="4027" spans="14:21">
      <c r="N4027" s="57">
        <f t="shared" si="372"/>
        <v>2012</v>
      </c>
      <c r="O4027" s="57">
        <f t="shared" si="373"/>
        <v>1</v>
      </c>
      <c r="P4027" s="57">
        <f t="shared" si="374"/>
        <v>8</v>
      </c>
      <c r="Q4027" s="48">
        <v>40916</v>
      </c>
      <c r="R4027" s="178">
        <f t="shared" si="375"/>
        <v>40916</v>
      </c>
      <c r="S4027" s="182">
        <v>17.5</v>
      </c>
      <c r="T4027" s="180">
        <f t="shared" si="377"/>
        <v>49596.479999999938</v>
      </c>
      <c r="U4027" s="181" t="str">
        <f t="shared" si="376"/>
        <v>0</v>
      </c>
    </row>
    <row r="4028" spans="14:21">
      <c r="N4028" s="57">
        <f t="shared" si="372"/>
        <v>2012</v>
      </c>
      <c r="O4028" s="57">
        <f t="shared" si="373"/>
        <v>1</v>
      </c>
      <c r="P4028" s="57">
        <f t="shared" si="374"/>
        <v>9</v>
      </c>
      <c r="Q4028" s="48">
        <v>40917</v>
      </c>
      <c r="R4028" s="178">
        <f t="shared" si="375"/>
        <v>40917</v>
      </c>
      <c r="S4028" s="182">
        <v>16.2</v>
      </c>
      <c r="T4028" s="180">
        <f t="shared" si="377"/>
        <v>49612.679999999935</v>
      </c>
      <c r="U4028" s="181" t="str">
        <f t="shared" si="376"/>
        <v>0</v>
      </c>
    </row>
    <row r="4029" spans="14:21">
      <c r="N4029" s="57">
        <f t="shared" si="372"/>
        <v>2012</v>
      </c>
      <c r="O4029" s="57">
        <f t="shared" si="373"/>
        <v>1</v>
      </c>
      <c r="P4029" s="57">
        <f t="shared" si="374"/>
        <v>10</v>
      </c>
      <c r="Q4029" s="48">
        <v>40918</v>
      </c>
      <c r="R4029" s="178">
        <f t="shared" si="375"/>
        <v>40918</v>
      </c>
      <c r="S4029" s="182">
        <v>16.3</v>
      </c>
      <c r="T4029" s="180">
        <f t="shared" si="377"/>
        <v>49628.979999999938</v>
      </c>
      <c r="U4029" s="181" t="str">
        <f t="shared" si="376"/>
        <v>0</v>
      </c>
    </row>
    <row r="4030" spans="14:21">
      <c r="N4030" s="57">
        <f t="shared" si="372"/>
        <v>2012</v>
      </c>
      <c r="O4030" s="57">
        <f t="shared" si="373"/>
        <v>1</v>
      </c>
      <c r="P4030" s="57">
        <f t="shared" si="374"/>
        <v>11</v>
      </c>
      <c r="Q4030" s="48">
        <v>40919</v>
      </c>
      <c r="R4030" s="178">
        <f t="shared" si="375"/>
        <v>40919</v>
      </c>
      <c r="S4030" s="182">
        <v>14.6</v>
      </c>
      <c r="T4030" s="180">
        <f t="shared" si="377"/>
        <v>49643.579999999936</v>
      </c>
      <c r="U4030" s="181" t="str">
        <f t="shared" si="376"/>
        <v>0</v>
      </c>
    </row>
    <row r="4031" spans="14:21">
      <c r="N4031" s="57">
        <f t="shared" si="372"/>
        <v>2012</v>
      </c>
      <c r="O4031" s="57">
        <f t="shared" si="373"/>
        <v>1</v>
      </c>
      <c r="P4031" s="57">
        <f t="shared" si="374"/>
        <v>12</v>
      </c>
      <c r="Q4031" s="48">
        <v>40920</v>
      </c>
      <c r="R4031" s="178">
        <f t="shared" si="375"/>
        <v>40920</v>
      </c>
      <c r="S4031" s="182">
        <v>16.2</v>
      </c>
      <c r="T4031" s="180">
        <f t="shared" si="377"/>
        <v>49659.779999999933</v>
      </c>
      <c r="U4031" s="181" t="str">
        <f t="shared" si="376"/>
        <v>0</v>
      </c>
    </row>
    <row r="4032" spans="14:21">
      <c r="N4032" s="57">
        <f t="shared" si="372"/>
        <v>2012</v>
      </c>
      <c r="O4032" s="57">
        <f t="shared" si="373"/>
        <v>1</v>
      </c>
      <c r="P4032" s="57">
        <f t="shared" si="374"/>
        <v>13</v>
      </c>
      <c r="Q4032" s="48">
        <v>40921</v>
      </c>
      <c r="R4032" s="178">
        <f t="shared" si="375"/>
        <v>40921</v>
      </c>
      <c r="S4032" s="182">
        <v>18.100000000000001</v>
      </c>
      <c r="T4032" s="180">
        <f t="shared" si="377"/>
        <v>49677.879999999932</v>
      </c>
      <c r="U4032" s="181" t="str">
        <f t="shared" si="376"/>
        <v>0</v>
      </c>
    </row>
    <row r="4033" spans="14:21">
      <c r="N4033" s="57">
        <f t="shared" si="372"/>
        <v>2012</v>
      </c>
      <c r="O4033" s="57">
        <f t="shared" si="373"/>
        <v>1</v>
      </c>
      <c r="P4033" s="57">
        <f t="shared" si="374"/>
        <v>14</v>
      </c>
      <c r="Q4033" s="48">
        <v>40922</v>
      </c>
      <c r="R4033" s="178">
        <f t="shared" si="375"/>
        <v>40922</v>
      </c>
      <c r="S4033" s="182">
        <v>20.7</v>
      </c>
      <c r="T4033" s="180">
        <f t="shared" si="377"/>
        <v>49698.579999999929</v>
      </c>
      <c r="U4033" s="181" t="str">
        <f t="shared" si="376"/>
        <v>0</v>
      </c>
    </row>
    <row r="4034" spans="14:21">
      <c r="N4034" s="57">
        <f t="shared" si="372"/>
        <v>2012</v>
      </c>
      <c r="O4034" s="57">
        <f t="shared" si="373"/>
        <v>1</v>
      </c>
      <c r="P4034" s="57">
        <f t="shared" si="374"/>
        <v>15</v>
      </c>
      <c r="Q4034" s="48">
        <v>40923</v>
      </c>
      <c r="R4034" s="178">
        <f t="shared" si="375"/>
        <v>40923</v>
      </c>
      <c r="S4034" s="182">
        <v>21</v>
      </c>
      <c r="T4034" s="180">
        <f t="shared" si="377"/>
        <v>49719.579999999929</v>
      </c>
      <c r="U4034" s="181" t="str">
        <f t="shared" si="376"/>
        <v>0</v>
      </c>
    </row>
    <row r="4035" spans="14:21">
      <c r="N4035" s="57">
        <f t="shared" ref="N4035:N4098" si="378">IF(Q4035="","",YEAR(Q4035))</f>
        <v>2012</v>
      </c>
      <c r="O4035" s="57">
        <f t="shared" ref="O4035:O4098" si="379">IF(Q4035="","",MONTH(Q4035))</f>
        <v>1</v>
      </c>
      <c r="P4035" s="57">
        <f t="shared" ref="P4035:P4098" si="380">DAY(Q4035)</f>
        <v>16</v>
      </c>
      <c r="Q4035" s="48">
        <v>40924</v>
      </c>
      <c r="R4035" s="178">
        <f t="shared" ref="R4035:R4098" si="381">Q4035</f>
        <v>40924</v>
      </c>
      <c r="S4035" s="182">
        <v>19.2</v>
      </c>
      <c r="T4035" s="180">
        <f t="shared" si="377"/>
        <v>49738.779999999926</v>
      </c>
      <c r="U4035" s="181" t="str">
        <f t="shared" ref="U4035:U4098" si="382">IF(AND(R4035&gt;=$E$7,R4035&lt;=$E$9),S4035,"0")</f>
        <v>0</v>
      </c>
    </row>
    <row r="4036" spans="14:21">
      <c r="N4036" s="57">
        <f t="shared" si="378"/>
        <v>2012</v>
      </c>
      <c r="O4036" s="57">
        <f t="shared" si="379"/>
        <v>1</v>
      </c>
      <c r="P4036" s="57">
        <f t="shared" si="380"/>
        <v>17</v>
      </c>
      <c r="Q4036" s="48">
        <v>40925</v>
      </c>
      <c r="R4036" s="178">
        <f t="shared" si="381"/>
        <v>40925</v>
      </c>
      <c r="S4036" s="182">
        <v>17.8</v>
      </c>
      <c r="T4036" s="180">
        <f t="shared" si="377"/>
        <v>49756.579999999929</v>
      </c>
      <c r="U4036" s="181" t="str">
        <f t="shared" si="382"/>
        <v>0</v>
      </c>
    </row>
    <row r="4037" spans="14:21">
      <c r="N4037" s="57">
        <f t="shared" si="378"/>
        <v>2012</v>
      </c>
      <c r="O4037" s="57">
        <f t="shared" si="379"/>
        <v>1</v>
      </c>
      <c r="P4037" s="57">
        <f t="shared" si="380"/>
        <v>18</v>
      </c>
      <c r="Q4037" s="48">
        <v>40926</v>
      </c>
      <c r="R4037" s="178">
        <f t="shared" si="381"/>
        <v>40926</v>
      </c>
      <c r="S4037" s="182">
        <v>18.899999999999999</v>
      </c>
      <c r="T4037" s="180">
        <f t="shared" ref="T4037:T4100" si="383">T4036+S4037</f>
        <v>49775.47999999993</v>
      </c>
      <c r="U4037" s="181" t="str">
        <f t="shared" si="382"/>
        <v>0</v>
      </c>
    </row>
    <row r="4038" spans="14:21">
      <c r="N4038" s="57">
        <f t="shared" si="378"/>
        <v>2012</v>
      </c>
      <c r="O4038" s="57">
        <f t="shared" si="379"/>
        <v>1</v>
      </c>
      <c r="P4038" s="57">
        <f t="shared" si="380"/>
        <v>19</v>
      </c>
      <c r="Q4038" s="48">
        <v>40927</v>
      </c>
      <c r="R4038" s="178">
        <f t="shared" si="381"/>
        <v>40927</v>
      </c>
      <c r="S4038" s="182">
        <v>17.600000000000001</v>
      </c>
      <c r="T4038" s="180">
        <f t="shared" si="383"/>
        <v>49793.079999999929</v>
      </c>
      <c r="U4038" s="181" t="str">
        <f t="shared" si="382"/>
        <v>0</v>
      </c>
    </row>
    <row r="4039" spans="14:21">
      <c r="N4039" s="57">
        <f t="shared" si="378"/>
        <v>2012</v>
      </c>
      <c r="O4039" s="57">
        <f t="shared" si="379"/>
        <v>1</v>
      </c>
      <c r="P4039" s="57">
        <f t="shared" si="380"/>
        <v>20</v>
      </c>
      <c r="Q4039" s="48">
        <v>40928</v>
      </c>
      <c r="R4039" s="178">
        <f t="shared" si="381"/>
        <v>40928</v>
      </c>
      <c r="S4039" s="182">
        <v>18.8</v>
      </c>
      <c r="T4039" s="180">
        <f t="shared" si="383"/>
        <v>49811.879999999932</v>
      </c>
      <c r="U4039" s="181" t="str">
        <f t="shared" si="382"/>
        <v>0</v>
      </c>
    </row>
    <row r="4040" spans="14:21">
      <c r="N4040" s="57">
        <f t="shared" si="378"/>
        <v>2012</v>
      </c>
      <c r="O4040" s="57">
        <f t="shared" si="379"/>
        <v>1</v>
      </c>
      <c r="P4040" s="57">
        <f t="shared" si="380"/>
        <v>21</v>
      </c>
      <c r="Q4040" s="48">
        <v>40929</v>
      </c>
      <c r="R4040" s="178">
        <f t="shared" si="381"/>
        <v>40929</v>
      </c>
      <c r="S4040" s="182">
        <v>18</v>
      </c>
      <c r="T4040" s="180">
        <f t="shared" si="383"/>
        <v>49829.879999999932</v>
      </c>
      <c r="U4040" s="181" t="str">
        <f t="shared" si="382"/>
        <v>0</v>
      </c>
    </row>
    <row r="4041" spans="14:21">
      <c r="N4041" s="57">
        <f t="shared" si="378"/>
        <v>2012</v>
      </c>
      <c r="O4041" s="57">
        <f t="shared" si="379"/>
        <v>1</v>
      </c>
      <c r="P4041" s="57">
        <f t="shared" si="380"/>
        <v>22</v>
      </c>
      <c r="Q4041" s="48">
        <v>40930</v>
      </c>
      <c r="R4041" s="178">
        <f t="shared" si="381"/>
        <v>40930</v>
      </c>
      <c r="S4041" s="182">
        <v>18.5</v>
      </c>
      <c r="T4041" s="180">
        <f t="shared" si="383"/>
        <v>49848.379999999932</v>
      </c>
      <c r="U4041" s="181" t="str">
        <f t="shared" si="382"/>
        <v>0</v>
      </c>
    </row>
    <row r="4042" spans="14:21">
      <c r="N4042" s="57">
        <f t="shared" si="378"/>
        <v>2012</v>
      </c>
      <c r="O4042" s="57">
        <f t="shared" si="379"/>
        <v>1</v>
      </c>
      <c r="P4042" s="57">
        <f t="shared" si="380"/>
        <v>23</v>
      </c>
      <c r="Q4042" s="48">
        <v>40931</v>
      </c>
      <c r="R4042" s="178">
        <f t="shared" si="381"/>
        <v>40931</v>
      </c>
      <c r="S4042" s="182">
        <v>20.8</v>
      </c>
      <c r="T4042" s="180">
        <f t="shared" si="383"/>
        <v>49869.179999999935</v>
      </c>
      <c r="U4042" s="181" t="str">
        <f t="shared" si="382"/>
        <v>0</v>
      </c>
    </row>
    <row r="4043" spans="14:21">
      <c r="N4043" s="57">
        <f t="shared" si="378"/>
        <v>2012</v>
      </c>
      <c r="O4043" s="57">
        <f t="shared" si="379"/>
        <v>1</v>
      </c>
      <c r="P4043" s="57">
        <f t="shared" si="380"/>
        <v>24</v>
      </c>
      <c r="Q4043" s="48">
        <v>40932</v>
      </c>
      <c r="R4043" s="178">
        <f t="shared" si="381"/>
        <v>40932</v>
      </c>
      <c r="S4043" s="182">
        <v>21.4</v>
      </c>
      <c r="T4043" s="180">
        <f t="shared" si="383"/>
        <v>49890.579999999936</v>
      </c>
      <c r="U4043" s="181" t="str">
        <f t="shared" si="382"/>
        <v>0</v>
      </c>
    </row>
    <row r="4044" spans="14:21">
      <c r="N4044" s="57">
        <f t="shared" si="378"/>
        <v>2012</v>
      </c>
      <c r="O4044" s="57">
        <f t="shared" si="379"/>
        <v>1</v>
      </c>
      <c r="P4044" s="57">
        <f t="shared" si="380"/>
        <v>25</v>
      </c>
      <c r="Q4044" s="48">
        <v>40933</v>
      </c>
      <c r="R4044" s="178">
        <f t="shared" si="381"/>
        <v>40933</v>
      </c>
      <c r="S4044" s="182">
        <v>23.5</v>
      </c>
      <c r="T4044" s="180">
        <f t="shared" si="383"/>
        <v>49914.079999999936</v>
      </c>
      <c r="U4044" s="181" t="str">
        <f t="shared" si="382"/>
        <v>0</v>
      </c>
    </row>
    <row r="4045" spans="14:21">
      <c r="N4045" s="57">
        <f t="shared" si="378"/>
        <v>2012</v>
      </c>
      <c r="O4045" s="57">
        <f t="shared" si="379"/>
        <v>1</v>
      </c>
      <c r="P4045" s="57">
        <f t="shared" si="380"/>
        <v>26</v>
      </c>
      <c r="Q4045" s="48">
        <v>40934</v>
      </c>
      <c r="R4045" s="178">
        <f t="shared" si="381"/>
        <v>40934</v>
      </c>
      <c r="S4045" s="182">
        <v>22.6</v>
      </c>
      <c r="T4045" s="180">
        <f t="shared" si="383"/>
        <v>49936.679999999935</v>
      </c>
      <c r="U4045" s="181" t="str">
        <f t="shared" si="382"/>
        <v>0</v>
      </c>
    </row>
    <row r="4046" spans="14:21">
      <c r="N4046" s="57">
        <f t="shared" si="378"/>
        <v>2012</v>
      </c>
      <c r="O4046" s="57">
        <f t="shared" si="379"/>
        <v>1</v>
      </c>
      <c r="P4046" s="57">
        <f t="shared" si="380"/>
        <v>27</v>
      </c>
      <c r="Q4046" s="48">
        <v>40935</v>
      </c>
      <c r="R4046" s="178">
        <f t="shared" si="381"/>
        <v>40935</v>
      </c>
      <c r="S4046" s="182">
        <v>23</v>
      </c>
      <c r="T4046" s="180">
        <f t="shared" si="383"/>
        <v>49959.679999999935</v>
      </c>
      <c r="U4046" s="181" t="str">
        <f t="shared" si="382"/>
        <v>0</v>
      </c>
    </row>
    <row r="4047" spans="14:21">
      <c r="N4047" s="57">
        <f t="shared" si="378"/>
        <v>2012</v>
      </c>
      <c r="O4047" s="57">
        <f t="shared" si="379"/>
        <v>1</v>
      </c>
      <c r="P4047" s="57">
        <f t="shared" si="380"/>
        <v>28</v>
      </c>
      <c r="Q4047" s="48">
        <v>40936</v>
      </c>
      <c r="R4047" s="178">
        <f t="shared" si="381"/>
        <v>40936</v>
      </c>
      <c r="S4047" s="182">
        <v>23.4</v>
      </c>
      <c r="T4047" s="180">
        <f t="shared" si="383"/>
        <v>49983.079999999936</v>
      </c>
      <c r="U4047" s="181" t="str">
        <f t="shared" si="382"/>
        <v>0</v>
      </c>
    </row>
    <row r="4048" spans="14:21">
      <c r="N4048" s="57">
        <f t="shared" si="378"/>
        <v>2012</v>
      </c>
      <c r="O4048" s="57">
        <f t="shared" si="379"/>
        <v>1</v>
      </c>
      <c r="P4048" s="57">
        <f t="shared" si="380"/>
        <v>29</v>
      </c>
      <c r="Q4048" s="48">
        <v>40937</v>
      </c>
      <c r="R4048" s="178">
        <f t="shared" si="381"/>
        <v>40937</v>
      </c>
      <c r="S4048" s="182">
        <v>25.2</v>
      </c>
      <c r="T4048" s="180">
        <f t="shared" si="383"/>
        <v>50008.279999999933</v>
      </c>
      <c r="U4048" s="181" t="str">
        <f t="shared" si="382"/>
        <v>0</v>
      </c>
    </row>
    <row r="4049" spans="14:21">
      <c r="N4049" s="57">
        <f t="shared" si="378"/>
        <v>2012</v>
      </c>
      <c r="O4049" s="57">
        <f t="shared" si="379"/>
        <v>1</v>
      </c>
      <c r="P4049" s="57">
        <f t="shared" si="380"/>
        <v>30</v>
      </c>
      <c r="Q4049" s="48">
        <v>40938</v>
      </c>
      <c r="R4049" s="178">
        <f t="shared" si="381"/>
        <v>40938</v>
      </c>
      <c r="S4049" s="182">
        <v>25.3</v>
      </c>
      <c r="T4049" s="180">
        <f t="shared" si="383"/>
        <v>50033.579999999936</v>
      </c>
      <c r="U4049" s="181" t="str">
        <f t="shared" si="382"/>
        <v>0</v>
      </c>
    </row>
    <row r="4050" spans="14:21">
      <c r="N4050" s="57">
        <f t="shared" si="378"/>
        <v>2012</v>
      </c>
      <c r="O4050" s="57">
        <f t="shared" si="379"/>
        <v>1</v>
      </c>
      <c r="P4050" s="57">
        <f t="shared" si="380"/>
        <v>31</v>
      </c>
      <c r="Q4050" s="48">
        <v>40939</v>
      </c>
      <c r="R4050" s="178">
        <f t="shared" si="381"/>
        <v>40939</v>
      </c>
      <c r="S4050" s="182">
        <v>24.3</v>
      </c>
      <c r="T4050" s="180">
        <f t="shared" si="383"/>
        <v>50057.879999999939</v>
      </c>
      <c r="U4050" s="181" t="str">
        <f t="shared" si="382"/>
        <v>0</v>
      </c>
    </row>
    <row r="4051" spans="14:21">
      <c r="N4051" s="57">
        <f t="shared" si="378"/>
        <v>2012</v>
      </c>
      <c r="O4051" s="57">
        <f t="shared" si="379"/>
        <v>2</v>
      </c>
      <c r="P4051" s="57">
        <f t="shared" si="380"/>
        <v>1</v>
      </c>
      <c r="Q4051" s="48">
        <v>40940</v>
      </c>
      <c r="R4051" s="178">
        <f t="shared" si="381"/>
        <v>40940</v>
      </c>
      <c r="S4051" s="182">
        <v>24.8</v>
      </c>
      <c r="T4051" s="180">
        <f t="shared" si="383"/>
        <v>50082.679999999942</v>
      </c>
      <c r="U4051" s="181" t="str">
        <f t="shared" si="382"/>
        <v>0</v>
      </c>
    </row>
    <row r="4052" spans="14:21">
      <c r="N4052" s="57">
        <f t="shared" si="378"/>
        <v>2012</v>
      </c>
      <c r="O4052" s="57">
        <f t="shared" si="379"/>
        <v>2</v>
      </c>
      <c r="P4052" s="57">
        <f t="shared" si="380"/>
        <v>2</v>
      </c>
      <c r="Q4052" s="48">
        <v>40941</v>
      </c>
      <c r="R4052" s="178">
        <f t="shared" si="381"/>
        <v>40941</v>
      </c>
      <c r="S4052" s="182">
        <v>28.2</v>
      </c>
      <c r="T4052" s="180">
        <f t="shared" si="383"/>
        <v>50110.879999999939</v>
      </c>
      <c r="U4052" s="181" t="str">
        <f t="shared" si="382"/>
        <v>0</v>
      </c>
    </row>
    <row r="4053" spans="14:21">
      <c r="N4053" s="57">
        <f t="shared" si="378"/>
        <v>2012</v>
      </c>
      <c r="O4053" s="57">
        <f t="shared" si="379"/>
        <v>2</v>
      </c>
      <c r="P4053" s="57">
        <f t="shared" si="380"/>
        <v>3</v>
      </c>
      <c r="Q4053" s="48">
        <v>40942</v>
      </c>
      <c r="R4053" s="178">
        <f t="shared" si="381"/>
        <v>40942</v>
      </c>
      <c r="S4053" s="182">
        <v>28.4</v>
      </c>
      <c r="T4053" s="180">
        <f t="shared" si="383"/>
        <v>50139.279999999941</v>
      </c>
      <c r="U4053" s="181" t="str">
        <f t="shared" si="382"/>
        <v>0</v>
      </c>
    </row>
    <row r="4054" spans="14:21">
      <c r="N4054" s="57">
        <f t="shared" si="378"/>
        <v>2012</v>
      </c>
      <c r="O4054" s="57">
        <f t="shared" si="379"/>
        <v>2</v>
      </c>
      <c r="P4054" s="57">
        <f t="shared" si="380"/>
        <v>4</v>
      </c>
      <c r="Q4054" s="48">
        <v>40943</v>
      </c>
      <c r="R4054" s="178">
        <f t="shared" si="381"/>
        <v>40943</v>
      </c>
      <c r="S4054" s="182">
        <v>33.1</v>
      </c>
      <c r="T4054" s="180">
        <f t="shared" si="383"/>
        <v>50172.379999999939</v>
      </c>
      <c r="U4054" s="181" t="str">
        <f t="shared" si="382"/>
        <v>0</v>
      </c>
    </row>
    <row r="4055" spans="14:21">
      <c r="N4055" s="57">
        <f t="shared" si="378"/>
        <v>2012</v>
      </c>
      <c r="O4055" s="57">
        <f t="shared" si="379"/>
        <v>2</v>
      </c>
      <c r="P4055" s="57">
        <f t="shared" si="380"/>
        <v>5</v>
      </c>
      <c r="Q4055" s="48">
        <v>40944</v>
      </c>
      <c r="R4055" s="178">
        <f t="shared" si="381"/>
        <v>40944</v>
      </c>
      <c r="S4055" s="182">
        <v>31.8</v>
      </c>
      <c r="T4055" s="180">
        <f t="shared" si="383"/>
        <v>50204.179999999942</v>
      </c>
      <c r="U4055" s="181" t="str">
        <f t="shared" si="382"/>
        <v>0</v>
      </c>
    </row>
    <row r="4056" spans="14:21">
      <c r="N4056" s="57">
        <f t="shared" si="378"/>
        <v>2012</v>
      </c>
      <c r="O4056" s="57">
        <f t="shared" si="379"/>
        <v>2</v>
      </c>
      <c r="P4056" s="57">
        <f t="shared" si="380"/>
        <v>6</v>
      </c>
      <c r="Q4056" s="48">
        <v>40945</v>
      </c>
      <c r="R4056" s="178">
        <f t="shared" si="381"/>
        <v>40945</v>
      </c>
      <c r="S4056" s="182">
        <v>33.6</v>
      </c>
      <c r="T4056" s="180">
        <f t="shared" si="383"/>
        <v>50237.779999999941</v>
      </c>
      <c r="U4056" s="181" t="str">
        <f t="shared" si="382"/>
        <v>0</v>
      </c>
    </row>
    <row r="4057" spans="14:21">
      <c r="N4057" s="57">
        <f t="shared" si="378"/>
        <v>2012</v>
      </c>
      <c r="O4057" s="57">
        <f t="shared" si="379"/>
        <v>2</v>
      </c>
      <c r="P4057" s="57">
        <f t="shared" si="380"/>
        <v>7</v>
      </c>
      <c r="Q4057" s="48">
        <v>40946</v>
      </c>
      <c r="R4057" s="178">
        <f t="shared" si="381"/>
        <v>40946</v>
      </c>
      <c r="S4057" s="182">
        <v>24.8</v>
      </c>
      <c r="T4057" s="180">
        <f t="shared" si="383"/>
        <v>50262.579999999944</v>
      </c>
      <c r="U4057" s="181" t="str">
        <f t="shared" si="382"/>
        <v>0</v>
      </c>
    </row>
    <row r="4058" spans="14:21">
      <c r="N4058" s="57">
        <f t="shared" si="378"/>
        <v>2012</v>
      </c>
      <c r="O4058" s="57">
        <f t="shared" si="379"/>
        <v>2</v>
      </c>
      <c r="P4058" s="57">
        <f t="shared" si="380"/>
        <v>8</v>
      </c>
      <c r="Q4058" s="48">
        <v>40947</v>
      </c>
      <c r="R4058" s="178">
        <f t="shared" si="381"/>
        <v>40947</v>
      </c>
      <c r="S4058" s="182">
        <v>25.1</v>
      </c>
      <c r="T4058" s="180">
        <f t="shared" si="383"/>
        <v>50287.679999999942</v>
      </c>
      <c r="U4058" s="181" t="str">
        <f t="shared" si="382"/>
        <v>0</v>
      </c>
    </row>
    <row r="4059" spans="14:21">
      <c r="N4059" s="57">
        <f t="shared" si="378"/>
        <v>2012</v>
      </c>
      <c r="O4059" s="57">
        <f t="shared" si="379"/>
        <v>2</v>
      </c>
      <c r="P4059" s="57">
        <f t="shared" si="380"/>
        <v>9</v>
      </c>
      <c r="Q4059" s="48">
        <v>40948</v>
      </c>
      <c r="R4059" s="178">
        <f t="shared" si="381"/>
        <v>40948</v>
      </c>
      <c r="S4059" s="182">
        <v>23.9</v>
      </c>
      <c r="T4059" s="180">
        <f t="shared" si="383"/>
        <v>50311.579999999944</v>
      </c>
      <c r="U4059" s="181" t="str">
        <f t="shared" si="382"/>
        <v>0</v>
      </c>
    </row>
    <row r="4060" spans="14:21">
      <c r="N4060" s="57">
        <f t="shared" si="378"/>
        <v>2012</v>
      </c>
      <c r="O4060" s="57">
        <f t="shared" si="379"/>
        <v>2</v>
      </c>
      <c r="P4060" s="57">
        <f t="shared" si="380"/>
        <v>10</v>
      </c>
      <c r="Q4060" s="48">
        <v>40949</v>
      </c>
      <c r="R4060" s="178">
        <f t="shared" si="381"/>
        <v>40949</v>
      </c>
      <c r="S4060" s="182">
        <v>24.6</v>
      </c>
      <c r="T4060" s="180">
        <f t="shared" si="383"/>
        <v>50336.179999999942</v>
      </c>
      <c r="U4060" s="181" t="str">
        <f t="shared" si="382"/>
        <v>0</v>
      </c>
    </row>
    <row r="4061" spans="14:21">
      <c r="N4061" s="57">
        <f t="shared" si="378"/>
        <v>2012</v>
      </c>
      <c r="O4061" s="57">
        <f t="shared" si="379"/>
        <v>2</v>
      </c>
      <c r="P4061" s="57">
        <f t="shared" si="380"/>
        <v>11</v>
      </c>
      <c r="Q4061" s="48">
        <v>40950</v>
      </c>
      <c r="R4061" s="178">
        <f t="shared" si="381"/>
        <v>40950</v>
      </c>
      <c r="S4061" s="182">
        <v>26.8</v>
      </c>
      <c r="T4061" s="180">
        <f t="shared" si="383"/>
        <v>50362.979999999945</v>
      </c>
      <c r="U4061" s="181" t="str">
        <f t="shared" si="382"/>
        <v>0</v>
      </c>
    </row>
    <row r="4062" spans="14:21">
      <c r="N4062" s="57">
        <f t="shared" si="378"/>
        <v>2012</v>
      </c>
      <c r="O4062" s="57">
        <f t="shared" si="379"/>
        <v>2</v>
      </c>
      <c r="P4062" s="57">
        <f t="shared" si="380"/>
        <v>12</v>
      </c>
      <c r="Q4062" s="48">
        <v>40951</v>
      </c>
      <c r="R4062" s="178">
        <f t="shared" si="381"/>
        <v>40951</v>
      </c>
      <c r="S4062" s="182">
        <v>25.9</v>
      </c>
      <c r="T4062" s="180">
        <f t="shared" si="383"/>
        <v>50388.879999999946</v>
      </c>
      <c r="U4062" s="181" t="str">
        <f t="shared" si="382"/>
        <v>0</v>
      </c>
    </row>
    <row r="4063" spans="14:21">
      <c r="N4063" s="57">
        <f t="shared" si="378"/>
        <v>2012</v>
      </c>
      <c r="O4063" s="57">
        <f t="shared" si="379"/>
        <v>2</v>
      </c>
      <c r="P4063" s="57">
        <f t="shared" si="380"/>
        <v>13</v>
      </c>
      <c r="Q4063" s="48">
        <v>40952</v>
      </c>
      <c r="R4063" s="178">
        <f t="shared" si="381"/>
        <v>40952</v>
      </c>
      <c r="S4063" s="182">
        <v>24.5</v>
      </c>
      <c r="T4063" s="180">
        <f t="shared" si="383"/>
        <v>50413.379999999946</v>
      </c>
      <c r="U4063" s="181" t="str">
        <f t="shared" si="382"/>
        <v>0</v>
      </c>
    </row>
    <row r="4064" spans="14:21">
      <c r="N4064" s="57">
        <f t="shared" si="378"/>
        <v>2012</v>
      </c>
      <c r="O4064" s="57">
        <f t="shared" si="379"/>
        <v>2</v>
      </c>
      <c r="P4064" s="57">
        <f t="shared" si="380"/>
        <v>14</v>
      </c>
      <c r="Q4064" s="48">
        <v>40953</v>
      </c>
      <c r="R4064" s="178">
        <f t="shared" si="381"/>
        <v>40953</v>
      </c>
      <c r="S4064" s="182">
        <v>19.899999999999999</v>
      </c>
      <c r="T4064" s="180">
        <f t="shared" si="383"/>
        <v>50433.279999999948</v>
      </c>
      <c r="U4064" s="181" t="str">
        <f t="shared" si="382"/>
        <v>0</v>
      </c>
    </row>
    <row r="4065" spans="14:21">
      <c r="N4065" s="57">
        <f t="shared" si="378"/>
        <v>2012</v>
      </c>
      <c r="O4065" s="57">
        <f t="shared" si="379"/>
        <v>2</v>
      </c>
      <c r="P4065" s="57">
        <f t="shared" si="380"/>
        <v>15</v>
      </c>
      <c r="Q4065" s="48">
        <v>40954</v>
      </c>
      <c r="R4065" s="178">
        <f t="shared" si="381"/>
        <v>40954</v>
      </c>
      <c r="S4065" s="182">
        <v>19.5</v>
      </c>
      <c r="T4065" s="180">
        <f t="shared" si="383"/>
        <v>50452.779999999948</v>
      </c>
      <c r="U4065" s="181" t="str">
        <f t="shared" si="382"/>
        <v>0</v>
      </c>
    </row>
    <row r="4066" spans="14:21">
      <c r="N4066" s="57">
        <f t="shared" si="378"/>
        <v>2012</v>
      </c>
      <c r="O4066" s="57">
        <f t="shared" si="379"/>
        <v>2</v>
      </c>
      <c r="P4066" s="57">
        <f t="shared" si="380"/>
        <v>16</v>
      </c>
      <c r="Q4066" s="48">
        <v>40955</v>
      </c>
      <c r="R4066" s="178">
        <f t="shared" si="381"/>
        <v>40955</v>
      </c>
      <c r="S4066" s="182">
        <v>19.8</v>
      </c>
      <c r="T4066" s="180">
        <f t="shared" si="383"/>
        <v>50472.579999999951</v>
      </c>
      <c r="U4066" s="181" t="str">
        <f t="shared" si="382"/>
        <v>0</v>
      </c>
    </row>
    <row r="4067" spans="14:21">
      <c r="N4067" s="57">
        <f t="shared" si="378"/>
        <v>2012</v>
      </c>
      <c r="O4067" s="57">
        <f t="shared" si="379"/>
        <v>2</v>
      </c>
      <c r="P4067" s="57">
        <f t="shared" si="380"/>
        <v>17</v>
      </c>
      <c r="Q4067" s="48">
        <v>40956</v>
      </c>
      <c r="R4067" s="178">
        <f t="shared" si="381"/>
        <v>40956</v>
      </c>
      <c r="S4067" s="182">
        <v>18.3</v>
      </c>
      <c r="T4067" s="180">
        <f t="shared" si="383"/>
        <v>50490.879999999954</v>
      </c>
      <c r="U4067" s="181" t="str">
        <f t="shared" si="382"/>
        <v>0</v>
      </c>
    </row>
    <row r="4068" spans="14:21">
      <c r="N4068" s="57">
        <f t="shared" si="378"/>
        <v>2012</v>
      </c>
      <c r="O4068" s="57">
        <f t="shared" si="379"/>
        <v>2</v>
      </c>
      <c r="P4068" s="57">
        <f t="shared" si="380"/>
        <v>18</v>
      </c>
      <c r="Q4068" s="48">
        <v>40957</v>
      </c>
      <c r="R4068" s="178">
        <f t="shared" si="381"/>
        <v>40957</v>
      </c>
      <c r="S4068" s="182">
        <v>16.399999999999999</v>
      </c>
      <c r="T4068" s="180">
        <f t="shared" si="383"/>
        <v>50507.279999999955</v>
      </c>
      <c r="U4068" s="181" t="str">
        <f t="shared" si="382"/>
        <v>0</v>
      </c>
    </row>
    <row r="4069" spans="14:21">
      <c r="N4069" s="57">
        <f t="shared" si="378"/>
        <v>2012</v>
      </c>
      <c r="O4069" s="57">
        <f t="shared" si="379"/>
        <v>2</v>
      </c>
      <c r="P4069" s="57">
        <f t="shared" si="380"/>
        <v>19</v>
      </c>
      <c r="Q4069" s="48">
        <v>40958</v>
      </c>
      <c r="R4069" s="178">
        <f t="shared" si="381"/>
        <v>40958</v>
      </c>
      <c r="S4069" s="182">
        <v>19.899999999999999</v>
      </c>
      <c r="T4069" s="180">
        <f t="shared" si="383"/>
        <v>50527.179999999957</v>
      </c>
      <c r="U4069" s="181" t="str">
        <f t="shared" si="382"/>
        <v>0</v>
      </c>
    </row>
    <row r="4070" spans="14:21">
      <c r="N4070" s="57">
        <f t="shared" si="378"/>
        <v>2012</v>
      </c>
      <c r="O4070" s="57">
        <f t="shared" si="379"/>
        <v>2</v>
      </c>
      <c r="P4070" s="57">
        <f t="shared" si="380"/>
        <v>20</v>
      </c>
      <c r="Q4070" s="48">
        <v>40959</v>
      </c>
      <c r="R4070" s="178">
        <f t="shared" si="381"/>
        <v>40959</v>
      </c>
      <c r="S4070" s="182">
        <v>19.5</v>
      </c>
      <c r="T4070" s="180">
        <f t="shared" si="383"/>
        <v>50546.679999999957</v>
      </c>
      <c r="U4070" s="181" t="str">
        <f t="shared" si="382"/>
        <v>0</v>
      </c>
    </row>
    <row r="4071" spans="14:21">
      <c r="N4071" s="57">
        <f t="shared" si="378"/>
        <v>2012</v>
      </c>
      <c r="O4071" s="57">
        <f t="shared" si="379"/>
        <v>2</v>
      </c>
      <c r="P4071" s="57">
        <f t="shared" si="380"/>
        <v>21</v>
      </c>
      <c r="Q4071" s="48">
        <v>40960</v>
      </c>
      <c r="R4071" s="178">
        <f t="shared" si="381"/>
        <v>40960</v>
      </c>
      <c r="S4071" s="182">
        <v>17.399999999999999</v>
      </c>
      <c r="T4071" s="180">
        <f t="shared" si="383"/>
        <v>50564.079999999958</v>
      </c>
      <c r="U4071" s="181" t="str">
        <f t="shared" si="382"/>
        <v>0</v>
      </c>
    </row>
    <row r="4072" spans="14:21">
      <c r="N4072" s="57">
        <f t="shared" si="378"/>
        <v>2012</v>
      </c>
      <c r="O4072" s="57">
        <f t="shared" si="379"/>
        <v>2</v>
      </c>
      <c r="P4072" s="57">
        <f t="shared" si="380"/>
        <v>22</v>
      </c>
      <c r="Q4072" s="48">
        <v>40961</v>
      </c>
      <c r="R4072" s="178">
        <f t="shared" si="381"/>
        <v>40961</v>
      </c>
      <c r="S4072" s="182">
        <v>16.2</v>
      </c>
      <c r="T4072" s="180">
        <f t="shared" si="383"/>
        <v>50580.279999999955</v>
      </c>
      <c r="U4072" s="181" t="str">
        <f t="shared" si="382"/>
        <v>0</v>
      </c>
    </row>
    <row r="4073" spans="14:21">
      <c r="N4073" s="57">
        <f t="shared" si="378"/>
        <v>2012</v>
      </c>
      <c r="O4073" s="57">
        <f t="shared" si="379"/>
        <v>2</v>
      </c>
      <c r="P4073" s="57">
        <f t="shared" si="380"/>
        <v>23</v>
      </c>
      <c r="Q4073" s="48">
        <v>40962</v>
      </c>
      <c r="R4073" s="178">
        <f t="shared" si="381"/>
        <v>40962</v>
      </c>
      <c r="S4073" s="182">
        <v>14.3</v>
      </c>
      <c r="T4073" s="180">
        <f t="shared" si="383"/>
        <v>50594.579999999958</v>
      </c>
      <c r="U4073" s="181" t="str">
        <f t="shared" si="382"/>
        <v>0</v>
      </c>
    </row>
    <row r="4074" spans="14:21">
      <c r="N4074" s="57">
        <f t="shared" si="378"/>
        <v>2012</v>
      </c>
      <c r="O4074" s="57">
        <f t="shared" si="379"/>
        <v>2</v>
      </c>
      <c r="P4074" s="57">
        <f t="shared" si="380"/>
        <v>24</v>
      </c>
      <c r="Q4074" s="48">
        <v>40963</v>
      </c>
      <c r="R4074" s="178">
        <f t="shared" si="381"/>
        <v>40963</v>
      </c>
      <c r="S4074" s="182">
        <v>15.4</v>
      </c>
      <c r="T4074" s="180">
        <f t="shared" si="383"/>
        <v>50609.97999999996</v>
      </c>
      <c r="U4074" s="181" t="str">
        <f t="shared" si="382"/>
        <v>0</v>
      </c>
    </row>
    <row r="4075" spans="14:21">
      <c r="N4075" s="57">
        <f t="shared" si="378"/>
        <v>2012</v>
      </c>
      <c r="O4075" s="57">
        <f t="shared" si="379"/>
        <v>2</v>
      </c>
      <c r="P4075" s="57">
        <f t="shared" si="380"/>
        <v>25</v>
      </c>
      <c r="Q4075" s="48">
        <v>40964</v>
      </c>
      <c r="R4075" s="178">
        <f t="shared" si="381"/>
        <v>40964</v>
      </c>
      <c r="S4075" s="182">
        <v>16.600000000000001</v>
      </c>
      <c r="T4075" s="180">
        <f t="shared" si="383"/>
        <v>50626.579999999958</v>
      </c>
      <c r="U4075" s="181" t="str">
        <f t="shared" si="382"/>
        <v>0</v>
      </c>
    </row>
    <row r="4076" spans="14:21">
      <c r="N4076" s="57">
        <f t="shared" si="378"/>
        <v>2012</v>
      </c>
      <c r="O4076" s="57">
        <f t="shared" si="379"/>
        <v>2</v>
      </c>
      <c r="P4076" s="57">
        <f t="shared" si="380"/>
        <v>26</v>
      </c>
      <c r="Q4076" s="48">
        <v>40965</v>
      </c>
      <c r="R4076" s="178">
        <f t="shared" si="381"/>
        <v>40965</v>
      </c>
      <c r="S4076" s="182">
        <v>20.5</v>
      </c>
      <c r="T4076" s="180">
        <f t="shared" si="383"/>
        <v>50647.079999999958</v>
      </c>
      <c r="U4076" s="181" t="str">
        <f t="shared" si="382"/>
        <v>0</v>
      </c>
    </row>
    <row r="4077" spans="14:21">
      <c r="N4077" s="57">
        <f t="shared" si="378"/>
        <v>2012</v>
      </c>
      <c r="O4077" s="57">
        <f t="shared" si="379"/>
        <v>2</v>
      </c>
      <c r="P4077" s="57">
        <f t="shared" si="380"/>
        <v>27</v>
      </c>
      <c r="Q4077" s="48">
        <v>40966</v>
      </c>
      <c r="R4077" s="178">
        <f t="shared" si="381"/>
        <v>40966</v>
      </c>
      <c r="S4077" s="182">
        <v>17.8</v>
      </c>
      <c r="T4077" s="180">
        <f t="shared" si="383"/>
        <v>50664.879999999961</v>
      </c>
      <c r="U4077" s="181" t="str">
        <f t="shared" si="382"/>
        <v>0</v>
      </c>
    </row>
    <row r="4078" spans="14:21">
      <c r="N4078" s="57">
        <f t="shared" si="378"/>
        <v>2012</v>
      </c>
      <c r="O4078" s="57">
        <f t="shared" si="379"/>
        <v>2</v>
      </c>
      <c r="P4078" s="57">
        <f t="shared" si="380"/>
        <v>28</v>
      </c>
      <c r="Q4078" s="48">
        <v>40967</v>
      </c>
      <c r="R4078" s="178">
        <f t="shared" si="381"/>
        <v>40967</v>
      </c>
      <c r="S4078" s="182">
        <v>15.6</v>
      </c>
      <c r="T4078" s="180">
        <f t="shared" si="383"/>
        <v>50680.47999999996</v>
      </c>
      <c r="U4078" s="181" t="str">
        <f t="shared" si="382"/>
        <v>0</v>
      </c>
    </row>
    <row r="4079" spans="14:21">
      <c r="N4079" s="57">
        <f t="shared" si="378"/>
        <v>2012</v>
      </c>
      <c r="O4079" s="57">
        <f t="shared" si="379"/>
        <v>2</v>
      </c>
      <c r="P4079" s="57">
        <f t="shared" si="380"/>
        <v>29</v>
      </c>
      <c r="Q4079" s="48">
        <v>40968</v>
      </c>
      <c r="R4079" s="178">
        <f t="shared" si="381"/>
        <v>40968</v>
      </c>
      <c r="S4079" s="182">
        <v>14.8</v>
      </c>
      <c r="T4079" s="180">
        <f t="shared" si="383"/>
        <v>50695.279999999962</v>
      </c>
      <c r="U4079" s="181" t="str">
        <f t="shared" si="382"/>
        <v>0</v>
      </c>
    </row>
    <row r="4080" spans="14:21">
      <c r="N4080" s="57">
        <f t="shared" si="378"/>
        <v>2012</v>
      </c>
      <c r="O4080" s="57">
        <f t="shared" si="379"/>
        <v>3</v>
      </c>
      <c r="P4080" s="57">
        <f t="shared" si="380"/>
        <v>1</v>
      </c>
      <c r="Q4080" s="48">
        <v>40969</v>
      </c>
      <c r="R4080" s="178">
        <f t="shared" si="381"/>
        <v>40969</v>
      </c>
      <c r="S4080" s="182">
        <v>16.100000000000001</v>
      </c>
      <c r="T4080" s="180">
        <f t="shared" si="383"/>
        <v>50711.379999999961</v>
      </c>
      <c r="U4080" s="181" t="str">
        <f t="shared" si="382"/>
        <v>0</v>
      </c>
    </row>
    <row r="4081" spans="14:21">
      <c r="N4081" s="57">
        <f t="shared" si="378"/>
        <v>2012</v>
      </c>
      <c r="O4081" s="57">
        <f t="shared" si="379"/>
        <v>3</v>
      </c>
      <c r="P4081" s="57">
        <f t="shared" si="380"/>
        <v>2</v>
      </c>
      <c r="Q4081" s="48">
        <v>40970</v>
      </c>
      <c r="R4081" s="178">
        <f t="shared" si="381"/>
        <v>40970</v>
      </c>
      <c r="S4081" s="182">
        <v>18.399999999999999</v>
      </c>
      <c r="T4081" s="180">
        <f t="shared" si="383"/>
        <v>50729.779999999962</v>
      </c>
      <c r="U4081" s="181" t="str">
        <f t="shared" si="382"/>
        <v>0</v>
      </c>
    </row>
    <row r="4082" spans="14:21">
      <c r="N4082" s="57">
        <f t="shared" si="378"/>
        <v>2012</v>
      </c>
      <c r="O4082" s="57">
        <f t="shared" si="379"/>
        <v>3</v>
      </c>
      <c r="P4082" s="57">
        <f t="shared" si="380"/>
        <v>3</v>
      </c>
      <c r="Q4082" s="48">
        <v>40971</v>
      </c>
      <c r="R4082" s="178">
        <f t="shared" si="381"/>
        <v>40971</v>
      </c>
      <c r="S4082" s="182">
        <v>16.8</v>
      </c>
      <c r="T4082" s="180">
        <f t="shared" si="383"/>
        <v>50746.579999999965</v>
      </c>
      <c r="U4082" s="181" t="str">
        <f t="shared" si="382"/>
        <v>0</v>
      </c>
    </row>
    <row r="4083" spans="14:21">
      <c r="N4083" s="57">
        <f t="shared" si="378"/>
        <v>2012</v>
      </c>
      <c r="O4083" s="57">
        <f t="shared" si="379"/>
        <v>3</v>
      </c>
      <c r="P4083" s="57">
        <f t="shared" si="380"/>
        <v>4</v>
      </c>
      <c r="Q4083" s="48">
        <v>40972</v>
      </c>
      <c r="R4083" s="178">
        <f t="shared" si="381"/>
        <v>40972</v>
      </c>
      <c r="S4083" s="182">
        <v>17.600000000000001</v>
      </c>
      <c r="T4083" s="180">
        <f t="shared" si="383"/>
        <v>50764.179999999964</v>
      </c>
      <c r="U4083" s="181" t="str">
        <f t="shared" si="382"/>
        <v>0</v>
      </c>
    </row>
    <row r="4084" spans="14:21">
      <c r="N4084" s="57">
        <f t="shared" si="378"/>
        <v>2012</v>
      </c>
      <c r="O4084" s="57">
        <f t="shared" si="379"/>
        <v>3</v>
      </c>
      <c r="P4084" s="57">
        <f t="shared" si="380"/>
        <v>5</v>
      </c>
      <c r="Q4084" s="48">
        <v>40973</v>
      </c>
      <c r="R4084" s="178">
        <f t="shared" si="381"/>
        <v>40973</v>
      </c>
      <c r="S4084" s="182">
        <v>18.399999999999999</v>
      </c>
      <c r="T4084" s="180">
        <f t="shared" si="383"/>
        <v>50782.579999999965</v>
      </c>
      <c r="U4084" s="181" t="str">
        <f t="shared" si="382"/>
        <v>0</v>
      </c>
    </row>
    <row r="4085" spans="14:21">
      <c r="N4085" s="57">
        <f t="shared" si="378"/>
        <v>2012</v>
      </c>
      <c r="O4085" s="57">
        <f t="shared" si="379"/>
        <v>3</v>
      </c>
      <c r="P4085" s="57">
        <f t="shared" si="380"/>
        <v>6</v>
      </c>
      <c r="Q4085" s="48">
        <v>40974</v>
      </c>
      <c r="R4085" s="178">
        <f t="shared" si="381"/>
        <v>40974</v>
      </c>
      <c r="S4085" s="182">
        <v>19.600000000000001</v>
      </c>
      <c r="T4085" s="180">
        <f t="shared" si="383"/>
        <v>50802.179999999964</v>
      </c>
      <c r="U4085" s="181" t="str">
        <f t="shared" si="382"/>
        <v>0</v>
      </c>
    </row>
    <row r="4086" spans="14:21">
      <c r="N4086" s="57">
        <f t="shared" si="378"/>
        <v>2012</v>
      </c>
      <c r="O4086" s="57">
        <f t="shared" si="379"/>
        <v>3</v>
      </c>
      <c r="P4086" s="57">
        <f t="shared" si="380"/>
        <v>7</v>
      </c>
      <c r="Q4086" s="48">
        <v>40975</v>
      </c>
      <c r="R4086" s="178">
        <f t="shared" si="381"/>
        <v>40975</v>
      </c>
      <c r="S4086" s="182">
        <v>19</v>
      </c>
      <c r="T4086" s="180">
        <f t="shared" si="383"/>
        <v>50821.179999999964</v>
      </c>
      <c r="U4086" s="181" t="str">
        <f t="shared" si="382"/>
        <v>0</v>
      </c>
    </row>
    <row r="4087" spans="14:21">
      <c r="N4087" s="57">
        <f t="shared" si="378"/>
        <v>2012</v>
      </c>
      <c r="O4087" s="57">
        <f t="shared" si="379"/>
        <v>3</v>
      </c>
      <c r="P4087" s="57">
        <f t="shared" si="380"/>
        <v>8</v>
      </c>
      <c r="Q4087" s="48">
        <v>40976</v>
      </c>
      <c r="R4087" s="178">
        <f t="shared" si="381"/>
        <v>40976</v>
      </c>
      <c r="S4087" s="182">
        <v>17.7</v>
      </c>
      <c r="T4087" s="180">
        <f t="shared" si="383"/>
        <v>50838.879999999961</v>
      </c>
      <c r="U4087" s="181" t="str">
        <f t="shared" si="382"/>
        <v>0</v>
      </c>
    </row>
    <row r="4088" spans="14:21">
      <c r="N4088" s="57">
        <f t="shared" si="378"/>
        <v>2012</v>
      </c>
      <c r="O4088" s="57">
        <f t="shared" si="379"/>
        <v>3</v>
      </c>
      <c r="P4088" s="57">
        <f t="shared" si="380"/>
        <v>9</v>
      </c>
      <c r="Q4088" s="48">
        <v>40977</v>
      </c>
      <c r="R4088" s="178">
        <f t="shared" si="381"/>
        <v>40977</v>
      </c>
      <c r="S4088" s="182">
        <v>14.8</v>
      </c>
      <c r="T4088" s="180">
        <f t="shared" si="383"/>
        <v>50853.679999999964</v>
      </c>
      <c r="U4088" s="181" t="str">
        <f t="shared" si="382"/>
        <v>0</v>
      </c>
    </row>
    <row r="4089" spans="14:21">
      <c r="N4089" s="57">
        <f t="shared" si="378"/>
        <v>2012</v>
      </c>
      <c r="O4089" s="57">
        <f t="shared" si="379"/>
        <v>3</v>
      </c>
      <c r="P4089" s="57">
        <f t="shared" si="380"/>
        <v>10</v>
      </c>
      <c r="Q4089" s="48">
        <v>40978</v>
      </c>
      <c r="R4089" s="178">
        <f t="shared" si="381"/>
        <v>40978</v>
      </c>
      <c r="S4089" s="182">
        <v>14.6</v>
      </c>
      <c r="T4089" s="180">
        <f t="shared" si="383"/>
        <v>50868.279999999962</v>
      </c>
      <c r="U4089" s="181" t="str">
        <f t="shared" si="382"/>
        <v>0</v>
      </c>
    </row>
    <row r="4090" spans="14:21">
      <c r="N4090" s="57">
        <f t="shared" si="378"/>
        <v>2012</v>
      </c>
      <c r="O4090" s="57">
        <f t="shared" si="379"/>
        <v>3</v>
      </c>
      <c r="P4090" s="57">
        <f t="shared" si="380"/>
        <v>11</v>
      </c>
      <c r="Q4090" s="48">
        <v>40979</v>
      </c>
      <c r="R4090" s="178">
        <f t="shared" si="381"/>
        <v>40979</v>
      </c>
      <c r="S4090" s="182">
        <v>14.6</v>
      </c>
      <c r="T4090" s="180">
        <f t="shared" si="383"/>
        <v>50882.879999999961</v>
      </c>
      <c r="U4090" s="181" t="str">
        <f t="shared" si="382"/>
        <v>0</v>
      </c>
    </row>
    <row r="4091" spans="14:21">
      <c r="N4091" s="57">
        <f t="shared" si="378"/>
        <v>2012</v>
      </c>
      <c r="O4091" s="57">
        <f t="shared" si="379"/>
        <v>3</v>
      </c>
      <c r="P4091" s="57">
        <f t="shared" si="380"/>
        <v>12</v>
      </c>
      <c r="Q4091" s="48">
        <v>40980</v>
      </c>
      <c r="R4091" s="178">
        <f t="shared" si="381"/>
        <v>40980</v>
      </c>
      <c r="S4091" s="182">
        <v>14.1</v>
      </c>
      <c r="T4091" s="180">
        <f t="shared" si="383"/>
        <v>50896.97999999996</v>
      </c>
      <c r="U4091" s="181" t="str">
        <f t="shared" si="382"/>
        <v>0</v>
      </c>
    </row>
    <row r="4092" spans="14:21">
      <c r="N4092" s="57">
        <f t="shared" si="378"/>
        <v>2012</v>
      </c>
      <c r="O4092" s="57">
        <f t="shared" si="379"/>
        <v>3</v>
      </c>
      <c r="P4092" s="57">
        <f t="shared" si="380"/>
        <v>13</v>
      </c>
      <c r="Q4092" s="48">
        <v>40981</v>
      </c>
      <c r="R4092" s="178">
        <f t="shared" si="381"/>
        <v>40981</v>
      </c>
      <c r="S4092" s="182">
        <v>13.8</v>
      </c>
      <c r="T4092" s="180">
        <f t="shared" si="383"/>
        <v>50910.779999999962</v>
      </c>
      <c r="U4092" s="181" t="str">
        <f t="shared" si="382"/>
        <v>0</v>
      </c>
    </row>
    <row r="4093" spans="14:21">
      <c r="N4093" s="57">
        <f t="shared" si="378"/>
        <v>2012</v>
      </c>
      <c r="O4093" s="57">
        <f t="shared" si="379"/>
        <v>3</v>
      </c>
      <c r="P4093" s="57">
        <f t="shared" si="380"/>
        <v>14</v>
      </c>
      <c r="Q4093" s="48">
        <v>40982</v>
      </c>
      <c r="R4093" s="178">
        <f t="shared" si="381"/>
        <v>40982</v>
      </c>
      <c r="S4093" s="182">
        <v>15.4</v>
      </c>
      <c r="T4093" s="180">
        <f t="shared" si="383"/>
        <v>50926.179999999964</v>
      </c>
      <c r="U4093" s="181" t="str">
        <f t="shared" si="382"/>
        <v>0</v>
      </c>
    </row>
    <row r="4094" spans="14:21">
      <c r="N4094" s="57">
        <f t="shared" si="378"/>
        <v>2012</v>
      </c>
      <c r="O4094" s="57">
        <f t="shared" si="379"/>
        <v>3</v>
      </c>
      <c r="P4094" s="57">
        <f t="shared" si="380"/>
        <v>15</v>
      </c>
      <c r="Q4094" s="48">
        <v>40983</v>
      </c>
      <c r="R4094" s="178">
        <f t="shared" si="381"/>
        <v>40983</v>
      </c>
      <c r="S4094" s="182">
        <v>17.600000000000001</v>
      </c>
      <c r="T4094" s="180">
        <f t="shared" si="383"/>
        <v>50943.779999999962</v>
      </c>
      <c r="U4094" s="181" t="str">
        <f t="shared" si="382"/>
        <v>0</v>
      </c>
    </row>
    <row r="4095" spans="14:21">
      <c r="N4095" s="57">
        <f t="shared" si="378"/>
        <v>2012</v>
      </c>
      <c r="O4095" s="57">
        <f t="shared" si="379"/>
        <v>3</v>
      </c>
      <c r="P4095" s="57">
        <f t="shared" si="380"/>
        <v>16</v>
      </c>
      <c r="Q4095" s="48">
        <v>40984</v>
      </c>
      <c r="R4095" s="178">
        <f t="shared" si="381"/>
        <v>40984</v>
      </c>
      <c r="S4095" s="182">
        <v>14</v>
      </c>
      <c r="T4095" s="180">
        <f t="shared" si="383"/>
        <v>50957.779999999962</v>
      </c>
      <c r="U4095" s="181" t="str">
        <f t="shared" si="382"/>
        <v>0</v>
      </c>
    </row>
    <row r="4096" spans="14:21">
      <c r="N4096" s="57">
        <f t="shared" si="378"/>
        <v>2012</v>
      </c>
      <c r="O4096" s="57">
        <f t="shared" si="379"/>
        <v>3</v>
      </c>
      <c r="P4096" s="57">
        <f t="shared" si="380"/>
        <v>17</v>
      </c>
      <c r="Q4096" s="48">
        <v>40985</v>
      </c>
      <c r="R4096" s="178">
        <f t="shared" si="381"/>
        <v>40985</v>
      </c>
      <c r="S4096" s="182">
        <v>14.2</v>
      </c>
      <c r="T4096" s="180">
        <f t="shared" si="383"/>
        <v>50971.97999999996</v>
      </c>
      <c r="U4096" s="181" t="str">
        <f t="shared" si="382"/>
        <v>0</v>
      </c>
    </row>
    <row r="4097" spans="14:21">
      <c r="N4097" s="57">
        <f t="shared" si="378"/>
        <v>2012</v>
      </c>
      <c r="O4097" s="57">
        <f t="shared" si="379"/>
        <v>3</v>
      </c>
      <c r="P4097" s="57">
        <f t="shared" si="380"/>
        <v>18</v>
      </c>
      <c r="Q4097" s="48">
        <v>40986</v>
      </c>
      <c r="R4097" s="178">
        <f t="shared" si="381"/>
        <v>40986</v>
      </c>
      <c r="S4097" s="182">
        <v>15.6</v>
      </c>
      <c r="T4097" s="180">
        <f t="shared" si="383"/>
        <v>50987.579999999958</v>
      </c>
      <c r="U4097" s="181" t="str">
        <f t="shared" si="382"/>
        <v>0</v>
      </c>
    </row>
    <row r="4098" spans="14:21">
      <c r="N4098" s="57">
        <f t="shared" si="378"/>
        <v>2012</v>
      </c>
      <c r="O4098" s="57">
        <f t="shared" si="379"/>
        <v>3</v>
      </c>
      <c r="P4098" s="57">
        <f t="shared" si="380"/>
        <v>19</v>
      </c>
      <c r="Q4098" s="48">
        <v>40987</v>
      </c>
      <c r="R4098" s="178">
        <f t="shared" si="381"/>
        <v>40987</v>
      </c>
      <c r="S4098" s="182">
        <v>16.100000000000001</v>
      </c>
      <c r="T4098" s="180">
        <f t="shared" si="383"/>
        <v>51003.679999999957</v>
      </c>
      <c r="U4098" s="181" t="str">
        <f t="shared" si="382"/>
        <v>0</v>
      </c>
    </row>
    <row r="4099" spans="14:21">
      <c r="N4099" s="57">
        <f t="shared" ref="N4099:N4162" si="384">IF(Q4099="","",YEAR(Q4099))</f>
        <v>2012</v>
      </c>
      <c r="O4099" s="57">
        <f t="shared" ref="O4099:O4162" si="385">IF(Q4099="","",MONTH(Q4099))</f>
        <v>3</v>
      </c>
      <c r="P4099" s="57">
        <f t="shared" ref="P4099:P4162" si="386">DAY(Q4099)</f>
        <v>20</v>
      </c>
      <c r="Q4099" s="48">
        <v>40988</v>
      </c>
      <c r="R4099" s="178">
        <f t="shared" ref="R4099:R4162" si="387">Q4099</f>
        <v>40988</v>
      </c>
      <c r="S4099" s="182">
        <v>15</v>
      </c>
      <c r="T4099" s="180">
        <f t="shared" si="383"/>
        <v>51018.679999999957</v>
      </c>
      <c r="U4099" s="181" t="str">
        <f t="shared" ref="U4099:U4162" si="388">IF(AND(R4099&gt;=$E$7,R4099&lt;=$E$9),S4099,"0")</f>
        <v>0</v>
      </c>
    </row>
    <row r="4100" spans="14:21">
      <c r="N4100" s="57">
        <f t="shared" si="384"/>
        <v>2012</v>
      </c>
      <c r="O4100" s="57">
        <f t="shared" si="385"/>
        <v>3</v>
      </c>
      <c r="P4100" s="57">
        <f t="shared" si="386"/>
        <v>21</v>
      </c>
      <c r="Q4100" s="48">
        <v>40989</v>
      </c>
      <c r="R4100" s="178">
        <f t="shared" si="387"/>
        <v>40989</v>
      </c>
      <c r="S4100" s="182">
        <v>13.7</v>
      </c>
      <c r="T4100" s="180">
        <f t="shared" si="383"/>
        <v>51032.379999999954</v>
      </c>
      <c r="U4100" s="181" t="str">
        <f t="shared" si="388"/>
        <v>0</v>
      </c>
    </row>
    <row r="4101" spans="14:21">
      <c r="N4101" s="57">
        <f t="shared" si="384"/>
        <v>2012</v>
      </c>
      <c r="O4101" s="57">
        <f t="shared" si="385"/>
        <v>3</v>
      </c>
      <c r="P4101" s="57">
        <f t="shared" si="386"/>
        <v>22</v>
      </c>
      <c r="Q4101" s="48">
        <v>40990</v>
      </c>
      <c r="R4101" s="178">
        <f t="shared" si="387"/>
        <v>40990</v>
      </c>
      <c r="S4101" s="182">
        <v>14.3</v>
      </c>
      <c r="T4101" s="180">
        <f t="shared" ref="T4101:T4164" si="389">T4100+S4101</f>
        <v>51046.679999999957</v>
      </c>
      <c r="U4101" s="181" t="str">
        <f t="shared" si="388"/>
        <v>0</v>
      </c>
    </row>
    <row r="4102" spans="14:21">
      <c r="N4102" s="57">
        <f t="shared" si="384"/>
        <v>2012</v>
      </c>
      <c r="O4102" s="57">
        <f t="shared" si="385"/>
        <v>3</v>
      </c>
      <c r="P4102" s="57">
        <f t="shared" si="386"/>
        <v>23</v>
      </c>
      <c r="Q4102" s="48">
        <v>40991</v>
      </c>
      <c r="R4102" s="178">
        <f t="shared" si="387"/>
        <v>40991</v>
      </c>
      <c r="S4102" s="182">
        <v>14</v>
      </c>
      <c r="T4102" s="180">
        <f t="shared" si="389"/>
        <v>51060.679999999957</v>
      </c>
      <c r="U4102" s="181" t="str">
        <f t="shared" si="388"/>
        <v>0</v>
      </c>
    </row>
    <row r="4103" spans="14:21">
      <c r="N4103" s="57">
        <f t="shared" si="384"/>
        <v>2012</v>
      </c>
      <c r="O4103" s="57">
        <f t="shared" si="385"/>
        <v>3</v>
      </c>
      <c r="P4103" s="57">
        <f t="shared" si="386"/>
        <v>24</v>
      </c>
      <c r="Q4103" s="48">
        <v>40992</v>
      </c>
      <c r="R4103" s="178">
        <f t="shared" si="387"/>
        <v>40992</v>
      </c>
      <c r="S4103" s="182">
        <v>16.399999999999999</v>
      </c>
      <c r="T4103" s="180">
        <f t="shared" si="389"/>
        <v>51077.079999999958</v>
      </c>
      <c r="U4103" s="181" t="str">
        <f t="shared" si="388"/>
        <v>0</v>
      </c>
    </row>
    <row r="4104" spans="14:21">
      <c r="N4104" s="57">
        <f t="shared" si="384"/>
        <v>2012</v>
      </c>
      <c r="O4104" s="57">
        <f t="shared" si="385"/>
        <v>3</v>
      </c>
      <c r="P4104" s="57">
        <f t="shared" si="386"/>
        <v>25</v>
      </c>
      <c r="Q4104" s="48">
        <v>40993</v>
      </c>
      <c r="R4104" s="178">
        <f t="shared" si="387"/>
        <v>40993</v>
      </c>
      <c r="S4104" s="182">
        <v>14</v>
      </c>
      <c r="T4104" s="180">
        <f t="shared" si="389"/>
        <v>51091.079999999958</v>
      </c>
      <c r="U4104" s="181" t="str">
        <f t="shared" si="388"/>
        <v>0</v>
      </c>
    </row>
    <row r="4105" spans="14:21">
      <c r="N4105" s="57">
        <f t="shared" si="384"/>
        <v>2012</v>
      </c>
      <c r="O4105" s="57">
        <f t="shared" si="385"/>
        <v>3</v>
      </c>
      <c r="P4105" s="57">
        <f t="shared" si="386"/>
        <v>26</v>
      </c>
      <c r="Q4105" s="48">
        <v>40994</v>
      </c>
      <c r="R4105" s="178">
        <f t="shared" si="387"/>
        <v>40994</v>
      </c>
      <c r="S4105" s="182">
        <v>15.7</v>
      </c>
      <c r="T4105" s="180">
        <f t="shared" si="389"/>
        <v>51106.779999999955</v>
      </c>
      <c r="U4105" s="181" t="str">
        <f t="shared" si="388"/>
        <v>0</v>
      </c>
    </row>
    <row r="4106" spans="14:21">
      <c r="N4106" s="57">
        <f t="shared" si="384"/>
        <v>2012</v>
      </c>
      <c r="O4106" s="57">
        <f t="shared" si="385"/>
        <v>3</v>
      </c>
      <c r="P4106" s="57">
        <f t="shared" si="386"/>
        <v>27</v>
      </c>
      <c r="Q4106" s="48">
        <v>40995</v>
      </c>
      <c r="R4106" s="178">
        <f t="shared" si="387"/>
        <v>40995</v>
      </c>
      <c r="S4106" s="182">
        <v>11.8</v>
      </c>
      <c r="T4106" s="180">
        <f t="shared" si="389"/>
        <v>51118.579999999958</v>
      </c>
      <c r="U4106" s="181" t="str">
        <f t="shared" si="388"/>
        <v>0</v>
      </c>
    </row>
    <row r="4107" spans="14:21">
      <c r="N4107" s="57">
        <f t="shared" si="384"/>
        <v>2012</v>
      </c>
      <c r="O4107" s="57">
        <f t="shared" si="385"/>
        <v>3</v>
      </c>
      <c r="P4107" s="57">
        <f t="shared" si="386"/>
        <v>28</v>
      </c>
      <c r="Q4107" s="48">
        <v>40996</v>
      </c>
      <c r="R4107" s="178">
        <f t="shared" si="387"/>
        <v>40996</v>
      </c>
      <c r="S4107" s="182">
        <v>11.8</v>
      </c>
      <c r="T4107" s="180">
        <f t="shared" si="389"/>
        <v>51130.379999999961</v>
      </c>
      <c r="U4107" s="181" t="str">
        <f t="shared" si="388"/>
        <v>0</v>
      </c>
    </row>
    <row r="4108" spans="14:21">
      <c r="N4108" s="57">
        <f t="shared" si="384"/>
        <v>2012</v>
      </c>
      <c r="O4108" s="57">
        <f t="shared" si="385"/>
        <v>3</v>
      </c>
      <c r="P4108" s="57">
        <f t="shared" si="386"/>
        <v>29</v>
      </c>
      <c r="Q4108" s="48">
        <v>40997</v>
      </c>
      <c r="R4108" s="178">
        <f t="shared" si="387"/>
        <v>40997</v>
      </c>
      <c r="S4108" s="182">
        <v>14.8</v>
      </c>
      <c r="T4108" s="180">
        <f t="shared" si="389"/>
        <v>51145.179999999964</v>
      </c>
      <c r="U4108" s="181" t="str">
        <f t="shared" si="388"/>
        <v>0</v>
      </c>
    </row>
    <row r="4109" spans="14:21">
      <c r="N4109" s="57">
        <f t="shared" si="384"/>
        <v>2012</v>
      </c>
      <c r="O4109" s="57">
        <f t="shared" si="385"/>
        <v>3</v>
      </c>
      <c r="P4109" s="57">
        <f t="shared" si="386"/>
        <v>30</v>
      </c>
      <c r="Q4109" s="48">
        <v>40998</v>
      </c>
      <c r="R4109" s="178">
        <f t="shared" si="387"/>
        <v>40998</v>
      </c>
      <c r="S4109" s="182">
        <v>14</v>
      </c>
      <c r="T4109" s="180">
        <f t="shared" si="389"/>
        <v>51159.179999999964</v>
      </c>
      <c r="U4109" s="181" t="str">
        <f t="shared" si="388"/>
        <v>0</v>
      </c>
    </row>
    <row r="4110" spans="14:21">
      <c r="N4110" s="57">
        <f t="shared" si="384"/>
        <v>2012</v>
      </c>
      <c r="O4110" s="57">
        <f t="shared" si="385"/>
        <v>3</v>
      </c>
      <c r="P4110" s="57">
        <f t="shared" si="386"/>
        <v>31</v>
      </c>
      <c r="Q4110" s="48">
        <v>40999</v>
      </c>
      <c r="R4110" s="178">
        <f t="shared" si="387"/>
        <v>40999</v>
      </c>
      <c r="S4110" s="182">
        <v>18.3</v>
      </c>
      <c r="T4110" s="180">
        <f t="shared" si="389"/>
        <v>51177.479999999967</v>
      </c>
      <c r="U4110" s="181" t="str">
        <f t="shared" si="388"/>
        <v>0</v>
      </c>
    </row>
    <row r="4111" spans="14:21">
      <c r="N4111" s="57">
        <f t="shared" si="384"/>
        <v>2012</v>
      </c>
      <c r="O4111" s="57">
        <f t="shared" si="385"/>
        <v>4</v>
      </c>
      <c r="P4111" s="57">
        <f t="shared" si="386"/>
        <v>1</v>
      </c>
      <c r="Q4111" s="48">
        <v>41000</v>
      </c>
      <c r="R4111" s="178">
        <f t="shared" si="387"/>
        <v>41000</v>
      </c>
      <c r="S4111" s="182">
        <v>16.3</v>
      </c>
      <c r="T4111" s="180">
        <f t="shared" si="389"/>
        <v>51193.77999999997</v>
      </c>
      <c r="U4111" s="181" t="str">
        <f t="shared" si="388"/>
        <v>0</v>
      </c>
    </row>
    <row r="4112" spans="14:21">
      <c r="N4112" s="57">
        <f t="shared" si="384"/>
        <v>2012</v>
      </c>
      <c r="O4112" s="57">
        <f t="shared" si="385"/>
        <v>4</v>
      </c>
      <c r="P4112" s="57">
        <f t="shared" si="386"/>
        <v>2</v>
      </c>
      <c r="Q4112" s="48">
        <v>41001</v>
      </c>
      <c r="R4112" s="178">
        <f t="shared" si="387"/>
        <v>41001</v>
      </c>
      <c r="S4112" s="182">
        <v>18.399999999999999</v>
      </c>
      <c r="T4112" s="180">
        <f t="shared" si="389"/>
        <v>51212.179999999971</v>
      </c>
      <c r="U4112" s="181" t="str">
        <f t="shared" si="388"/>
        <v>0</v>
      </c>
    </row>
    <row r="4113" spans="14:21">
      <c r="N4113" s="57">
        <f t="shared" si="384"/>
        <v>2012</v>
      </c>
      <c r="O4113" s="57">
        <f t="shared" si="385"/>
        <v>4</v>
      </c>
      <c r="P4113" s="57">
        <f t="shared" si="386"/>
        <v>3</v>
      </c>
      <c r="Q4113" s="48">
        <v>41002</v>
      </c>
      <c r="R4113" s="178">
        <f t="shared" si="387"/>
        <v>41002</v>
      </c>
      <c r="S4113" s="182">
        <v>19.2</v>
      </c>
      <c r="T4113" s="180">
        <f t="shared" si="389"/>
        <v>51231.379999999968</v>
      </c>
      <c r="U4113" s="181" t="str">
        <f t="shared" si="388"/>
        <v>0</v>
      </c>
    </row>
    <row r="4114" spans="14:21">
      <c r="N4114" s="57">
        <f t="shared" si="384"/>
        <v>2012</v>
      </c>
      <c r="O4114" s="57">
        <f t="shared" si="385"/>
        <v>4</v>
      </c>
      <c r="P4114" s="57">
        <f t="shared" si="386"/>
        <v>4</v>
      </c>
      <c r="Q4114" s="48">
        <v>41003</v>
      </c>
      <c r="R4114" s="178">
        <f t="shared" si="387"/>
        <v>41003</v>
      </c>
      <c r="S4114" s="182">
        <v>18.8</v>
      </c>
      <c r="T4114" s="180">
        <f t="shared" si="389"/>
        <v>51250.179999999971</v>
      </c>
      <c r="U4114" s="181" t="str">
        <f t="shared" si="388"/>
        <v>0</v>
      </c>
    </row>
    <row r="4115" spans="14:21">
      <c r="N4115" s="57">
        <f t="shared" si="384"/>
        <v>2012</v>
      </c>
      <c r="O4115" s="57">
        <f t="shared" si="385"/>
        <v>4</v>
      </c>
      <c r="P4115" s="57">
        <f t="shared" si="386"/>
        <v>5</v>
      </c>
      <c r="Q4115" s="48">
        <v>41004</v>
      </c>
      <c r="R4115" s="178">
        <f t="shared" si="387"/>
        <v>41004</v>
      </c>
      <c r="S4115" s="182">
        <v>20.399999999999999</v>
      </c>
      <c r="T4115" s="180">
        <f t="shared" si="389"/>
        <v>51270.579999999973</v>
      </c>
      <c r="U4115" s="181" t="str">
        <f t="shared" si="388"/>
        <v>0</v>
      </c>
    </row>
    <row r="4116" spans="14:21">
      <c r="N4116" s="57">
        <f t="shared" si="384"/>
        <v>2012</v>
      </c>
      <c r="O4116" s="57">
        <f t="shared" si="385"/>
        <v>4</v>
      </c>
      <c r="P4116" s="57">
        <f t="shared" si="386"/>
        <v>6</v>
      </c>
      <c r="Q4116" s="48">
        <v>41005</v>
      </c>
      <c r="R4116" s="178">
        <f t="shared" si="387"/>
        <v>41005</v>
      </c>
      <c r="S4116" s="182">
        <v>18.3</v>
      </c>
      <c r="T4116" s="180">
        <f t="shared" si="389"/>
        <v>51288.879999999976</v>
      </c>
      <c r="U4116" s="181" t="str">
        <f t="shared" si="388"/>
        <v>0</v>
      </c>
    </row>
    <row r="4117" spans="14:21">
      <c r="N4117" s="57">
        <f t="shared" si="384"/>
        <v>2012</v>
      </c>
      <c r="O4117" s="57">
        <f t="shared" si="385"/>
        <v>4</v>
      </c>
      <c r="P4117" s="57">
        <f t="shared" si="386"/>
        <v>7</v>
      </c>
      <c r="Q4117" s="48">
        <v>41006</v>
      </c>
      <c r="R4117" s="178">
        <f t="shared" si="387"/>
        <v>41006</v>
      </c>
      <c r="S4117" s="182">
        <v>19.399999999999999</v>
      </c>
      <c r="T4117" s="180">
        <f t="shared" si="389"/>
        <v>51308.279999999977</v>
      </c>
      <c r="U4117" s="181" t="str">
        <f t="shared" si="388"/>
        <v>0</v>
      </c>
    </row>
    <row r="4118" spans="14:21">
      <c r="N4118" s="57">
        <f t="shared" si="384"/>
        <v>2012</v>
      </c>
      <c r="O4118" s="57">
        <f t="shared" si="385"/>
        <v>4</v>
      </c>
      <c r="P4118" s="57">
        <f t="shared" si="386"/>
        <v>8</v>
      </c>
      <c r="Q4118" s="48">
        <v>41007</v>
      </c>
      <c r="R4118" s="178">
        <f t="shared" si="387"/>
        <v>41007</v>
      </c>
      <c r="S4118" s="182">
        <v>17.7</v>
      </c>
      <c r="T4118" s="180">
        <f t="shared" si="389"/>
        <v>51325.979999999974</v>
      </c>
      <c r="U4118" s="181" t="str">
        <f t="shared" si="388"/>
        <v>0</v>
      </c>
    </row>
    <row r="4119" spans="14:21">
      <c r="N4119" s="57">
        <f t="shared" si="384"/>
        <v>2012</v>
      </c>
      <c r="O4119" s="57">
        <f t="shared" si="385"/>
        <v>4</v>
      </c>
      <c r="P4119" s="57">
        <f t="shared" si="386"/>
        <v>9</v>
      </c>
      <c r="Q4119" s="48">
        <v>41008</v>
      </c>
      <c r="R4119" s="178">
        <f t="shared" si="387"/>
        <v>41008</v>
      </c>
      <c r="S4119" s="182">
        <v>15.3</v>
      </c>
      <c r="T4119" s="180">
        <f t="shared" si="389"/>
        <v>51341.279999999977</v>
      </c>
      <c r="U4119" s="181" t="str">
        <f t="shared" si="388"/>
        <v>0</v>
      </c>
    </row>
    <row r="4120" spans="14:21">
      <c r="N4120" s="57">
        <f t="shared" si="384"/>
        <v>2012</v>
      </c>
      <c r="O4120" s="57">
        <f t="shared" si="385"/>
        <v>4</v>
      </c>
      <c r="P4120" s="57">
        <f t="shared" si="386"/>
        <v>10</v>
      </c>
      <c r="Q4120" s="48">
        <v>41009</v>
      </c>
      <c r="R4120" s="178">
        <f t="shared" si="387"/>
        <v>41009</v>
      </c>
      <c r="S4120" s="182">
        <v>11.9</v>
      </c>
      <c r="T4120" s="180">
        <f t="shared" si="389"/>
        <v>51353.179999999978</v>
      </c>
      <c r="U4120" s="181" t="str">
        <f t="shared" si="388"/>
        <v>0</v>
      </c>
    </row>
    <row r="4121" spans="14:21">
      <c r="N4121" s="57">
        <f t="shared" si="384"/>
        <v>2012</v>
      </c>
      <c r="O4121" s="57">
        <f t="shared" si="385"/>
        <v>4</v>
      </c>
      <c r="P4121" s="57">
        <f t="shared" si="386"/>
        <v>11</v>
      </c>
      <c r="Q4121" s="48">
        <v>41010</v>
      </c>
      <c r="R4121" s="178">
        <f t="shared" si="387"/>
        <v>41010</v>
      </c>
      <c r="S4121" s="182">
        <v>15</v>
      </c>
      <c r="T4121" s="180">
        <f t="shared" si="389"/>
        <v>51368.179999999978</v>
      </c>
      <c r="U4121" s="181" t="str">
        <f t="shared" si="388"/>
        <v>0</v>
      </c>
    </row>
    <row r="4122" spans="14:21">
      <c r="N4122" s="57">
        <f t="shared" si="384"/>
        <v>2012</v>
      </c>
      <c r="O4122" s="57">
        <f t="shared" si="385"/>
        <v>4</v>
      </c>
      <c r="P4122" s="57">
        <f t="shared" si="386"/>
        <v>12</v>
      </c>
      <c r="Q4122" s="48">
        <v>41011</v>
      </c>
      <c r="R4122" s="178">
        <f t="shared" si="387"/>
        <v>41011</v>
      </c>
      <c r="S4122" s="182">
        <v>14.8</v>
      </c>
      <c r="T4122" s="180">
        <f t="shared" si="389"/>
        <v>51382.979999999981</v>
      </c>
      <c r="U4122" s="181" t="str">
        <f t="shared" si="388"/>
        <v>0</v>
      </c>
    </row>
    <row r="4123" spans="14:21">
      <c r="N4123" s="57">
        <f t="shared" si="384"/>
        <v>2012</v>
      </c>
      <c r="O4123" s="57">
        <f t="shared" si="385"/>
        <v>4</v>
      </c>
      <c r="P4123" s="57">
        <f t="shared" si="386"/>
        <v>13</v>
      </c>
      <c r="Q4123" s="48">
        <v>41012</v>
      </c>
      <c r="R4123" s="178">
        <f t="shared" si="387"/>
        <v>41012</v>
      </c>
      <c r="S4123" s="182">
        <v>17</v>
      </c>
      <c r="T4123" s="180">
        <f t="shared" si="389"/>
        <v>51399.979999999981</v>
      </c>
      <c r="U4123" s="181" t="str">
        <f t="shared" si="388"/>
        <v>0</v>
      </c>
    </row>
    <row r="4124" spans="14:21">
      <c r="N4124" s="57">
        <f t="shared" si="384"/>
        <v>2012</v>
      </c>
      <c r="O4124" s="57">
        <f t="shared" si="385"/>
        <v>4</v>
      </c>
      <c r="P4124" s="57">
        <f t="shared" si="386"/>
        <v>14</v>
      </c>
      <c r="Q4124" s="48">
        <v>41013</v>
      </c>
      <c r="R4124" s="178">
        <f t="shared" si="387"/>
        <v>41013</v>
      </c>
      <c r="S4124" s="182">
        <v>15.5</v>
      </c>
      <c r="T4124" s="180">
        <f t="shared" si="389"/>
        <v>51415.479999999981</v>
      </c>
      <c r="U4124" s="181" t="str">
        <f t="shared" si="388"/>
        <v>0</v>
      </c>
    </row>
    <row r="4125" spans="14:21">
      <c r="N4125" s="57">
        <f t="shared" si="384"/>
        <v>2012</v>
      </c>
      <c r="O4125" s="57">
        <f t="shared" si="385"/>
        <v>4</v>
      </c>
      <c r="P4125" s="57">
        <f t="shared" si="386"/>
        <v>15</v>
      </c>
      <c r="Q4125" s="48">
        <v>41014</v>
      </c>
      <c r="R4125" s="178">
        <f t="shared" si="387"/>
        <v>41014</v>
      </c>
      <c r="S4125" s="182">
        <v>16.3</v>
      </c>
      <c r="T4125" s="180">
        <f t="shared" si="389"/>
        <v>51431.779999999984</v>
      </c>
      <c r="U4125" s="181" t="str">
        <f t="shared" si="388"/>
        <v>0</v>
      </c>
    </row>
    <row r="4126" spans="14:21">
      <c r="N4126" s="57">
        <f t="shared" si="384"/>
        <v>2012</v>
      </c>
      <c r="O4126" s="57">
        <f t="shared" si="385"/>
        <v>4</v>
      </c>
      <c r="P4126" s="57">
        <f t="shared" si="386"/>
        <v>16</v>
      </c>
      <c r="Q4126" s="48">
        <v>41015</v>
      </c>
      <c r="R4126" s="178">
        <f t="shared" si="387"/>
        <v>41015</v>
      </c>
      <c r="S4126" s="182">
        <v>17.399999999999999</v>
      </c>
      <c r="T4126" s="180">
        <f t="shared" si="389"/>
        <v>51449.179999999986</v>
      </c>
      <c r="U4126" s="181" t="str">
        <f t="shared" si="388"/>
        <v>0</v>
      </c>
    </row>
    <row r="4127" spans="14:21">
      <c r="N4127" s="57">
        <f t="shared" si="384"/>
        <v>2012</v>
      </c>
      <c r="O4127" s="57">
        <f t="shared" si="385"/>
        <v>4</v>
      </c>
      <c r="P4127" s="57">
        <f t="shared" si="386"/>
        <v>17</v>
      </c>
      <c r="Q4127" s="48">
        <v>41016</v>
      </c>
      <c r="R4127" s="178">
        <f t="shared" si="387"/>
        <v>41016</v>
      </c>
      <c r="S4127" s="182">
        <v>15.2</v>
      </c>
      <c r="T4127" s="180">
        <f t="shared" si="389"/>
        <v>51464.379999999983</v>
      </c>
      <c r="U4127" s="181" t="str">
        <f t="shared" si="388"/>
        <v>0</v>
      </c>
    </row>
    <row r="4128" spans="14:21">
      <c r="N4128" s="57">
        <f t="shared" si="384"/>
        <v>2012</v>
      </c>
      <c r="O4128" s="57">
        <f t="shared" si="385"/>
        <v>4</v>
      </c>
      <c r="P4128" s="57">
        <f t="shared" si="386"/>
        <v>18</v>
      </c>
      <c r="Q4128" s="48">
        <v>41017</v>
      </c>
      <c r="R4128" s="178">
        <f t="shared" si="387"/>
        <v>41017</v>
      </c>
      <c r="S4128" s="182">
        <v>14.2</v>
      </c>
      <c r="T4128" s="180">
        <f t="shared" si="389"/>
        <v>51478.57999999998</v>
      </c>
      <c r="U4128" s="181" t="str">
        <f t="shared" si="388"/>
        <v>0</v>
      </c>
    </row>
    <row r="4129" spans="14:21">
      <c r="N4129" s="57">
        <f t="shared" si="384"/>
        <v>2012</v>
      </c>
      <c r="O4129" s="57">
        <f t="shared" si="385"/>
        <v>4</v>
      </c>
      <c r="P4129" s="57">
        <f t="shared" si="386"/>
        <v>19</v>
      </c>
      <c r="Q4129" s="48">
        <v>41018</v>
      </c>
      <c r="R4129" s="178">
        <f t="shared" si="387"/>
        <v>41018</v>
      </c>
      <c r="S4129" s="182">
        <v>10.4</v>
      </c>
      <c r="T4129" s="180">
        <f t="shared" si="389"/>
        <v>51488.979999999981</v>
      </c>
      <c r="U4129" s="181" t="str">
        <f t="shared" si="388"/>
        <v>0</v>
      </c>
    </row>
    <row r="4130" spans="14:21">
      <c r="N4130" s="57">
        <f t="shared" si="384"/>
        <v>2012</v>
      </c>
      <c r="O4130" s="57">
        <f t="shared" si="385"/>
        <v>4</v>
      </c>
      <c r="P4130" s="57">
        <f t="shared" si="386"/>
        <v>20</v>
      </c>
      <c r="Q4130" s="48">
        <v>41019</v>
      </c>
      <c r="R4130" s="178">
        <f t="shared" si="387"/>
        <v>41019</v>
      </c>
      <c r="S4130" s="182">
        <v>15.5</v>
      </c>
      <c r="T4130" s="180">
        <f t="shared" si="389"/>
        <v>51504.479999999981</v>
      </c>
      <c r="U4130" s="181" t="str">
        <f t="shared" si="388"/>
        <v>0</v>
      </c>
    </row>
    <row r="4131" spans="14:21">
      <c r="N4131" s="57">
        <f t="shared" si="384"/>
        <v>2012</v>
      </c>
      <c r="O4131" s="57">
        <f t="shared" si="385"/>
        <v>4</v>
      </c>
      <c r="P4131" s="57">
        <f t="shared" si="386"/>
        <v>21</v>
      </c>
      <c r="Q4131" s="48">
        <v>41020</v>
      </c>
      <c r="R4131" s="178">
        <f t="shared" si="387"/>
        <v>41020</v>
      </c>
      <c r="S4131" s="182">
        <v>13.2</v>
      </c>
      <c r="T4131" s="180">
        <f t="shared" si="389"/>
        <v>51517.679999999978</v>
      </c>
      <c r="U4131" s="181" t="str">
        <f t="shared" si="388"/>
        <v>0</v>
      </c>
    </row>
    <row r="4132" spans="14:21">
      <c r="N4132" s="57">
        <f t="shared" si="384"/>
        <v>2012</v>
      </c>
      <c r="O4132" s="57">
        <f t="shared" si="385"/>
        <v>4</v>
      </c>
      <c r="P4132" s="57">
        <f t="shared" si="386"/>
        <v>22</v>
      </c>
      <c r="Q4132" s="48">
        <v>41021</v>
      </c>
      <c r="R4132" s="178">
        <f t="shared" si="387"/>
        <v>41021</v>
      </c>
      <c r="S4132" s="182">
        <v>14.4</v>
      </c>
      <c r="T4132" s="180">
        <f t="shared" si="389"/>
        <v>51532.07999999998</v>
      </c>
      <c r="U4132" s="181" t="str">
        <f t="shared" si="388"/>
        <v>0</v>
      </c>
    </row>
    <row r="4133" spans="14:21">
      <c r="N4133" s="57">
        <f t="shared" si="384"/>
        <v>2012</v>
      </c>
      <c r="O4133" s="57">
        <f t="shared" si="385"/>
        <v>4</v>
      </c>
      <c r="P4133" s="57">
        <f t="shared" si="386"/>
        <v>23</v>
      </c>
      <c r="Q4133" s="48">
        <v>41022</v>
      </c>
      <c r="R4133" s="178">
        <f t="shared" si="387"/>
        <v>41022</v>
      </c>
      <c r="S4133" s="182">
        <v>14.6</v>
      </c>
      <c r="T4133" s="180">
        <f t="shared" si="389"/>
        <v>51546.679999999978</v>
      </c>
      <c r="U4133" s="181" t="str">
        <f t="shared" si="388"/>
        <v>0</v>
      </c>
    </row>
    <row r="4134" spans="14:21">
      <c r="N4134" s="57">
        <f t="shared" si="384"/>
        <v>2012</v>
      </c>
      <c r="O4134" s="57">
        <f t="shared" si="385"/>
        <v>4</v>
      </c>
      <c r="P4134" s="57">
        <f t="shared" si="386"/>
        <v>24</v>
      </c>
      <c r="Q4134" s="48">
        <v>41023</v>
      </c>
      <c r="R4134" s="178">
        <f t="shared" si="387"/>
        <v>41023</v>
      </c>
      <c r="S4134" s="182">
        <v>12.8</v>
      </c>
      <c r="T4134" s="180">
        <f t="shared" si="389"/>
        <v>51559.479999999981</v>
      </c>
      <c r="U4134" s="181" t="str">
        <f t="shared" si="388"/>
        <v>0</v>
      </c>
    </row>
    <row r="4135" spans="14:21">
      <c r="N4135" s="57">
        <f t="shared" si="384"/>
        <v>2012</v>
      </c>
      <c r="O4135" s="57">
        <f t="shared" si="385"/>
        <v>4</v>
      </c>
      <c r="P4135" s="57">
        <f t="shared" si="386"/>
        <v>25</v>
      </c>
      <c r="Q4135" s="48">
        <v>41024</v>
      </c>
      <c r="R4135" s="178">
        <f t="shared" si="387"/>
        <v>41024</v>
      </c>
      <c r="S4135" s="182">
        <v>10.6</v>
      </c>
      <c r="T4135" s="180">
        <f t="shared" si="389"/>
        <v>51570.07999999998</v>
      </c>
      <c r="U4135" s="181" t="str">
        <f t="shared" si="388"/>
        <v>0</v>
      </c>
    </row>
    <row r="4136" spans="14:21">
      <c r="N4136" s="57">
        <f t="shared" si="384"/>
        <v>2012</v>
      </c>
      <c r="O4136" s="57">
        <f t="shared" si="385"/>
        <v>4</v>
      </c>
      <c r="P4136" s="57">
        <f t="shared" si="386"/>
        <v>26</v>
      </c>
      <c r="Q4136" s="48">
        <v>41025</v>
      </c>
      <c r="R4136" s="178">
        <f t="shared" si="387"/>
        <v>41025</v>
      </c>
      <c r="S4136" s="182">
        <v>9.8000000000000007</v>
      </c>
      <c r="T4136" s="180">
        <f t="shared" si="389"/>
        <v>51579.879999999983</v>
      </c>
      <c r="U4136" s="181" t="str">
        <f t="shared" si="388"/>
        <v>0</v>
      </c>
    </row>
    <row r="4137" spans="14:21">
      <c r="N4137" s="57">
        <f t="shared" si="384"/>
        <v>2012</v>
      </c>
      <c r="O4137" s="57">
        <f t="shared" si="385"/>
        <v>4</v>
      </c>
      <c r="P4137" s="57">
        <f t="shared" si="386"/>
        <v>27</v>
      </c>
      <c r="Q4137" s="48">
        <v>41026</v>
      </c>
      <c r="R4137" s="178">
        <f t="shared" si="387"/>
        <v>41026</v>
      </c>
      <c r="S4137" s="182">
        <v>10</v>
      </c>
      <c r="T4137" s="180">
        <f t="shared" si="389"/>
        <v>51589.879999999983</v>
      </c>
      <c r="U4137" s="181" t="str">
        <f t="shared" si="388"/>
        <v>0</v>
      </c>
    </row>
    <row r="4138" spans="14:21">
      <c r="N4138" s="57">
        <f t="shared" si="384"/>
        <v>2012</v>
      </c>
      <c r="O4138" s="57">
        <f t="shared" si="385"/>
        <v>4</v>
      </c>
      <c r="P4138" s="57">
        <f t="shared" si="386"/>
        <v>28</v>
      </c>
      <c r="Q4138" s="48">
        <v>41027</v>
      </c>
      <c r="R4138" s="178">
        <f t="shared" si="387"/>
        <v>41027</v>
      </c>
      <c r="S4138" s="182">
        <v>13.6</v>
      </c>
      <c r="T4138" s="180">
        <f t="shared" si="389"/>
        <v>51603.479999999981</v>
      </c>
      <c r="U4138" s="181" t="str">
        <f t="shared" si="388"/>
        <v>0</v>
      </c>
    </row>
    <row r="4139" spans="14:21">
      <c r="N4139" s="57">
        <f t="shared" si="384"/>
        <v>2012</v>
      </c>
      <c r="O4139" s="57">
        <f t="shared" si="385"/>
        <v>4</v>
      </c>
      <c r="P4139" s="57">
        <f t="shared" si="386"/>
        <v>29</v>
      </c>
      <c r="Q4139" s="48">
        <v>41028</v>
      </c>
      <c r="R4139" s="178">
        <f t="shared" si="387"/>
        <v>41028</v>
      </c>
      <c r="S4139" s="182">
        <v>12.4</v>
      </c>
      <c r="T4139" s="180">
        <f t="shared" si="389"/>
        <v>51615.879999999983</v>
      </c>
      <c r="U4139" s="181" t="str">
        <f t="shared" si="388"/>
        <v>0</v>
      </c>
    </row>
    <row r="4140" spans="14:21">
      <c r="N4140" s="57">
        <f t="shared" si="384"/>
        <v>2012</v>
      </c>
      <c r="O4140" s="57">
        <f t="shared" si="385"/>
        <v>4</v>
      </c>
      <c r="P4140" s="57">
        <f t="shared" si="386"/>
        <v>30</v>
      </c>
      <c r="Q4140" s="48">
        <v>41029</v>
      </c>
      <c r="R4140" s="178">
        <f t="shared" si="387"/>
        <v>41029</v>
      </c>
      <c r="S4140" s="182">
        <v>9.6</v>
      </c>
      <c r="T4140" s="180">
        <f t="shared" si="389"/>
        <v>51625.479999999981</v>
      </c>
      <c r="U4140" s="181" t="str">
        <f t="shared" si="388"/>
        <v>0</v>
      </c>
    </row>
    <row r="4141" spans="14:21">
      <c r="N4141" s="57">
        <f t="shared" si="384"/>
        <v>2012</v>
      </c>
      <c r="O4141" s="57">
        <f t="shared" si="385"/>
        <v>5</v>
      </c>
      <c r="P4141" s="57">
        <f t="shared" si="386"/>
        <v>1</v>
      </c>
      <c r="Q4141" s="48">
        <v>41030</v>
      </c>
      <c r="R4141" s="178">
        <f t="shared" si="387"/>
        <v>41030</v>
      </c>
      <c r="S4141" s="182">
        <v>11.4</v>
      </c>
      <c r="T4141" s="180">
        <f t="shared" si="389"/>
        <v>51636.879999999983</v>
      </c>
      <c r="U4141" s="181" t="str">
        <f t="shared" si="388"/>
        <v>0</v>
      </c>
    </row>
    <row r="4142" spans="14:21">
      <c r="N4142" s="57">
        <f t="shared" si="384"/>
        <v>2012</v>
      </c>
      <c r="O4142" s="57">
        <f t="shared" si="385"/>
        <v>5</v>
      </c>
      <c r="P4142" s="57">
        <f t="shared" si="386"/>
        <v>2</v>
      </c>
      <c r="Q4142" s="48">
        <v>41031</v>
      </c>
      <c r="R4142" s="178">
        <f t="shared" si="387"/>
        <v>41031</v>
      </c>
      <c r="S4142" s="182">
        <v>11.7</v>
      </c>
      <c r="T4142" s="180">
        <f t="shared" si="389"/>
        <v>51648.57999999998</v>
      </c>
      <c r="U4142" s="181" t="str">
        <f t="shared" si="388"/>
        <v>0</v>
      </c>
    </row>
    <row r="4143" spans="14:21">
      <c r="N4143" s="57">
        <f t="shared" si="384"/>
        <v>2012</v>
      </c>
      <c r="O4143" s="57">
        <f t="shared" si="385"/>
        <v>5</v>
      </c>
      <c r="P4143" s="57">
        <f t="shared" si="386"/>
        <v>3</v>
      </c>
      <c r="Q4143" s="48">
        <v>41032</v>
      </c>
      <c r="R4143" s="178">
        <f t="shared" si="387"/>
        <v>41032</v>
      </c>
      <c r="S4143" s="182">
        <v>7.7</v>
      </c>
      <c r="T4143" s="180">
        <f t="shared" si="389"/>
        <v>51656.279999999977</v>
      </c>
      <c r="U4143" s="181" t="str">
        <f t="shared" si="388"/>
        <v>0</v>
      </c>
    </row>
    <row r="4144" spans="14:21">
      <c r="N4144" s="57">
        <f t="shared" si="384"/>
        <v>2012</v>
      </c>
      <c r="O4144" s="57">
        <f t="shared" si="385"/>
        <v>5</v>
      </c>
      <c r="P4144" s="57">
        <f t="shared" si="386"/>
        <v>4</v>
      </c>
      <c r="Q4144" s="48">
        <v>41033</v>
      </c>
      <c r="R4144" s="178">
        <f t="shared" si="387"/>
        <v>41033</v>
      </c>
      <c r="S4144" s="182">
        <v>12</v>
      </c>
      <c r="T4144" s="180">
        <f t="shared" si="389"/>
        <v>51668.279999999977</v>
      </c>
      <c r="U4144" s="181" t="str">
        <f t="shared" si="388"/>
        <v>0</v>
      </c>
    </row>
    <row r="4145" spans="14:21">
      <c r="N4145" s="57">
        <f t="shared" si="384"/>
        <v>2012</v>
      </c>
      <c r="O4145" s="57">
        <f t="shared" si="385"/>
        <v>5</v>
      </c>
      <c r="P4145" s="57">
        <f t="shared" si="386"/>
        <v>5</v>
      </c>
      <c r="Q4145" s="48">
        <v>41034</v>
      </c>
      <c r="R4145" s="178">
        <f t="shared" si="387"/>
        <v>41034</v>
      </c>
      <c r="S4145" s="182">
        <v>14.2</v>
      </c>
      <c r="T4145" s="180">
        <f t="shared" si="389"/>
        <v>51682.479999999974</v>
      </c>
      <c r="U4145" s="181" t="str">
        <f t="shared" si="388"/>
        <v>0</v>
      </c>
    </row>
    <row r="4146" spans="14:21">
      <c r="N4146" s="57">
        <f t="shared" si="384"/>
        <v>2012</v>
      </c>
      <c r="O4146" s="57">
        <f t="shared" si="385"/>
        <v>5</v>
      </c>
      <c r="P4146" s="57">
        <f t="shared" si="386"/>
        <v>6</v>
      </c>
      <c r="Q4146" s="48">
        <v>41035</v>
      </c>
      <c r="R4146" s="178">
        <f t="shared" si="387"/>
        <v>41035</v>
      </c>
      <c r="S4146" s="182">
        <v>13.9</v>
      </c>
      <c r="T4146" s="180">
        <f t="shared" si="389"/>
        <v>51696.379999999976</v>
      </c>
      <c r="U4146" s="181" t="str">
        <f t="shared" si="388"/>
        <v>0</v>
      </c>
    </row>
    <row r="4147" spans="14:21">
      <c r="N4147" s="57">
        <f t="shared" si="384"/>
        <v>2012</v>
      </c>
      <c r="O4147" s="57">
        <f t="shared" si="385"/>
        <v>5</v>
      </c>
      <c r="P4147" s="57">
        <f t="shared" si="386"/>
        <v>7</v>
      </c>
      <c r="Q4147" s="48">
        <v>41036</v>
      </c>
      <c r="R4147" s="178">
        <f t="shared" si="387"/>
        <v>41036</v>
      </c>
      <c r="S4147" s="182">
        <v>15</v>
      </c>
      <c r="T4147" s="180">
        <f t="shared" si="389"/>
        <v>51711.379999999976</v>
      </c>
      <c r="U4147" s="181" t="str">
        <f t="shared" si="388"/>
        <v>0</v>
      </c>
    </row>
    <row r="4148" spans="14:21">
      <c r="N4148" s="57">
        <f t="shared" si="384"/>
        <v>2012</v>
      </c>
      <c r="O4148" s="57">
        <f t="shared" si="385"/>
        <v>5</v>
      </c>
      <c r="P4148" s="57">
        <f t="shared" si="386"/>
        <v>8</v>
      </c>
      <c r="Q4148" s="48">
        <v>41037</v>
      </c>
      <c r="R4148" s="178">
        <f t="shared" si="387"/>
        <v>41037</v>
      </c>
      <c r="S4148" s="182">
        <v>7.2</v>
      </c>
      <c r="T4148" s="180">
        <f t="shared" si="389"/>
        <v>51718.579999999973</v>
      </c>
      <c r="U4148" s="181" t="str">
        <f t="shared" si="388"/>
        <v>0</v>
      </c>
    </row>
    <row r="4149" spans="14:21">
      <c r="N4149" s="57">
        <f t="shared" si="384"/>
        <v>2012</v>
      </c>
      <c r="O4149" s="57">
        <f t="shared" si="385"/>
        <v>5</v>
      </c>
      <c r="P4149" s="57">
        <f t="shared" si="386"/>
        <v>9</v>
      </c>
      <c r="Q4149" s="48">
        <v>41038</v>
      </c>
      <c r="R4149" s="178">
        <f t="shared" si="387"/>
        <v>41038</v>
      </c>
      <c r="S4149" s="182">
        <v>6.6</v>
      </c>
      <c r="T4149" s="180">
        <f t="shared" si="389"/>
        <v>51725.179999999971</v>
      </c>
      <c r="U4149" s="181" t="str">
        <f t="shared" si="388"/>
        <v>0</v>
      </c>
    </row>
    <row r="4150" spans="14:21">
      <c r="N4150" s="57">
        <f t="shared" si="384"/>
        <v>2012</v>
      </c>
      <c r="O4150" s="57">
        <f t="shared" si="385"/>
        <v>5</v>
      </c>
      <c r="P4150" s="57">
        <f t="shared" si="386"/>
        <v>10</v>
      </c>
      <c r="Q4150" s="48">
        <v>41039</v>
      </c>
      <c r="R4150" s="178">
        <f t="shared" si="387"/>
        <v>41039</v>
      </c>
      <c r="S4150" s="182">
        <v>4.8</v>
      </c>
      <c r="T4150" s="180">
        <f t="shared" si="389"/>
        <v>51729.979999999974</v>
      </c>
      <c r="U4150" s="181" t="str">
        <f t="shared" si="388"/>
        <v>0</v>
      </c>
    </row>
    <row r="4151" spans="14:21">
      <c r="N4151" s="57">
        <f t="shared" si="384"/>
        <v>2012</v>
      </c>
      <c r="O4151" s="57">
        <f t="shared" si="385"/>
        <v>5</v>
      </c>
      <c r="P4151" s="57">
        <f t="shared" si="386"/>
        <v>11</v>
      </c>
      <c r="Q4151" s="48">
        <v>41040</v>
      </c>
      <c r="R4151" s="178">
        <f t="shared" si="387"/>
        <v>41040</v>
      </c>
      <c r="S4151" s="182">
        <v>9.4</v>
      </c>
      <c r="T4151" s="180">
        <f t="shared" si="389"/>
        <v>51739.379999999976</v>
      </c>
      <c r="U4151" s="181" t="str">
        <f t="shared" si="388"/>
        <v>0</v>
      </c>
    </row>
    <row r="4152" spans="14:21">
      <c r="N4152" s="57">
        <f t="shared" si="384"/>
        <v>2012</v>
      </c>
      <c r="O4152" s="57">
        <f t="shared" si="385"/>
        <v>5</v>
      </c>
      <c r="P4152" s="57">
        <f t="shared" si="386"/>
        <v>12</v>
      </c>
      <c r="Q4152" s="48">
        <v>41041</v>
      </c>
      <c r="R4152" s="178">
        <f t="shared" si="387"/>
        <v>41041</v>
      </c>
      <c r="S4152" s="182">
        <v>14</v>
      </c>
      <c r="T4152" s="180">
        <f t="shared" si="389"/>
        <v>51753.379999999976</v>
      </c>
      <c r="U4152" s="181" t="str">
        <f t="shared" si="388"/>
        <v>0</v>
      </c>
    </row>
    <row r="4153" spans="14:21">
      <c r="N4153" s="57">
        <f t="shared" si="384"/>
        <v>2012</v>
      </c>
      <c r="O4153" s="57">
        <f t="shared" si="385"/>
        <v>5</v>
      </c>
      <c r="P4153" s="57">
        <f t="shared" si="386"/>
        <v>13</v>
      </c>
      <c r="Q4153" s="48">
        <v>41042</v>
      </c>
      <c r="R4153" s="178">
        <f t="shared" si="387"/>
        <v>41042</v>
      </c>
      <c r="S4153" s="182">
        <v>13.2</v>
      </c>
      <c r="T4153" s="180">
        <f t="shared" si="389"/>
        <v>51766.579999999973</v>
      </c>
      <c r="U4153" s="181" t="str">
        <f t="shared" si="388"/>
        <v>0</v>
      </c>
    </row>
    <row r="4154" spans="14:21">
      <c r="N4154" s="57">
        <f t="shared" si="384"/>
        <v>2012</v>
      </c>
      <c r="O4154" s="57">
        <f t="shared" si="385"/>
        <v>5</v>
      </c>
      <c r="P4154" s="57">
        <f t="shared" si="386"/>
        <v>14</v>
      </c>
      <c r="Q4154" s="48">
        <v>41043</v>
      </c>
      <c r="R4154" s="178">
        <f t="shared" si="387"/>
        <v>41043</v>
      </c>
      <c r="S4154" s="182">
        <v>11.6</v>
      </c>
      <c r="T4154" s="180">
        <f t="shared" si="389"/>
        <v>51778.179999999971</v>
      </c>
      <c r="U4154" s="181" t="str">
        <f t="shared" si="388"/>
        <v>0</v>
      </c>
    </row>
    <row r="4155" spans="14:21">
      <c r="N4155" s="57">
        <f t="shared" si="384"/>
        <v>2012</v>
      </c>
      <c r="O4155" s="57">
        <f t="shared" si="385"/>
        <v>5</v>
      </c>
      <c r="P4155" s="57">
        <f t="shared" si="386"/>
        <v>15</v>
      </c>
      <c r="Q4155" s="48">
        <v>41044</v>
      </c>
      <c r="R4155" s="178">
        <f t="shared" si="387"/>
        <v>41044</v>
      </c>
      <c r="S4155" s="182">
        <v>12.5</v>
      </c>
      <c r="T4155" s="180">
        <f t="shared" si="389"/>
        <v>51790.679999999971</v>
      </c>
      <c r="U4155" s="181" t="str">
        <f t="shared" si="388"/>
        <v>0</v>
      </c>
    </row>
    <row r="4156" spans="14:21">
      <c r="N4156" s="57">
        <f t="shared" si="384"/>
        <v>2012</v>
      </c>
      <c r="O4156" s="57">
        <f t="shared" si="385"/>
        <v>5</v>
      </c>
      <c r="P4156" s="57">
        <f t="shared" si="386"/>
        <v>16</v>
      </c>
      <c r="Q4156" s="48">
        <v>41045</v>
      </c>
      <c r="R4156" s="178">
        <f t="shared" si="387"/>
        <v>41045</v>
      </c>
      <c r="S4156" s="182">
        <v>14.9</v>
      </c>
      <c r="T4156" s="180">
        <f t="shared" si="389"/>
        <v>51805.579999999973</v>
      </c>
      <c r="U4156" s="181" t="str">
        <f t="shared" si="388"/>
        <v>0</v>
      </c>
    </row>
    <row r="4157" spans="14:21">
      <c r="N4157" s="57">
        <f t="shared" si="384"/>
        <v>2012</v>
      </c>
      <c r="O4157" s="57">
        <f t="shared" si="385"/>
        <v>5</v>
      </c>
      <c r="P4157" s="57">
        <f t="shared" si="386"/>
        <v>17</v>
      </c>
      <c r="Q4157" s="48">
        <v>41046</v>
      </c>
      <c r="R4157" s="178">
        <f t="shared" si="387"/>
        <v>41046</v>
      </c>
      <c r="S4157" s="182">
        <v>13.6</v>
      </c>
      <c r="T4157" s="180">
        <f t="shared" si="389"/>
        <v>51819.179999999971</v>
      </c>
      <c r="U4157" s="181" t="str">
        <f t="shared" si="388"/>
        <v>0</v>
      </c>
    </row>
    <row r="4158" spans="14:21">
      <c r="N4158" s="57">
        <f t="shared" si="384"/>
        <v>2012</v>
      </c>
      <c r="O4158" s="57">
        <f t="shared" si="385"/>
        <v>5</v>
      </c>
      <c r="P4158" s="57">
        <f t="shared" si="386"/>
        <v>18</v>
      </c>
      <c r="Q4158" s="48">
        <v>41047</v>
      </c>
      <c r="R4158" s="178">
        <f t="shared" si="387"/>
        <v>41047</v>
      </c>
      <c r="S4158" s="182">
        <v>8.6999999999999993</v>
      </c>
      <c r="T4158" s="180">
        <f t="shared" si="389"/>
        <v>51827.879999999968</v>
      </c>
      <c r="U4158" s="181" t="str">
        <f t="shared" si="388"/>
        <v>0</v>
      </c>
    </row>
    <row r="4159" spans="14:21">
      <c r="N4159" s="57">
        <f t="shared" si="384"/>
        <v>2012</v>
      </c>
      <c r="O4159" s="57">
        <f t="shared" si="385"/>
        <v>5</v>
      </c>
      <c r="P4159" s="57">
        <f t="shared" si="386"/>
        <v>19</v>
      </c>
      <c r="Q4159" s="48">
        <v>41048</v>
      </c>
      <c r="R4159" s="178">
        <f t="shared" si="387"/>
        <v>41048</v>
      </c>
      <c r="S4159" s="182">
        <v>7</v>
      </c>
      <c r="T4159" s="180">
        <f t="shared" si="389"/>
        <v>51834.879999999968</v>
      </c>
      <c r="U4159" s="181" t="str">
        <f t="shared" si="388"/>
        <v>0</v>
      </c>
    </row>
    <row r="4160" spans="14:21">
      <c r="N4160" s="57">
        <f t="shared" si="384"/>
        <v>2012</v>
      </c>
      <c r="O4160" s="57">
        <f t="shared" si="385"/>
        <v>5</v>
      </c>
      <c r="P4160" s="57">
        <f t="shared" si="386"/>
        <v>20</v>
      </c>
      <c r="Q4160" s="48">
        <v>41049</v>
      </c>
      <c r="R4160" s="178">
        <f t="shared" si="387"/>
        <v>41049</v>
      </c>
      <c r="S4160" s="182">
        <v>5.8</v>
      </c>
      <c r="T4160" s="180">
        <f t="shared" si="389"/>
        <v>51840.679999999971</v>
      </c>
      <c r="U4160" s="181" t="str">
        <f t="shared" si="388"/>
        <v>0</v>
      </c>
    </row>
    <row r="4161" spans="14:21">
      <c r="N4161" s="57">
        <f t="shared" si="384"/>
        <v>2012</v>
      </c>
      <c r="O4161" s="57">
        <f t="shared" si="385"/>
        <v>5</v>
      </c>
      <c r="P4161" s="57">
        <f t="shared" si="386"/>
        <v>21</v>
      </c>
      <c r="Q4161" s="48">
        <v>41050</v>
      </c>
      <c r="R4161" s="178">
        <f t="shared" si="387"/>
        <v>41050</v>
      </c>
      <c r="S4161" s="182">
        <v>6.2</v>
      </c>
      <c r="T4161" s="180">
        <f t="shared" si="389"/>
        <v>51846.879999999968</v>
      </c>
      <c r="U4161" s="181" t="str">
        <f t="shared" si="388"/>
        <v>0</v>
      </c>
    </row>
    <row r="4162" spans="14:21">
      <c r="N4162" s="57">
        <f t="shared" si="384"/>
        <v>2012</v>
      </c>
      <c r="O4162" s="57">
        <f t="shared" si="385"/>
        <v>5</v>
      </c>
      <c r="P4162" s="57">
        <f t="shared" si="386"/>
        <v>22</v>
      </c>
      <c r="Q4162" s="48">
        <v>41051</v>
      </c>
      <c r="R4162" s="178">
        <f t="shared" si="387"/>
        <v>41051</v>
      </c>
      <c r="S4162" s="182">
        <v>5.0999999999999996</v>
      </c>
      <c r="T4162" s="180">
        <f t="shared" si="389"/>
        <v>51851.979999999967</v>
      </c>
      <c r="U4162" s="181" t="str">
        <f t="shared" si="388"/>
        <v>0</v>
      </c>
    </row>
    <row r="4163" spans="14:21">
      <c r="N4163" s="57">
        <f t="shared" ref="N4163:N4226" si="390">IF(Q4163="","",YEAR(Q4163))</f>
        <v>2012</v>
      </c>
      <c r="O4163" s="57">
        <f t="shared" ref="O4163:O4226" si="391">IF(Q4163="","",MONTH(Q4163))</f>
        <v>5</v>
      </c>
      <c r="P4163" s="57">
        <f t="shared" ref="P4163:P4226" si="392">DAY(Q4163)</f>
        <v>23</v>
      </c>
      <c r="Q4163" s="48">
        <v>41052</v>
      </c>
      <c r="R4163" s="178">
        <f t="shared" ref="R4163:R4226" si="393">Q4163</f>
        <v>41052</v>
      </c>
      <c r="S4163" s="182">
        <v>6</v>
      </c>
      <c r="T4163" s="180">
        <f t="shared" si="389"/>
        <v>51857.979999999967</v>
      </c>
      <c r="U4163" s="181" t="str">
        <f t="shared" ref="U4163:U4226" si="394">IF(AND(R4163&gt;=$E$7,R4163&lt;=$E$9),S4163,"0")</f>
        <v>0</v>
      </c>
    </row>
    <row r="4164" spans="14:21">
      <c r="N4164" s="57">
        <f t="shared" si="390"/>
        <v>2012</v>
      </c>
      <c r="O4164" s="57">
        <f t="shared" si="391"/>
        <v>5</v>
      </c>
      <c r="P4164" s="57">
        <f t="shared" si="392"/>
        <v>24</v>
      </c>
      <c r="Q4164" s="48">
        <v>41053</v>
      </c>
      <c r="R4164" s="178">
        <f t="shared" si="393"/>
        <v>41053</v>
      </c>
      <c r="S4164" s="182">
        <v>6.3</v>
      </c>
      <c r="T4164" s="180">
        <f t="shared" si="389"/>
        <v>51864.27999999997</v>
      </c>
      <c r="U4164" s="181" t="str">
        <f t="shared" si="394"/>
        <v>0</v>
      </c>
    </row>
    <row r="4165" spans="14:21">
      <c r="N4165" s="57">
        <f t="shared" si="390"/>
        <v>2012</v>
      </c>
      <c r="O4165" s="57">
        <f t="shared" si="391"/>
        <v>5</v>
      </c>
      <c r="P4165" s="57">
        <f t="shared" si="392"/>
        <v>25</v>
      </c>
      <c r="Q4165" s="48">
        <v>41054</v>
      </c>
      <c r="R4165" s="178">
        <f t="shared" si="393"/>
        <v>41054</v>
      </c>
      <c r="S4165" s="182">
        <v>4.9000000000000004</v>
      </c>
      <c r="T4165" s="180">
        <f t="shared" ref="T4165:T4228" si="395">T4164+S4165</f>
        <v>51869.179999999971</v>
      </c>
      <c r="U4165" s="181" t="str">
        <f t="shared" si="394"/>
        <v>0</v>
      </c>
    </row>
    <row r="4166" spans="14:21">
      <c r="N4166" s="57">
        <f t="shared" si="390"/>
        <v>2012</v>
      </c>
      <c r="O4166" s="57">
        <f t="shared" si="391"/>
        <v>5</v>
      </c>
      <c r="P4166" s="57">
        <f t="shared" si="392"/>
        <v>26</v>
      </c>
      <c r="Q4166" s="48">
        <v>41055</v>
      </c>
      <c r="R4166" s="178">
        <f t="shared" si="393"/>
        <v>41055</v>
      </c>
      <c r="S4166" s="182">
        <v>3.6</v>
      </c>
      <c r="T4166" s="180">
        <f t="shared" si="395"/>
        <v>51872.77999999997</v>
      </c>
      <c r="U4166" s="181" t="str">
        <f t="shared" si="394"/>
        <v>0</v>
      </c>
    </row>
    <row r="4167" spans="14:21">
      <c r="N4167" s="57">
        <f t="shared" si="390"/>
        <v>2012</v>
      </c>
      <c r="O4167" s="57">
        <f t="shared" si="391"/>
        <v>5</v>
      </c>
      <c r="P4167" s="57">
        <f t="shared" si="392"/>
        <v>27</v>
      </c>
      <c r="Q4167" s="48">
        <v>41056</v>
      </c>
      <c r="R4167" s="178">
        <f t="shared" si="393"/>
        <v>41056</v>
      </c>
      <c r="S4167" s="182">
        <v>6.2</v>
      </c>
      <c r="T4167" s="180">
        <f t="shared" si="395"/>
        <v>51878.979999999967</v>
      </c>
      <c r="U4167" s="181" t="str">
        <f t="shared" si="394"/>
        <v>0</v>
      </c>
    </row>
    <row r="4168" spans="14:21">
      <c r="N4168" s="57">
        <f t="shared" si="390"/>
        <v>2012</v>
      </c>
      <c r="O4168" s="57">
        <f t="shared" si="391"/>
        <v>5</v>
      </c>
      <c r="P4168" s="57">
        <f t="shared" si="392"/>
        <v>28</v>
      </c>
      <c r="Q4168" s="48">
        <v>41057</v>
      </c>
      <c r="R4168" s="178">
        <f t="shared" si="393"/>
        <v>41057</v>
      </c>
      <c r="S4168" s="182">
        <v>4.0999999999999996</v>
      </c>
      <c r="T4168" s="180">
        <f t="shared" si="395"/>
        <v>51883.079999999965</v>
      </c>
      <c r="U4168" s="181" t="str">
        <f t="shared" si="394"/>
        <v>0</v>
      </c>
    </row>
    <row r="4169" spans="14:21">
      <c r="N4169" s="57">
        <f t="shared" si="390"/>
        <v>2012</v>
      </c>
      <c r="O4169" s="57">
        <f t="shared" si="391"/>
        <v>5</v>
      </c>
      <c r="P4169" s="57">
        <f t="shared" si="392"/>
        <v>29</v>
      </c>
      <c r="Q4169" s="48">
        <v>41058</v>
      </c>
      <c r="R4169" s="178">
        <f t="shared" si="393"/>
        <v>41058</v>
      </c>
      <c r="S4169" s="182">
        <v>8.4</v>
      </c>
      <c r="T4169" s="180">
        <f t="shared" si="395"/>
        <v>51891.479999999967</v>
      </c>
      <c r="U4169" s="181" t="str">
        <f t="shared" si="394"/>
        <v>0</v>
      </c>
    </row>
    <row r="4170" spans="14:21">
      <c r="N4170" s="57">
        <f t="shared" si="390"/>
        <v>2012</v>
      </c>
      <c r="O4170" s="57">
        <f t="shared" si="391"/>
        <v>5</v>
      </c>
      <c r="P4170" s="57">
        <f t="shared" si="392"/>
        <v>30</v>
      </c>
      <c r="Q4170" s="48">
        <v>41059</v>
      </c>
      <c r="R4170" s="178">
        <f t="shared" si="393"/>
        <v>41059</v>
      </c>
      <c r="S4170" s="182">
        <v>11.5</v>
      </c>
      <c r="T4170" s="180">
        <f t="shared" si="395"/>
        <v>51902.979999999967</v>
      </c>
      <c r="U4170" s="181" t="str">
        <f t="shared" si="394"/>
        <v>0</v>
      </c>
    </row>
    <row r="4171" spans="14:21">
      <c r="N4171" s="57">
        <f t="shared" si="390"/>
        <v>2012</v>
      </c>
      <c r="O4171" s="57">
        <f t="shared" si="391"/>
        <v>5</v>
      </c>
      <c r="P4171" s="57">
        <f t="shared" si="392"/>
        <v>31</v>
      </c>
      <c r="Q4171" s="48">
        <v>41060</v>
      </c>
      <c r="R4171" s="178">
        <f t="shared" si="393"/>
        <v>41060</v>
      </c>
      <c r="S4171" s="182">
        <v>10.4</v>
      </c>
      <c r="T4171" s="180">
        <f t="shared" si="395"/>
        <v>51913.379999999968</v>
      </c>
      <c r="U4171" s="181" t="str">
        <f t="shared" si="394"/>
        <v>0</v>
      </c>
    </row>
    <row r="4172" spans="14:21">
      <c r="N4172" s="57">
        <f t="shared" si="390"/>
        <v>2012</v>
      </c>
      <c r="O4172" s="57">
        <f t="shared" si="391"/>
        <v>6</v>
      </c>
      <c r="P4172" s="57">
        <f t="shared" si="392"/>
        <v>1</v>
      </c>
      <c r="Q4172" s="48">
        <v>41061</v>
      </c>
      <c r="R4172" s="178">
        <f t="shared" si="393"/>
        <v>41061</v>
      </c>
      <c r="S4172" s="182">
        <v>12</v>
      </c>
      <c r="T4172" s="180">
        <f t="shared" si="395"/>
        <v>51925.379999999968</v>
      </c>
      <c r="U4172" s="181" t="str">
        <f t="shared" si="394"/>
        <v>0</v>
      </c>
    </row>
    <row r="4173" spans="14:21">
      <c r="N4173" s="57">
        <f t="shared" si="390"/>
        <v>2012</v>
      </c>
      <c r="O4173" s="57">
        <f t="shared" si="391"/>
        <v>6</v>
      </c>
      <c r="P4173" s="57">
        <f t="shared" si="392"/>
        <v>2</v>
      </c>
      <c r="Q4173" s="48">
        <v>41062</v>
      </c>
      <c r="R4173" s="178">
        <f t="shared" si="393"/>
        <v>41062</v>
      </c>
      <c r="S4173" s="182">
        <v>12.8</v>
      </c>
      <c r="T4173" s="180">
        <f t="shared" si="395"/>
        <v>51938.179999999971</v>
      </c>
      <c r="U4173" s="181" t="str">
        <f t="shared" si="394"/>
        <v>0</v>
      </c>
    </row>
    <row r="4174" spans="14:21">
      <c r="N4174" s="57">
        <f t="shared" si="390"/>
        <v>2012</v>
      </c>
      <c r="O4174" s="57">
        <f t="shared" si="391"/>
        <v>6</v>
      </c>
      <c r="P4174" s="57">
        <f t="shared" si="392"/>
        <v>3</v>
      </c>
      <c r="Q4174" s="48">
        <v>41063</v>
      </c>
      <c r="R4174" s="178">
        <f t="shared" si="393"/>
        <v>41063</v>
      </c>
      <c r="S4174" s="182">
        <v>11.6</v>
      </c>
      <c r="T4174" s="180">
        <f t="shared" si="395"/>
        <v>51949.77999999997</v>
      </c>
      <c r="U4174" s="181" t="str">
        <f t="shared" si="394"/>
        <v>0</v>
      </c>
    </row>
    <row r="4175" spans="14:21">
      <c r="N4175" s="57">
        <f t="shared" si="390"/>
        <v>2012</v>
      </c>
      <c r="O4175" s="57">
        <f t="shared" si="391"/>
        <v>6</v>
      </c>
      <c r="P4175" s="57">
        <f t="shared" si="392"/>
        <v>4</v>
      </c>
      <c r="Q4175" s="48">
        <v>41064</v>
      </c>
      <c r="R4175" s="178">
        <f t="shared" si="393"/>
        <v>41064</v>
      </c>
      <c r="S4175" s="182">
        <v>11.2</v>
      </c>
      <c r="T4175" s="180">
        <f t="shared" si="395"/>
        <v>51960.979999999967</v>
      </c>
      <c r="U4175" s="181" t="str">
        <f t="shared" si="394"/>
        <v>0</v>
      </c>
    </row>
    <row r="4176" spans="14:21">
      <c r="N4176" s="57">
        <f t="shared" si="390"/>
        <v>2012</v>
      </c>
      <c r="O4176" s="57">
        <f t="shared" si="391"/>
        <v>6</v>
      </c>
      <c r="P4176" s="57">
        <f t="shared" si="392"/>
        <v>5</v>
      </c>
      <c r="Q4176" s="48">
        <v>41065</v>
      </c>
      <c r="R4176" s="178">
        <f t="shared" si="393"/>
        <v>41065</v>
      </c>
      <c r="S4176" s="182">
        <v>10.8</v>
      </c>
      <c r="T4176" s="180">
        <f t="shared" si="395"/>
        <v>51971.77999999997</v>
      </c>
      <c r="U4176" s="181" t="str">
        <f t="shared" si="394"/>
        <v>0</v>
      </c>
    </row>
    <row r="4177" spans="14:21">
      <c r="N4177" s="57">
        <f t="shared" si="390"/>
        <v>2012</v>
      </c>
      <c r="O4177" s="57">
        <f t="shared" si="391"/>
        <v>6</v>
      </c>
      <c r="P4177" s="57">
        <f t="shared" si="392"/>
        <v>6</v>
      </c>
      <c r="Q4177" s="48">
        <v>41066</v>
      </c>
      <c r="R4177" s="178">
        <f t="shared" si="393"/>
        <v>41066</v>
      </c>
      <c r="S4177" s="182">
        <v>10.199999999999999</v>
      </c>
      <c r="T4177" s="180">
        <f t="shared" si="395"/>
        <v>51981.979999999967</v>
      </c>
      <c r="U4177" s="181" t="str">
        <f t="shared" si="394"/>
        <v>0</v>
      </c>
    </row>
    <row r="4178" spans="14:21">
      <c r="N4178" s="57">
        <f t="shared" si="390"/>
        <v>2012</v>
      </c>
      <c r="O4178" s="57">
        <f t="shared" si="391"/>
        <v>6</v>
      </c>
      <c r="P4178" s="57">
        <f t="shared" si="392"/>
        <v>7</v>
      </c>
      <c r="Q4178" s="48">
        <v>41067</v>
      </c>
      <c r="R4178" s="178">
        <f t="shared" si="393"/>
        <v>41067</v>
      </c>
      <c r="S4178" s="182">
        <v>7.9</v>
      </c>
      <c r="T4178" s="180">
        <f t="shared" si="395"/>
        <v>51989.879999999968</v>
      </c>
      <c r="U4178" s="181" t="str">
        <f t="shared" si="394"/>
        <v>0</v>
      </c>
    </row>
    <row r="4179" spans="14:21">
      <c r="N4179" s="57">
        <f t="shared" si="390"/>
        <v>2012</v>
      </c>
      <c r="O4179" s="57">
        <f t="shared" si="391"/>
        <v>6</v>
      </c>
      <c r="P4179" s="57">
        <f t="shared" si="392"/>
        <v>8</v>
      </c>
      <c r="Q4179" s="48">
        <v>41068</v>
      </c>
      <c r="R4179" s="178">
        <f t="shared" si="393"/>
        <v>41068</v>
      </c>
      <c r="S4179" s="182">
        <v>7.1</v>
      </c>
      <c r="T4179" s="180">
        <f t="shared" si="395"/>
        <v>51996.979999999967</v>
      </c>
      <c r="U4179" s="181" t="str">
        <f t="shared" si="394"/>
        <v>0</v>
      </c>
    </row>
    <row r="4180" spans="14:21">
      <c r="N4180" s="57">
        <f t="shared" si="390"/>
        <v>2012</v>
      </c>
      <c r="O4180" s="57">
        <f t="shared" si="391"/>
        <v>6</v>
      </c>
      <c r="P4180" s="57">
        <f t="shared" si="392"/>
        <v>9</v>
      </c>
      <c r="Q4180" s="48">
        <v>41069</v>
      </c>
      <c r="R4180" s="178">
        <f t="shared" si="393"/>
        <v>41069</v>
      </c>
      <c r="S4180" s="182">
        <v>8.1999999999999993</v>
      </c>
      <c r="T4180" s="180">
        <f t="shared" si="395"/>
        <v>52005.179999999964</v>
      </c>
      <c r="U4180" s="181" t="str">
        <f t="shared" si="394"/>
        <v>0</v>
      </c>
    </row>
    <row r="4181" spans="14:21">
      <c r="N4181" s="57">
        <f t="shared" si="390"/>
        <v>2012</v>
      </c>
      <c r="O4181" s="57">
        <f t="shared" si="391"/>
        <v>6</v>
      </c>
      <c r="P4181" s="57">
        <f t="shared" si="392"/>
        <v>10</v>
      </c>
      <c r="Q4181" s="48">
        <v>41070</v>
      </c>
      <c r="R4181" s="178">
        <f t="shared" si="393"/>
        <v>41070</v>
      </c>
      <c r="S4181" s="182">
        <v>9.4</v>
      </c>
      <c r="T4181" s="180">
        <f t="shared" si="395"/>
        <v>52014.579999999965</v>
      </c>
      <c r="U4181" s="181" t="str">
        <f t="shared" si="394"/>
        <v>0</v>
      </c>
    </row>
    <row r="4182" spans="14:21">
      <c r="N4182" s="57">
        <f t="shared" si="390"/>
        <v>2012</v>
      </c>
      <c r="O4182" s="57">
        <f t="shared" si="391"/>
        <v>6</v>
      </c>
      <c r="P4182" s="57">
        <f t="shared" si="392"/>
        <v>11</v>
      </c>
      <c r="Q4182" s="48">
        <v>41071</v>
      </c>
      <c r="R4182" s="178">
        <f t="shared" si="393"/>
        <v>41071</v>
      </c>
      <c r="S4182" s="182">
        <v>7.5</v>
      </c>
      <c r="T4182" s="180">
        <f t="shared" si="395"/>
        <v>52022.079999999965</v>
      </c>
      <c r="U4182" s="181" t="str">
        <f t="shared" si="394"/>
        <v>0</v>
      </c>
    </row>
    <row r="4183" spans="14:21">
      <c r="N4183" s="57">
        <f t="shared" si="390"/>
        <v>2012</v>
      </c>
      <c r="O4183" s="57">
        <f t="shared" si="391"/>
        <v>6</v>
      </c>
      <c r="P4183" s="57">
        <f t="shared" si="392"/>
        <v>12</v>
      </c>
      <c r="Q4183" s="48">
        <v>41072</v>
      </c>
      <c r="R4183" s="178">
        <f t="shared" si="393"/>
        <v>41072</v>
      </c>
      <c r="S4183" s="182">
        <v>9.6</v>
      </c>
      <c r="T4183" s="180">
        <f t="shared" si="395"/>
        <v>52031.679999999964</v>
      </c>
      <c r="U4183" s="181" t="str">
        <f t="shared" si="394"/>
        <v>0</v>
      </c>
    </row>
    <row r="4184" spans="14:21">
      <c r="N4184" s="57">
        <f t="shared" si="390"/>
        <v>2012</v>
      </c>
      <c r="O4184" s="57">
        <f t="shared" si="391"/>
        <v>6</v>
      </c>
      <c r="P4184" s="57">
        <f t="shared" si="392"/>
        <v>13</v>
      </c>
      <c r="Q4184" s="48">
        <v>41073</v>
      </c>
      <c r="R4184" s="178">
        <f t="shared" si="393"/>
        <v>41073</v>
      </c>
      <c r="S4184" s="182">
        <v>9.3000000000000007</v>
      </c>
      <c r="T4184" s="180">
        <f t="shared" si="395"/>
        <v>52040.979999999967</v>
      </c>
      <c r="U4184" s="181" t="str">
        <f t="shared" si="394"/>
        <v>0</v>
      </c>
    </row>
    <row r="4185" spans="14:21">
      <c r="N4185" s="57">
        <f t="shared" si="390"/>
        <v>2012</v>
      </c>
      <c r="O4185" s="57">
        <f t="shared" si="391"/>
        <v>6</v>
      </c>
      <c r="P4185" s="57">
        <f t="shared" si="392"/>
        <v>14</v>
      </c>
      <c r="Q4185" s="48">
        <v>41074</v>
      </c>
      <c r="R4185" s="178">
        <f t="shared" si="393"/>
        <v>41074</v>
      </c>
      <c r="S4185" s="182">
        <v>11</v>
      </c>
      <c r="T4185" s="180">
        <f t="shared" si="395"/>
        <v>52051.979999999967</v>
      </c>
      <c r="U4185" s="181" t="str">
        <f t="shared" si="394"/>
        <v>0</v>
      </c>
    </row>
    <row r="4186" spans="14:21">
      <c r="N4186" s="57">
        <f t="shared" si="390"/>
        <v>2012</v>
      </c>
      <c r="O4186" s="57">
        <f t="shared" si="391"/>
        <v>6</v>
      </c>
      <c r="P4186" s="57">
        <f t="shared" si="392"/>
        <v>15</v>
      </c>
      <c r="Q4186" s="48">
        <v>41075</v>
      </c>
      <c r="R4186" s="178">
        <f t="shared" si="393"/>
        <v>41075</v>
      </c>
      <c r="S4186" s="182">
        <v>2</v>
      </c>
      <c r="T4186" s="180">
        <f t="shared" si="395"/>
        <v>52053.979999999967</v>
      </c>
      <c r="U4186" s="181" t="str">
        <f t="shared" si="394"/>
        <v>0</v>
      </c>
    </row>
    <row r="4187" spans="14:21">
      <c r="N4187" s="57">
        <f t="shared" si="390"/>
        <v>2012</v>
      </c>
      <c r="O4187" s="57">
        <f t="shared" si="391"/>
        <v>6</v>
      </c>
      <c r="P4187" s="57">
        <f t="shared" si="392"/>
        <v>16</v>
      </c>
      <c r="Q4187" s="48">
        <v>41076</v>
      </c>
      <c r="R4187" s="178">
        <f t="shared" si="393"/>
        <v>41076</v>
      </c>
      <c r="S4187" s="182">
        <v>2</v>
      </c>
      <c r="T4187" s="180">
        <f t="shared" si="395"/>
        <v>52055.979999999967</v>
      </c>
      <c r="U4187" s="181" t="str">
        <f t="shared" si="394"/>
        <v>0</v>
      </c>
    </row>
    <row r="4188" spans="14:21">
      <c r="N4188" s="57">
        <f t="shared" si="390"/>
        <v>2012</v>
      </c>
      <c r="O4188" s="57">
        <f t="shared" si="391"/>
        <v>6</v>
      </c>
      <c r="P4188" s="57">
        <f t="shared" si="392"/>
        <v>17</v>
      </c>
      <c r="Q4188" s="48">
        <v>41077</v>
      </c>
      <c r="R4188" s="178">
        <f t="shared" si="393"/>
        <v>41077</v>
      </c>
      <c r="S4188" s="182">
        <v>2</v>
      </c>
      <c r="T4188" s="180">
        <f t="shared" si="395"/>
        <v>52057.979999999967</v>
      </c>
      <c r="U4188" s="181" t="str">
        <f t="shared" si="394"/>
        <v>0</v>
      </c>
    </row>
    <row r="4189" spans="14:21">
      <c r="N4189" s="57">
        <f t="shared" si="390"/>
        <v>2012</v>
      </c>
      <c r="O4189" s="57">
        <f t="shared" si="391"/>
        <v>6</v>
      </c>
      <c r="P4189" s="57">
        <f t="shared" si="392"/>
        <v>18</v>
      </c>
      <c r="Q4189" s="48">
        <v>41078</v>
      </c>
      <c r="R4189" s="178">
        <f t="shared" si="393"/>
        <v>41078</v>
      </c>
      <c r="S4189" s="182">
        <v>2</v>
      </c>
      <c r="T4189" s="180">
        <f t="shared" si="395"/>
        <v>52059.979999999967</v>
      </c>
      <c r="U4189" s="181" t="str">
        <f t="shared" si="394"/>
        <v>0</v>
      </c>
    </row>
    <row r="4190" spans="14:21">
      <c r="N4190" s="57">
        <f t="shared" si="390"/>
        <v>2012</v>
      </c>
      <c r="O4190" s="57">
        <f t="shared" si="391"/>
        <v>6</v>
      </c>
      <c r="P4190" s="57">
        <f t="shared" si="392"/>
        <v>19</v>
      </c>
      <c r="Q4190" s="48">
        <v>41079</v>
      </c>
      <c r="R4190" s="178">
        <f t="shared" si="393"/>
        <v>41079</v>
      </c>
      <c r="S4190" s="182">
        <v>2</v>
      </c>
      <c r="T4190" s="180">
        <f t="shared" si="395"/>
        <v>52061.979999999967</v>
      </c>
      <c r="U4190" s="181" t="str">
        <f t="shared" si="394"/>
        <v>0</v>
      </c>
    </row>
    <row r="4191" spans="14:21">
      <c r="N4191" s="57">
        <f t="shared" si="390"/>
        <v>2012</v>
      </c>
      <c r="O4191" s="57">
        <f t="shared" si="391"/>
        <v>6</v>
      </c>
      <c r="P4191" s="57">
        <f t="shared" si="392"/>
        <v>20</v>
      </c>
      <c r="Q4191" s="48">
        <v>41080</v>
      </c>
      <c r="R4191" s="178">
        <f t="shared" si="393"/>
        <v>41080</v>
      </c>
      <c r="S4191" s="182">
        <v>2</v>
      </c>
      <c r="T4191" s="180">
        <f t="shared" si="395"/>
        <v>52063.979999999967</v>
      </c>
      <c r="U4191" s="181" t="str">
        <f t="shared" si="394"/>
        <v>0</v>
      </c>
    </row>
    <row r="4192" spans="14:21">
      <c r="N4192" s="57">
        <f t="shared" si="390"/>
        <v>2012</v>
      </c>
      <c r="O4192" s="57">
        <f t="shared" si="391"/>
        <v>6</v>
      </c>
      <c r="P4192" s="57">
        <f t="shared" si="392"/>
        <v>21</v>
      </c>
      <c r="Q4192" s="48">
        <v>41081</v>
      </c>
      <c r="R4192" s="178">
        <f t="shared" si="393"/>
        <v>41081</v>
      </c>
      <c r="S4192" s="182">
        <v>2</v>
      </c>
      <c r="T4192" s="180">
        <f t="shared" si="395"/>
        <v>52065.979999999967</v>
      </c>
      <c r="U4192" s="181" t="str">
        <f t="shared" si="394"/>
        <v>0</v>
      </c>
    </row>
    <row r="4193" spans="14:21">
      <c r="N4193" s="57">
        <f t="shared" si="390"/>
        <v>2012</v>
      </c>
      <c r="O4193" s="57">
        <f t="shared" si="391"/>
        <v>6</v>
      </c>
      <c r="P4193" s="57">
        <f t="shared" si="392"/>
        <v>22</v>
      </c>
      <c r="Q4193" s="48">
        <v>41082</v>
      </c>
      <c r="R4193" s="178">
        <f t="shared" si="393"/>
        <v>41082</v>
      </c>
      <c r="S4193" s="182">
        <v>7.2</v>
      </c>
      <c r="T4193" s="180">
        <f t="shared" si="395"/>
        <v>52073.179999999964</v>
      </c>
      <c r="U4193" s="181" t="str">
        <f t="shared" si="394"/>
        <v>0</v>
      </c>
    </row>
    <row r="4194" spans="14:21">
      <c r="N4194" s="57">
        <f t="shared" si="390"/>
        <v>2012</v>
      </c>
      <c r="O4194" s="57">
        <f t="shared" si="391"/>
        <v>6</v>
      </c>
      <c r="P4194" s="57">
        <f t="shared" si="392"/>
        <v>23</v>
      </c>
      <c r="Q4194" s="48">
        <v>41083</v>
      </c>
      <c r="R4194" s="178">
        <f t="shared" si="393"/>
        <v>41083</v>
      </c>
      <c r="S4194" s="182">
        <v>7.8</v>
      </c>
      <c r="T4194" s="180">
        <f t="shared" si="395"/>
        <v>52080.979999999967</v>
      </c>
      <c r="U4194" s="181" t="str">
        <f t="shared" si="394"/>
        <v>0</v>
      </c>
    </row>
    <row r="4195" spans="14:21">
      <c r="N4195" s="57">
        <f t="shared" si="390"/>
        <v>2012</v>
      </c>
      <c r="O4195" s="57">
        <f t="shared" si="391"/>
        <v>6</v>
      </c>
      <c r="P4195" s="57">
        <f t="shared" si="392"/>
        <v>24</v>
      </c>
      <c r="Q4195" s="48">
        <v>41084</v>
      </c>
      <c r="R4195" s="178">
        <f t="shared" si="393"/>
        <v>41084</v>
      </c>
      <c r="S4195" s="182">
        <v>9.3000000000000007</v>
      </c>
      <c r="T4195" s="180">
        <f t="shared" si="395"/>
        <v>52090.27999999997</v>
      </c>
      <c r="U4195" s="181" t="str">
        <f t="shared" si="394"/>
        <v>0</v>
      </c>
    </row>
    <row r="4196" spans="14:21">
      <c r="N4196" s="57">
        <f t="shared" si="390"/>
        <v>2012</v>
      </c>
      <c r="O4196" s="57">
        <f t="shared" si="391"/>
        <v>6</v>
      </c>
      <c r="P4196" s="57">
        <f t="shared" si="392"/>
        <v>25</v>
      </c>
      <c r="Q4196" s="48">
        <v>41085</v>
      </c>
      <c r="R4196" s="178">
        <f t="shared" si="393"/>
        <v>41085</v>
      </c>
      <c r="S4196" s="182">
        <v>9</v>
      </c>
      <c r="T4196" s="180">
        <f t="shared" si="395"/>
        <v>52099.27999999997</v>
      </c>
      <c r="U4196" s="181" t="str">
        <f t="shared" si="394"/>
        <v>0</v>
      </c>
    </row>
    <row r="4197" spans="14:21">
      <c r="N4197" s="57">
        <f t="shared" si="390"/>
        <v>2012</v>
      </c>
      <c r="O4197" s="57">
        <f t="shared" si="391"/>
        <v>6</v>
      </c>
      <c r="P4197" s="57">
        <f t="shared" si="392"/>
        <v>26</v>
      </c>
      <c r="Q4197" s="48">
        <v>41086</v>
      </c>
      <c r="R4197" s="178">
        <f t="shared" si="393"/>
        <v>41086</v>
      </c>
      <c r="S4197" s="182">
        <v>9.1</v>
      </c>
      <c r="T4197" s="180">
        <f t="shared" si="395"/>
        <v>52108.379999999968</v>
      </c>
      <c r="U4197" s="181" t="str">
        <f t="shared" si="394"/>
        <v>0</v>
      </c>
    </row>
    <row r="4198" spans="14:21">
      <c r="N4198" s="57">
        <f t="shared" si="390"/>
        <v>2012</v>
      </c>
      <c r="O4198" s="57">
        <f t="shared" si="391"/>
        <v>6</v>
      </c>
      <c r="P4198" s="57">
        <f t="shared" si="392"/>
        <v>27</v>
      </c>
      <c r="Q4198" s="48">
        <v>41087</v>
      </c>
      <c r="R4198" s="178">
        <f t="shared" si="393"/>
        <v>41087</v>
      </c>
      <c r="S4198" s="182">
        <v>8.1999999999999993</v>
      </c>
      <c r="T4198" s="180">
        <f t="shared" si="395"/>
        <v>52116.579999999965</v>
      </c>
      <c r="U4198" s="181" t="str">
        <f t="shared" si="394"/>
        <v>0</v>
      </c>
    </row>
    <row r="4199" spans="14:21">
      <c r="N4199" s="57">
        <f t="shared" si="390"/>
        <v>2012</v>
      </c>
      <c r="O4199" s="57">
        <f t="shared" si="391"/>
        <v>6</v>
      </c>
      <c r="P4199" s="57">
        <f t="shared" si="392"/>
        <v>28</v>
      </c>
      <c r="Q4199" s="48">
        <v>41088</v>
      </c>
      <c r="R4199" s="178">
        <f t="shared" si="393"/>
        <v>41088</v>
      </c>
      <c r="S4199" s="182">
        <v>2</v>
      </c>
      <c r="T4199" s="180">
        <f t="shared" si="395"/>
        <v>52118.579999999965</v>
      </c>
      <c r="U4199" s="181" t="str">
        <f t="shared" si="394"/>
        <v>0</v>
      </c>
    </row>
    <row r="4200" spans="14:21">
      <c r="N4200" s="57">
        <f t="shared" si="390"/>
        <v>2012</v>
      </c>
      <c r="O4200" s="57">
        <f t="shared" si="391"/>
        <v>6</v>
      </c>
      <c r="P4200" s="57">
        <f t="shared" si="392"/>
        <v>29</v>
      </c>
      <c r="Q4200" s="48">
        <v>41089</v>
      </c>
      <c r="R4200" s="178">
        <f t="shared" si="393"/>
        <v>41089</v>
      </c>
      <c r="S4200" s="182">
        <v>2</v>
      </c>
      <c r="T4200" s="180">
        <f t="shared" si="395"/>
        <v>52120.579999999965</v>
      </c>
      <c r="U4200" s="181" t="str">
        <f t="shared" si="394"/>
        <v>0</v>
      </c>
    </row>
    <row r="4201" spans="14:21">
      <c r="N4201" s="57">
        <f t="shared" si="390"/>
        <v>2012</v>
      </c>
      <c r="O4201" s="57">
        <f t="shared" si="391"/>
        <v>6</v>
      </c>
      <c r="P4201" s="57">
        <f t="shared" si="392"/>
        <v>30</v>
      </c>
      <c r="Q4201" s="48">
        <v>41090</v>
      </c>
      <c r="R4201" s="178">
        <f t="shared" si="393"/>
        <v>41090</v>
      </c>
      <c r="S4201" s="182">
        <v>2</v>
      </c>
      <c r="T4201" s="180">
        <f t="shared" si="395"/>
        <v>52122.579999999965</v>
      </c>
      <c r="U4201" s="181" t="str">
        <f t="shared" si="394"/>
        <v>0</v>
      </c>
    </row>
    <row r="4202" spans="14:21">
      <c r="N4202" s="57">
        <f t="shared" si="390"/>
        <v>2012</v>
      </c>
      <c r="O4202" s="57">
        <f t="shared" si="391"/>
        <v>7</v>
      </c>
      <c r="P4202" s="57">
        <f t="shared" si="392"/>
        <v>1</v>
      </c>
      <c r="Q4202" s="48">
        <v>41091</v>
      </c>
      <c r="R4202" s="178">
        <f t="shared" si="393"/>
        <v>41091</v>
      </c>
      <c r="S4202" s="182">
        <v>2</v>
      </c>
      <c r="T4202" s="180">
        <f t="shared" si="395"/>
        <v>52124.579999999965</v>
      </c>
      <c r="U4202" s="181" t="str">
        <f t="shared" si="394"/>
        <v>0</v>
      </c>
    </row>
    <row r="4203" spans="14:21">
      <c r="N4203" s="57">
        <f t="shared" si="390"/>
        <v>2012</v>
      </c>
      <c r="O4203" s="57">
        <f t="shared" si="391"/>
        <v>7</v>
      </c>
      <c r="P4203" s="57">
        <f t="shared" si="392"/>
        <v>2</v>
      </c>
      <c r="Q4203" s="48">
        <v>41092</v>
      </c>
      <c r="R4203" s="178">
        <f t="shared" si="393"/>
        <v>41092</v>
      </c>
      <c r="S4203" s="182">
        <v>2</v>
      </c>
      <c r="T4203" s="180">
        <f t="shared" si="395"/>
        <v>52126.579999999965</v>
      </c>
      <c r="U4203" s="181" t="str">
        <f t="shared" si="394"/>
        <v>0</v>
      </c>
    </row>
    <row r="4204" spans="14:21">
      <c r="N4204" s="57">
        <f t="shared" si="390"/>
        <v>2012</v>
      </c>
      <c r="O4204" s="57">
        <f t="shared" si="391"/>
        <v>7</v>
      </c>
      <c r="P4204" s="57">
        <f t="shared" si="392"/>
        <v>3</v>
      </c>
      <c r="Q4204" s="48">
        <v>41093</v>
      </c>
      <c r="R4204" s="178">
        <f t="shared" si="393"/>
        <v>41093</v>
      </c>
      <c r="S4204" s="182">
        <v>2</v>
      </c>
      <c r="T4204" s="180">
        <f t="shared" si="395"/>
        <v>52128.579999999965</v>
      </c>
      <c r="U4204" s="181" t="str">
        <f t="shared" si="394"/>
        <v>0</v>
      </c>
    </row>
    <row r="4205" spans="14:21">
      <c r="N4205" s="57">
        <f t="shared" si="390"/>
        <v>2012</v>
      </c>
      <c r="O4205" s="57">
        <f t="shared" si="391"/>
        <v>7</v>
      </c>
      <c r="P4205" s="57">
        <f t="shared" si="392"/>
        <v>4</v>
      </c>
      <c r="Q4205" s="48">
        <v>41094</v>
      </c>
      <c r="R4205" s="178">
        <f t="shared" si="393"/>
        <v>41094</v>
      </c>
      <c r="S4205" s="182">
        <v>2</v>
      </c>
      <c r="T4205" s="180">
        <f t="shared" si="395"/>
        <v>52130.579999999965</v>
      </c>
      <c r="U4205" s="181" t="str">
        <f t="shared" si="394"/>
        <v>0</v>
      </c>
    </row>
    <row r="4206" spans="14:21">
      <c r="N4206" s="57">
        <f t="shared" si="390"/>
        <v>2012</v>
      </c>
      <c r="O4206" s="57">
        <f t="shared" si="391"/>
        <v>7</v>
      </c>
      <c r="P4206" s="57">
        <f t="shared" si="392"/>
        <v>5</v>
      </c>
      <c r="Q4206" s="48">
        <v>41095</v>
      </c>
      <c r="R4206" s="178">
        <f t="shared" si="393"/>
        <v>41095</v>
      </c>
      <c r="S4206" s="182">
        <v>2</v>
      </c>
      <c r="T4206" s="180">
        <f t="shared" si="395"/>
        <v>52132.579999999965</v>
      </c>
      <c r="U4206" s="181" t="str">
        <f t="shared" si="394"/>
        <v>0</v>
      </c>
    </row>
    <row r="4207" spans="14:21">
      <c r="N4207" s="57">
        <f t="shared" si="390"/>
        <v>2012</v>
      </c>
      <c r="O4207" s="57">
        <f t="shared" si="391"/>
        <v>7</v>
      </c>
      <c r="P4207" s="57">
        <f t="shared" si="392"/>
        <v>6</v>
      </c>
      <c r="Q4207" s="48">
        <v>41096</v>
      </c>
      <c r="R4207" s="178">
        <f t="shared" si="393"/>
        <v>41096</v>
      </c>
      <c r="S4207" s="182">
        <v>2</v>
      </c>
      <c r="T4207" s="180">
        <f t="shared" si="395"/>
        <v>52134.579999999965</v>
      </c>
      <c r="U4207" s="181" t="str">
        <f t="shared" si="394"/>
        <v>0</v>
      </c>
    </row>
    <row r="4208" spans="14:21">
      <c r="N4208" s="57">
        <f t="shared" si="390"/>
        <v>2012</v>
      </c>
      <c r="O4208" s="57">
        <f t="shared" si="391"/>
        <v>7</v>
      </c>
      <c r="P4208" s="57">
        <f t="shared" si="392"/>
        <v>7</v>
      </c>
      <c r="Q4208" s="48">
        <v>41097</v>
      </c>
      <c r="R4208" s="178">
        <f t="shared" si="393"/>
        <v>41097</v>
      </c>
      <c r="S4208" s="182">
        <v>2</v>
      </c>
      <c r="T4208" s="180">
        <f t="shared" si="395"/>
        <v>52136.579999999965</v>
      </c>
      <c r="U4208" s="181" t="str">
        <f t="shared" si="394"/>
        <v>0</v>
      </c>
    </row>
    <row r="4209" spans="14:21">
      <c r="N4209" s="57">
        <f t="shared" si="390"/>
        <v>2012</v>
      </c>
      <c r="O4209" s="57">
        <f t="shared" si="391"/>
        <v>7</v>
      </c>
      <c r="P4209" s="57">
        <f t="shared" si="392"/>
        <v>8</v>
      </c>
      <c r="Q4209" s="48">
        <v>41098</v>
      </c>
      <c r="R4209" s="178">
        <f t="shared" si="393"/>
        <v>41098</v>
      </c>
      <c r="S4209" s="182">
        <v>2</v>
      </c>
      <c r="T4209" s="180">
        <f t="shared" si="395"/>
        <v>52138.579999999965</v>
      </c>
      <c r="U4209" s="181" t="str">
        <f t="shared" si="394"/>
        <v>0</v>
      </c>
    </row>
    <row r="4210" spans="14:21">
      <c r="N4210" s="57">
        <f t="shared" si="390"/>
        <v>2012</v>
      </c>
      <c r="O4210" s="57">
        <f t="shared" si="391"/>
        <v>7</v>
      </c>
      <c r="P4210" s="57">
        <f t="shared" si="392"/>
        <v>9</v>
      </c>
      <c r="Q4210" s="48">
        <v>41099</v>
      </c>
      <c r="R4210" s="178">
        <f t="shared" si="393"/>
        <v>41099</v>
      </c>
      <c r="S4210" s="182">
        <v>2</v>
      </c>
      <c r="T4210" s="180">
        <f t="shared" si="395"/>
        <v>52140.579999999965</v>
      </c>
      <c r="U4210" s="181" t="str">
        <f t="shared" si="394"/>
        <v>0</v>
      </c>
    </row>
    <row r="4211" spans="14:21">
      <c r="N4211" s="57">
        <f t="shared" si="390"/>
        <v>2012</v>
      </c>
      <c r="O4211" s="57">
        <f t="shared" si="391"/>
        <v>7</v>
      </c>
      <c r="P4211" s="57">
        <f t="shared" si="392"/>
        <v>10</v>
      </c>
      <c r="Q4211" s="48">
        <v>41100</v>
      </c>
      <c r="R4211" s="178">
        <f t="shared" si="393"/>
        <v>41100</v>
      </c>
      <c r="S4211" s="182">
        <v>2</v>
      </c>
      <c r="T4211" s="180">
        <f t="shared" si="395"/>
        <v>52142.579999999965</v>
      </c>
      <c r="U4211" s="181" t="str">
        <f t="shared" si="394"/>
        <v>0</v>
      </c>
    </row>
    <row r="4212" spans="14:21">
      <c r="N4212" s="57">
        <f t="shared" si="390"/>
        <v>2012</v>
      </c>
      <c r="O4212" s="57">
        <f t="shared" si="391"/>
        <v>7</v>
      </c>
      <c r="P4212" s="57">
        <f t="shared" si="392"/>
        <v>11</v>
      </c>
      <c r="Q4212" s="48">
        <v>41101</v>
      </c>
      <c r="R4212" s="178">
        <f t="shared" si="393"/>
        <v>41101</v>
      </c>
      <c r="S4212" s="182">
        <v>2</v>
      </c>
      <c r="T4212" s="180">
        <f t="shared" si="395"/>
        <v>52144.579999999965</v>
      </c>
      <c r="U4212" s="181" t="str">
        <f t="shared" si="394"/>
        <v>0</v>
      </c>
    </row>
    <row r="4213" spans="14:21">
      <c r="N4213" s="57">
        <f t="shared" si="390"/>
        <v>2012</v>
      </c>
      <c r="O4213" s="57">
        <f t="shared" si="391"/>
        <v>7</v>
      </c>
      <c r="P4213" s="57">
        <f t="shared" si="392"/>
        <v>12</v>
      </c>
      <c r="Q4213" s="48">
        <v>41102</v>
      </c>
      <c r="R4213" s="178">
        <f t="shared" si="393"/>
        <v>41102</v>
      </c>
      <c r="S4213" s="182">
        <v>8.5</v>
      </c>
      <c r="T4213" s="180">
        <f t="shared" si="395"/>
        <v>52153.079999999965</v>
      </c>
      <c r="U4213" s="181" t="str">
        <f t="shared" si="394"/>
        <v>0</v>
      </c>
    </row>
    <row r="4214" spans="14:21">
      <c r="N4214" s="57">
        <f t="shared" si="390"/>
        <v>2012</v>
      </c>
      <c r="O4214" s="57">
        <f t="shared" si="391"/>
        <v>7</v>
      </c>
      <c r="P4214" s="57">
        <f t="shared" si="392"/>
        <v>13</v>
      </c>
      <c r="Q4214" s="48">
        <v>41103</v>
      </c>
      <c r="R4214" s="178">
        <f t="shared" si="393"/>
        <v>41103</v>
      </c>
      <c r="S4214" s="182">
        <v>2</v>
      </c>
      <c r="T4214" s="180">
        <f t="shared" si="395"/>
        <v>52155.079999999965</v>
      </c>
      <c r="U4214" s="181" t="str">
        <f t="shared" si="394"/>
        <v>0</v>
      </c>
    </row>
    <row r="4215" spans="14:21">
      <c r="N4215" s="57">
        <f t="shared" si="390"/>
        <v>2012</v>
      </c>
      <c r="O4215" s="57">
        <f t="shared" si="391"/>
        <v>7</v>
      </c>
      <c r="P4215" s="57">
        <f t="shared" si="392"/>
        <v>14</v>
      </c>
      <c r="Q4215" s="48">
        <v>41104</v>
      </c>
      <c r="R4215" s="178">
        <f t="shared" si="393"/>
        <v>41104</v>
      </c>
      <c r="S4215" s="182">
        <v>2</v>
      </c>
      <c r="T4215" s="180">
        <f t="shared" si="395"/>
        <v>52157.079999999965</v>
      </c>
      <c r="U4215" s="181" t="str">
        <f t="shared" si="394"/>
        <v>0</v>
      </c>
    </row>
    <row r="4216" spans="14:21">
      <c r="N4216" s="57">
        <f t="shared" si="390"/>
        <v>2012</v>
      </c>
      <c r="O4216" s="57">
        <f t="shared" si="391"/>
        <v>7</v>
      </c>
      <c r="P4216" s="57">
        <f t="shared" si="392"/>
        <v>15</v>
      </c>
      <c r="Q4216" s="48">
        <v>41105</v>
      </c>
      <c r="R4216" s="178">
        <f t="shared" si="393"/>
        <v>41105</v>
      </c>
      <c r="S4216" s="182">
        <v>7.7</v>
      </c>
      <c r="T4216" s="180">
        <f t="shared" si="395"/>
        <v>52164.779999999962</v>
      </c>
      <c r="U4216" s="181" t="str">
        <f t="shared" si="394"/>
        <v>0</v>
      </c>
    </row>
    <row r="4217" spans="14:21">
      <c r="N4217" s="57">
        <f t="shared" si="390"/>
        <v>2012</v>
      </c>
      <c r="O4217" s="57">
        <f t="shared" si="391"/>
        <v>7</v>
      </c>
      <c r="P4217" s="57">
        <f t="shared" si="392"/>
        <v>16</v>
      </c>
      <c r="Q4217" s="48">
        <v>41106</v>
      </c>
      <c r="R4217" s="178">
        <f t="shared" si="393"/>
        <v>41106</v>
      </c>
      <c r="S4217" s="182">
        <v>7.8</v>
      </c>
      <c r="T4217" s="180">
        <f t="shared" si="395"/>
        <v>52172.579999999965</v>
      </c>
      <c r="U4217" s="181" t="str">
        <f t="shared" si="394"/>
        <v>0</v>
      </c>
    </row>
    <row r="4218" spans="14:21">
      <c r="N4218" s="57">
        <f t="shared" si="390"/>
        <v>2012</v>
      </c>
      <c r="O4218" s="57">
        <f t="shared" si="391"/>
        <v>7</v>
      </c>
      <c r="P4218" s="57">
        <f t="shared" si="392"/>
        <v>17</v>
      </c>
      <c r="Q4218" s="48">
        <v>41107</v>
      </c>
      <c r="R4218" s="178">
        <f t="shared" si="393"/>
        <v>41107</v>
      </c>
      <c r="S4218" s="182">
        <v>2</v>
      </c>
      <c r="T4218" s="180">
        <f t="shared" si="395"/>
        <v>52174.579999999965</v>
      </c>
      <c r="U4218" s="181" t="str">
        <f t="shared" si="394"/>
        <v>0</v>
      </c>
    </row>
    <row r="4219" spans="14:21">
      <c r="N4219" s="57">
        <f t="shared" si="390"/>
        <v>2012</v>
      </c>
      <c r="O4219" s="57">
        <f t="shared" si="391"/>
        <v>7</v>
      </c>
      <c r="P4219" s="57">
        <f t="shared" si="392"/>
        <v>18</v>
      </c>
      <c r="Q4219" s="48">
        <v>41108</v>
      </c>
      <c r="R4219" s="178">
        <f t="shared" si="393"/>
        <v>41108</v>
      </c>
      <c r="S4219" s="182">
        <v>2</v>
      </c>
      <c r="T4219" s="180">
        <f t="shared" si="395"/>
        <v>52176.579999999965</v>
      </c>
      <c r="U4219" s="181" t="str">
        <f t="shared" si="394"/>
        <v>0</v>
      </c>
    </row>
    <row r="4220" spans="14:21">
      <c r="N4220" s="57">
        <f t="shared" si="390"/>
        <v>2012</v>
      </c>
      <c r="O4220" s="57">
        <f t="shared" si="391"/>
        <v>7</v>
      </c>
      <c r="P4220" s="57">
        <f t="shared" si="392"/>
        <v>19</v>
      </c>
      <c r="Q4220" s="48">
        <v>41109</v>
      </c>
      <c r="R4220" s="178">
        <f t="shared" si="393"/>
        <v>41109</v>
      </c>
      <c r="S4220" s="182">
        <v>7.3</v>
      </c>
      <c r="T4220" s="180">
        <f t="shared" si="395"/>
        <v>52183.879999999968</v>
      </c>
      <c r="U4220" s="181" t="str">
        <f t="shared" si="394"/>
        <v>0</v>
      </c>
    </row>
    <row r="4221" spans="14:21">
      <c r="N4221" s="57">
        <f t="shared" si="390"/>
        <v>2012</v>
      </c>
      <c r="O4221" s="57">
        <f t="shared" si="391"/>
        <v>7</v>
      </c>
      <c r="P4221" s="57">
        <f t="shared" si="392"/>
        <v>20</v>
      </c>
      <c r="Q4221" s="48">
        <v>41110</v>
      </c>
      <c r="R4221" s="178">
        <f t="shared" si="393"/>
        <v>41110</v>
      </c>
      <c r="S4221" s="182">
        <v>8</v>
      </c>
      <c r="T4221" s="180">
        <f t="shared" si="395"/>
        <v>52191.879999999968</v>
      </c>
      <c r="U4221" s="181" t="str">
        <f t="shared" si="394"/>
        <v>0</v>
      </c>
    </row>
    <row r="4222" spans="14:21">
      <c r="N4222" s="57">
        <f t="shared" si="390"/>
        <v>2012</v>
      </c>
      <c r="O4222" s="57">
        <f t="shared" si="391"/>
        <v>7</v>
      </c>
      <c r="P4222" s="57">
        <f t="shared" si="392"/>
        <v>21</v>
      </c>
      <c r="Q4222" s="48">
        <v>41111</v>
      </c>
      <c r="R4222" s="178">
        <f t="shared" si="393"/>
        <v>41111</v>
      </c>
      <c r="S4222" s="182">
        <v>8.1999999999999993</v>
      </c>
      <c r="T4222" s="180">
        <f t="shared" si="395"/>
        <v>52200.079999999965</v>
      </c>
      <c r="U4222" s="181" t="str">
        <f t="shared" si="394"/>
        <v>0</v>
      </c>
    </row>
    <row r="4223" spans="14:21">
      <c r="N4223" s="57">
        <f t="shared" si="390"/>
        <v>2012</v>
      </c>
      <c r="O4223" s="57">
        <f t="shared" si="391"/>
        <v>7</v>
      </c>
      <c r="P4223" s="57">
        <f t="shared" si="392"/>
        <v>22</v>
      </c>
      <c r="Q4223" s="48">
        <v>41112</v>
      </c>
      <c r="R4223" s="178">
        <f t="shared" si="393"/>
        <v>41112</v>
      </c>
      <c r="S4223" s="182">
        <v>2</v>
      </c>
      <c r="T4223" s="180">
        <f t="shared" si="395"/>
        <v>52202.079999999965</v>
      </c>
      <c r="U4223" s="181" t="str">
        <f t="shared" si="394"/>
        <v>0</v>
      </c>
    </row>
    <row r="4224" spans="14:21">
      <c r="N4224" s="57">
        <f t="shared" si="390"/>
        <v>2012</v>
      </c>
      <c r="O4224" s="57">
        <f t="shared" si="391"/>
        <v>7</v>
      </c>
      <c r="P4224" s="57">
        <f t="shared" si="392"/>
        <v>23</v>
      </c>
      <c r="Q4224" s="48">
        <v>41113</v>
      </c>
      <c r="R4224" s="178">
        <f t="shared" si="393"/>
        <v>41113</v>
      </c>
      <c r="S4224" s="182">
        <v>2</v>
      </c>
      <c r="T4224" s="180">
        <f t="shared" si="395"/>
        <v>52204.079999999965</v>
      </c>
      <c r="U4224" s="181" t="str">
        <f t="shared" si="394"/>
        <v>0</v>
      </c>
    </row>
    <row r="4225" spans="14:21">
      <c r="N4225" s="57">
        <f t="shared" si="390"/>
        <v>2012</v>
      </c>
      <c r="O4225" s="57">
        <f t="shared" si="391"/>
        <v>7</v>
      </c>
      <c r="P4225" s="57">
        <f t="shared" si="392"/>
        <v>24</v>
      </c>
      <c r="Q4225" s="48">
        <v>41114</v>
      </c>
      <c r="R4225" s="178">
        <f t="shared" si="393"/>
        <v>41114</v>
      </c>
      <c r="S4225" s="182">
        <v>2</v>
      </c>
      <c r="T4225" s="180">
        <f t="shared" si="395"/>
        <v>52206.079999999965</v>
      </c>
      <c r="U4225" s="181" t="str">
        <f t="shared" si="394"/>
        <v>0</v>
      </c>
    </row>
    <row r="4226" spans="14:21">
      <c r="N4226" s="57">
        <f t="shared" si="390"/>
        <v>2012</v>
      </c>
      <c r="O4226" s="57">
        <f t="shared" si="391"/>
        <v>7</v>
      </c>
      <c r="P4226" s="57">
        <f t="shared" si="392"/>
        <v>25</v>
      </c>
      <c r="Q4226" s="48">
        <v>41115</v>
      </c>
      <c r="R4226" s="178">
        <f t="shared" si="393"/>
        <v>41115</v>
      </c>
      <c r="S4226" s="182">
        <v>2</v>
      </c>
      <c r="T4226" s="180">
        <f t="shared" si="395"/>
        <v>52208.079999999965</v>
      </c>
      <c r="U4226" s="181" t="str">
        <f t="shared" si="394"/>
        <v>0</v>
      </c>
    </row>
    <row r="4227" spans="14:21">
      <c r="N4227" s="57">
        <f t="shared" ref="N4227:N4290" si="396">IF(Q4227="","",YEAR(Q4227))</f>
        <v>2012</v>
      </c>
      <c r="O4227" s="57">
        <f t="shared" ref="O4227:O4290" si="397">IF(Q4227="","",MONTH(Q4227))</f>
        <v>7</v>
      </c>
      <c r="P4227" s="57">
        <f t="shared" ref="P4227:P4290" si="398">DAY(Q4227)</f>
        <v>26</v>
      </c>
      <c r="Q4227" s="48">
        <v>41116</v>
      </c>
      <c r="R4227" s="178">
        <f t="shared" ref="R4227:R4290" si="399">Q4227</f>
        <v>41116</v>
      </c>
      <c r="S4227" s="182">
        <v>2</v>
      </c>
      <c r="T4227" s="180">
        <f t="shared" si="395"/>
        <v>52210.079999999965</v>
      </c>
      <c r="U4227" s="181" t="str">
        <f t="shared" ref="U4227:U4290" si="400">IF(AND(R4227&gt;=$E$7,R4227&lt;=$E$9),S4227,"0")</f>
        <v>0</v>
      </c>
    </row>
    <row r="4228" spans="14:21">
      <c r="N4228" s="57">
        <f t="shared" si="396"/>
        <v>2012</v>
      </c>
      <c r="O4228" s="57">
        <f t="shared" si="397"/>
        <v>7</v>
      </c>
      <c r="P4228" s="57">
        <f t="shared" si="398"/>
        <v>27</v>
      </c>
      <c r="Q4228" s="48">
        <v>41117</v>
      </c>
      <c r="R4228" s="178">
        <f t="shared" si="399"/>
        <v>41117</v>
      </c>
      <c r="S4228" s="182">
        <v>2</v>
      </c>
      <c r="T4228" s="180">
        <f t="shared" si="395"/>
        <v>52212.079999999965</v>
      </c>
      <c r="U4228" s="181" t="str">
        <f t="shared" si="400"/>
        <v>0</v>
      </c>
    </row>
    <row r="4229" spans="14:21">
      <c r="N4229" s="57">
        <f t="shared" si="396"/>
        <v>2012</v>
      </c>
      <c r="O4229" s="57">
        <f t="shared" si="397"/>
        <v>7</v>
      </c>
      <c r="P4229" s="57">
        <f t="shared" si="398"/>
        <v>28</v>
      </c>
      <c r="Q4229" s="48">
        <v>41118</v>
      </c>
      <c r="R4229" s="178">
        <f t="shared" si="399"/>
        <v>41118</v>
      </c>
      <c r="S4229" s="182">
        <v>2</v>
      </c>
      <c r="T4229" s="180">
        <f t="shared" ref="T4229:T4292" si="401">T4228+S4229</f>
        <v>52214.079999999965</v>
      </c>
      <c r="U4229" s="181" t="str">
        <f t="shared" si="400"/>
        <v>0</v>
      </c>
    </row>
    <row r="4230" spans="14:21">
      <c r="N4230" s="57">
        <f t="shared" si="396"/>
        <v>2012</v>
      </c>
      <c r="O4230" s="57">
        <f t="shared" si="397"/>
        <v>7</v>
      </c>
      <c r="P4230" s="57">
        <f t="shared" si="398"/>
        <v>29</v>
      </c>
      <c r="Q4230" s="48">
        <v>41119</v>
      </c>
      <c r="R4230" s="178">
        <f t="shared" si="399"/>
        <v>41119</v>
      </c>
      <c r="S4230" s="182">
        <v>7.2</v>
      </c>
      <c r="T4230" s="180">
        <f t="shared" si="401"/>
        <v>52221.279999999962</v>
      </c>
      <c r="U4230" s="181" t="str">
        <f t="shared" si="400"/>
        <v>0</v>
      </c>
    </row>
    <row r="4231" spans="14:21">
      <c r="N4231" s="57">
        <f t="shared" si="396"/>
        <v>2012</v>
      </c>
      <c r="O4231" s="57">
        <f t="shared" si="397"/>
        <v>7</v>
      </c>
      <c r="P4231" s="57">
        <f t="shared" si="398"/>
        <v>30</v>
      </c>
      <c r="Q4231" s="48">
        <v>41120</v>
      </c>
      <c r="R4231" s="178">
        <f t="shared" si="399"/>
        <v>41120</v>
      </c>
      <c r="S4231" s="182">
        <v>8.4</v>
      </c>
      <c r="T4231" s="180">
        <f t="shared" si="401"/>
        <v>52229.679999999964</v>
      </c>
      <c r="U4231" s="181" t="str">
        <f t="shared" si="400"/>
        <v>0</v>
      </c>
    </row>
    <row r="4232" spans="14:21">
      <c r="N4232" s="57">
        <f t="shared" si="396"/>
        <v>2012</v>
      </c>
      <c r="O4232" s="57">
        <f t="shared" si="397"/>
        <v>7</v>
      </c>
      <c r="P4232" s="57">
        <f t="shared" si="398"/>
        <v>31</v>
      </c>
      <c r="Q4232" s="48">
        <v>41121</v>
      </c>
      <c r="R4232" s="178">
        <f t="shared" si="399"/>
        <v>41121</v>
      </c>
      <c r="S4232" s="182">
        <v>7.8</v>
      </c>
      <c r="T4232" s="180">
        <f t="shared" si="401"/>
        <v>52237.479999999967</v>
      </c>
      <c r="U4232" s="181" t="str">
        <f t="shared" si="400"/>
        <v>0</v>
      </c>
    </row>
    <row r="4233" spans="14:21">
      <c r="N4233" s="57">
        <f t="shared" si="396"/>
        <v>2012</v>
      </c>
      <c r="O4233" s="57">
        <f t="shared" si="397"/>
        <v>8</v>
      </c>
      <c r="P4233" s="57">
        <f t="shared" si="398"/>
        <v>1</v>
      </c>
      <c r="Q4233" s="48">
        <v>41122</v>
      </c>
      <c r="R4233" s="178">
        <f t="shared" si="399"/>
        <v>41122</v>
      </c>
      <c r="S4233" s="182">
        <v>2</v>
      </c>
      <c r="T4233" s="180">
        <f t="shared" si="401"/>
        <v>52239.479999999967</v>
      </c>
      <c r="U4233" s="181" t="str">
        <f t="shared" si="400"/>
        <v>0</v>
      </c>
    </row>
    <row r="4234" spans="14:21">
      <c r="N4234" s="57">
        <f t="shared" si="396"/>
        <v>2012</v>
      </c>
      <c r="O4234" s="57">
        <f t="shared" si="397"/>
        <v>8</v>
      </c>
      <c r="P4234" s="57">
        <f t="shared" si="398"/>
        <v>2</v>
      </c>
      <c r="Q4234" s="48">
        <v>41123</v>
      </c>
      <c r="R4234" s="178">
        <f t="shared" si="399"/>
        <v>41123</v>
      </c>
      <c r="S4234" s="182">
        <v>2</v>
      </c>
      <c r="T4234" s="180">
        <f t="shared" si="401"/>
        <v>52241.479999999967</v>
      </c>
      <c r="U4234" s="181" t="str">
        <f t="shared" si="400"/>
        <v>0</v>
      </c>
    </row>
    <row r="4235" spans="14:21">
      <c r="N4235" s="57">
        <f t="shared" si="396"/>
        <v>2012</v>
      </c>
      <c r="O4235" s="57">
        <f t="shared" si="397"/>
        <v>8</v>
      </c>
      <c r="P4235" s="57">
        <f t="shared" si="398"/>
        <v>3</v>
      </c>
      <c r="Q4235" s="48">
        <v>41124</v>
      </c>
      <c r="R4235" s="178">
        <f t="shared" si="399"/>
        <v>41124</v>
      </c>
      <c r="S4235" s="182">
        <v>2</v>
      </c>
      <c r="T4235" s="180">
        <f t="shared" si="401"/>
        <v>52243.479999999967</v>
      </c>
      <c r="U4235" s="181" t="str">
        <f t="shared" si="400"/>
        <v>0</v>
      </c>
    </row>
    <row r="4236" spans="14:21">
      <c r="N4236" s="57">
        <f t="shared" si="396"/>
        <v>2012</v>
      </c>
      <c r="O4236" s="57">
        <f t="shared" si="397"/>
        <v>8</v>
      </c>
      <c r="P4236" s="57">
        <f t="shared" si="398"/>
        <v>4</v>
      </c>
      <c r="Q4236" s="48">
        <v>41125</v>
      </c>
      <c r="R4236" s="178">
        <f t="shared" si="399"/>
        <v>41125</v>
      </c>
      <c r="S4236" s="182">
        <v>2</v>
      </c>
      <c r="T4236" s="180">
        <f t="shared" si="401"/>
        <v>52245.479999999967</v>
      </c>
      <c r="U4236" s="181" t="str">
        <f t="shared" si="400"/>
        <v>0</v>
      </c>
    </row>
    <row r="4237" spans="14:21">
      <c r="N4237" s="57">
        <f t="shared" si="396"/>
        <v>2012</v>
      </c>
      <c r="O4237" s="57">
        <f t="shared" si="397"/>
        <v>8</v>
      </c>
      <c r="P4237" s="57">
        <f t="shared" si="398"/>
        <v>5</v>
      </c>
      <c r="Q4237" s="48">
        <v>41126</v>
      </c>
      <c r="R4237" s="178">
        <f t="shared" si="399"/>
        <v>41126</v>
      </c>
      <c r="S4237" s="182">
        <v>2</v>
      </c>
      <c r="T4237" s="180">
        <f t="shared" si="401"/>
        <v>52247.479999999967</v>
      </c>
      <c r="U4237" s="181" t="str">
        <f t="shared" si="400"/>
        <v>0</v>
      </c>
    </row>
    <row r="4238" spans="14:21">
      <c r="N4238" s="57">
        <f t="shared" si="396"/>
        <v>2012</v>
      </c>
      <c r="O4238" s="57">
        <f t="shared" si="397"/>
        <v>8</v>
      </c>
      <c r="P4238" s="57">
        <f t="shared" si="398"/>
        <v>6</v>
      </c>
      <c r="Q4238" s="48">
        <v>41127</v>
      </c>
      <c r="R4238" s="178">
        <f t="shared" si="399"/>
        <v>41127</v>
      </c>
      <c r="S4238" s="182">
        <v>2</v>
      </c>
      <c r="T4238" s="180">
        <f t="shared" si="401"/>
        <v>52249.479999999967</v>
      </c>
      <c r="U4238" s="181" t="str">
        <f t="shared" si="400"/>
        <v>0</v>
      </c>
    </row>
    <row r="4239" spans="14:21">
      <c r="N4239" s="57">
        <f t="shared" si="396"/>
        <v>2012</v>
      </c>
      <c r="O4239" s="57">
        <f t="shared" si="397"/>
        <v>8</v>
      </c>
      <c r="P4239" s="57">
        <f t="shared" si="398"/>
        <v>7</v>
      </c>
      <c r="Q4239" s="48">
        <v>41128</v>
      </c>
      <c r="R4239" s="178">
        <f t="shared" si="399"/>
        <v>41128</v>
      </c>
      <c r="S4239" s="182">
        <v>2</v>
      </c>
      <c r="T4239" s="180">
        <f t="shared" si="401"/>
        <v>52251.479999999967</v>
      </c>
      <c r="U4239" s="181" t="str">
        <f t="shared" si="400"/>
        <v>0</v>
      </c>
    </row>
    <row r="4240" spans="14:21">
      <c r="N4240" s="57">
        <f t="shared" si="396"/>
        <v>2012</v>
      </c>
      <c r="O4240" s="57">
        <f t="shared" si="397"/>
        <v>8</v>
      </c>
      <c r="P4240" s="57">
        <f t="shared" si="398"/>
        <v>8</v>
      </c>
      <c r="Q4240" s="48">
        <v>41129</v>
      </c>
      <c r="R4240" s="178">
        <f t="shared" si="399"/>
        <v>41129</v>
      </c>
      <c r="S4240" s="182">
        <v>2</v>
      </c>
      <c r="T4240" s="180">
        <f t="shared" si="401"/>
        <v>52253.479999999967</v>
      </c>
      <c r="U4240" s="181" t="str">
        <f t="shared" si="400"/>
        <v>0</v>
      </c>
    </row>
    <row r="4241" spans="14:21">
      <c r="N4241" s="57">
        <f t="shared" si="396"/>
        <v>2012</v>
      </c>
      <c r="O4241" s="57">
        <f t="shared" si="397"/>
        <v>8</v>
      </c>
      <c r="P4241" s="57">
        <f t="shared" si="398"/>
        <v>9</v>
      </c>
      <c r="Q4241" s="48">
        <v>41130</v>
      </c>
      <c r="R4241" s="178">
        <f t="shared" si="399"/>
        <v>41130</v>
      </c>
      <c r="S4241" s="182">
        <v>2</v>
      </c>
      <c r="T4241" s="180">
        <f t="shared" si="401"/>
        <v>52255.479999999967</v>
      </c>
      <c r="U4241" s="181" t="str">
        <f t="shared" si="400"/>
        <v>0</v>
      </c>
    </row>
    <row r="4242" spans="14:21">
      <c r="N4242" s="57">
        <f t="shared" si="396"/>
        <v>2012</v>
      </c>
      <c r="O4242" s="57">
        <f t="shared" si="397"/>
        <v>8</v>
      </c>
      <c r="P4242" s="57">
        <f t="shared" si="398"/>
        <v>10</v>
      </c>
      <c r="Q4242" s="48">
        <v>41131</v>
      </c>
      <c r="R4242" s="178">
        <f t="shared" si="399"/>
        <v>41131</v>
      </c>
      <c r="S4242" s="182">
        <v>2</v>
      </c>
      <c r="T4242" s="180">
        <f t="shared" si="401"/>
        <v>52257.479999999967</v>
      </c>
      <c r="U4242" s="181" t="str">
        <f t="shared" si="400"/>
        <v>0</v>
      </c>
    </row>
    <row r="4243" spans="14:21">
      <c r="N4243" s="57">
        <f t="shared" si="396"/>
        <v>2012</v>
      </c>
      <c r="O4243" s="57">
        <f t="shared" si="397"/>
        <v>8</v>
      </c>
      <c r="P4243" s="57">
        <f t="shared" si="398"/>
        <v>11</v>
      </c>
      <c r="Q4243" s="48">
        <v>41132</v>
      </c>
      <c r="R4243" s="178">
        <f t="shared" si="399"/>
        <v>41132</v>
      </c>
      <c r="S4243" s="182">
        <v>2</v>
      </c>
      <c r="T4243" s="180">
        <f t="shared" si="401"/>
        <v>52259.479999999967</v>
      </c>
      <c r="U4243" s="181" t="str">
        <f t="shared" si="400"/>
        <v>0</v>
      </c>
    </row>
    <row r="4244" spans="14:21">
      <c r="N4244" s="57">
        <f t="shared" si="396"/>
        <v>2012</v>
      </c>
      <c r="O4244" s="57">
        <f t="shared" si="397"/>
        <v>8</v>
      </c>
      <c r="P4244" s="57">
        <f t="shared" si="398"/>
        <v>12</v>
      </c>
      <c r="Q4244" s="48">
        <v>41133</v>
      </c>
      <c r="R4244" s="178">
        <f t="shared" si="399"/>
        <v>41133</v>
      </c>
      <c r="S4244" s="182">
        <v>2</v>
      </c>
      <c r="T4244" s="180">
        <f t="shared" si="401"/>
        <v>52261.479999999967</v>
      </c>
      <c r="U4244" s="181" t="str">
        <f t="shared" si="400"/>
        <v>0</v>
      </c>
    </row>
    <row r="4245" spans="14:21">
      <c r="N4245" s="57">
        <f t="shared" si="396"/>
        <v>2012</v>
      </c>
      <c r="O4245" s="57">
        <f t="shared" si="397"/>
        <v>8</v>
      </c>
      <c r="P4245" s="57">
        <f t="shared" si="398"/>
        <v>13</v>
      </c>
      <c r="Q4245" s="48">
        <v>41134</v>
      </c>
      <c r="R4245" s="178">
        <f t="shared" si="399"/>
        <v>41134</v>
      </c>
      <c r="S4245" s="182">
        <v>2</v>
      </c>
      <c r="T4245" s="180">
        <f t="shared" si="401"/>
        <v>52263.479999999967</v>
      </c>
      <c r="U4245" s="181" t="str">
        <f t="shared" si="400"/>
        <v>0</v>
      </c>
    </row>
    <row r="4246" spans="14:21">
      <c r="N4246" s="57">
        <f t="shared" si="396"/>
        <v>2012</v>
      </c>
      <c r="O4246" s="57">
        <f t="shared" si="397"/>
        <v>8</v>
      </c>
      <c r="P4246" s="57">
        <f t="shared" si="398"/>
        <v>14</v>
      </c>
      <c r="Q4246" s="48">
        <v>41135</v>
      </c>
      <c r="R4246" s="178">
        <f t="shared" si="399"/>
        <v>41135</v>
      </c>
      <c r="S4246" s="182">
        <v>2</v>
      </c>
      <c r="T4246" s="180">
        <f t="shared" si="401"/>
        <v>52265.479999999967</v>
      </c>
      <c r="U4246" s="181" t="str">
        <f t="shared" si="400"/>
        <v>0</v>
      </c>
    </row>
    <row r="4247" spans="14:21">
      <c r="N4247" s="57">
        <f t="shared" si="396"/>
        <v>2012</v>
      </c>
      <c r="O4247" s="57">
        <f t="shared" si="397"/>
        <v>8</v>
      </c>
      <c r="P4247" s="57">
        <f t="shared" si="398"/>
        <v>15</v>
      </c>
      <c r="Q4247" s="48">
        <v>41136</v>
      </c>
      <c r="R4247" s="178">
        <f t="shared" si="399"/>
        <v>41136</v>
      </c>
      <c r="S4247" s="182">
        <v>2</v>
      </c>
      <c r="T4247" s="180">
        <f t="shared" si="401"/>
        <v>52267.479999999967</v>
      </c>
      <c r="U4247" s="181" t="str">
        <f t="shared" si="400"/>
        <v>0</v>
      </c>
    </row>
    <row r="4248" spans="14:21">
      <c r="N4248" s="57">
        <f t="shared" si="396"/>
        <v>2012</v>
      </c>
      <c r="O4248" s="57">
        <f t="shared" si="397"/>
        <v>8</v>
      </c>
      <c r="P4248" s="57">
        <f t="shared" si="398"/>
        <v>16</v>
      </c>
      <c r="Q4248" s="48">
        <v>41137</v>
      </c>
      <c r="R4248" s="178">
        <f t="shared" si="399"/>
        <v>41137</v>
      </c>
      <c r="S4248" s="182">
        <v>2</v>
      </c>
      <c r="T4248" s="180">
        <f t="shared" si="401"/>
        <v>52269.479999999967</v>
      </c>
      <c r="U4248" s="181" t="str">
        <f t="shared" si="400"/>
        <v>0</v>
      </c>
    </row>
    <row r="4249" spans="14:21">
      <c r="N4249" s="57">
        <f t="shared" si="396"/>
        <v>2012</v>
      </c>
      <c r="O4249" s="57">
        <f t="shared" si="397"/>
        <v>8</v>
      </c>
      <c r="P4249" s="57">
        <f t="shared" si="398"/>
        <v>17</v>
      </c>
      <c r="Q4249" s="48">
        <v>41138</v>
      </c>
      <c r="R4249" s="178">
        <f t="shared" si="399"/>
        <v>41138</v>
      </c>
      <c r="S4249" s="182">
        <v>2</v>
      </c>
      <c r="T4249" s="180">
        <f t="shared" si="401"/>
        <v>52271.479999999967</v>
      </c>
      <c r="U4249" s="181" t="str">
        <f t="shared" si="400"/>
        <v>0</v>
      </c>
    </row>
    <row r="4250" spans="14:21">
      <c r="N4250" s="57">
        <f t="shared" si="396"/>
        <v>2012</v>
      </c>
      <c r="O4250" s="57">
        <f t="shared" si="397"/>
        <v>8</v>
      </c>
      <c r="P4250" s="57">
        <f t="shared" si="398"/>
        <v>18</v>
      </c>
      <c r="Q4250" s="48">
        <v>41139</v>
      </c>
      <c r="R4250" s="178">
        <f t="shared" si="399"/>
        <v>41139</v>
      </c>
      <c r="S4250" s="182">
        <v>2</v>
      </c>
      <c r="T4250" s="180">
        <f t="shared" si="401"/>
        <v>52273.479999999967</v>
      </c>
      <c r="U4250" s="181" t="str">
        <f t="shared" si="400"/>
        <v>0</v>
      </c>
    </row>
    <row r="4251" spans="14:21">
      <c r="N4251" s="57">
        <f t="shared" si="396"/>
        <v>2012</v>
      </c>
      <c r="O4251" s="57">
        <f t="shared" si="397"/>
        <v>8</v>
      </c>
      <c r="P4251" s="57">
        <f t="shared" si="398"/>
        <v>19</v>
      </c>
      <c r="Q4251" s="48">
        <v>41140</v>
      </c>
      <c r="R4251" s="178">
        <f t="shared" si="399"/>
        <v>41140</v>
      </c>
      <c r="S4251" s="182">
        <v>2</v>
      </c>
      <c r="T4251" s="180">
        <f t="shared" si="401"/>
        <v>52275.479999999967</v>
      </c>
      <c r="U4251" s="181" t="str">
        <f t="shared" si="400"/>
        <v>0</v>
      </c>
    </row>
    <row r="4252" spans="14:21">
      <c r="N4252" s="57">
        <f t="shared" si="396"/>
        <v>2012</v>
      </c>
      <c r="O4252" s="57">
        <f t="shared" si="397"/>
        <v>8</v>
      </c>
      <c r="P4252" s="57">
        <f t="shared" si="398"/>
        <v>20</v>
      </c>
      <c r="Q4252" s="48">
        <v>41141</v>
      </c>
      <c r="R4252" s="178">
        <f t="shared" si="399"/>
        <v>41141</v>
      </c>
      <c r="S4252" s="182">
        <v>2</v>
      </c>
      <c r="T4252" s="180">
        <f t="shared" si="401"/>
        <v>52277.479999999967</v>
      </c>
      <c r="U4252" s="181" t="str">
        <f t="shared" si="400"/>
        <v>0</v>
      </c>
    </row>
    <row r="4253" spans="14:21">
      <c r="N4253" s="57">
        <f t="shared" si="396"/>
        <v>2012</v>
      </c>
      <c r="O4253" s="57">
        <f t="shared" si="397"/>
        <v>8</v>
      </c>
      <c r="P4253" s="57">
        <f t="shared" si="398"/>
        <v>21</v>
      </c>
      <c r="Q4253" s="48">
        <v>41142</v>
      </c>
      <c r="R4253" s="178">
        <f t="shared" si="399"/>
        <v>41142</v>
      </c>
      <c r="S4253" s="182">
        <v>2</v>
      </c>
      <c r="T4253" s="180">
        <f t="shared" si="401"/>
        <v>52279.479999999967</v>
      </c>
      <c r="U4253" s="181" t="str">
        <f t="shared" si="400"/>
        <v>0</v>
      </c>
    </row>
    <row r="4254" spans="14:21">
      <c r="N4254" s="57">
        <f t="shared" si="396"/>
        <v>2012</v>
      </c>
      <c r="O4254" s="57">
        <f t="shared" si="397"/>
        <v>8</v>
      </c>
      <c r="P4254" s="57">
        <f t="shared" si="398"/>
        <v>22</v>
      </c>
      <c r="Q4254" s="48">
        <v>41143</v>
      </c>
      <c r="R4254" s="178">
        <f t="shared" si="399"/>
        <v>41143</v>
      </c>
      <c r="S4254" s="182">
        <v>2</v>
      </c>
      <c r="T4254" s="180">
        <f t="shared" si="401"/>
        <v>52281.479999999967</v>
      </c>
      <c r="U4254" s="181" t="str">
        <f t="shared" si="400"/>
        <v>0</v>
      </c>
    </row>
    <row r="4255" spans="14:21">
      <c r="N4255" s="57">
        <f t="shared" si="396"/>
        <v>2012</v>
      </c>
      <c r="O4255" s="57">
        <f t="shared" si="397"/>
        <v>8</v>
      </c>
      <c r="P4255" s="57">
        <f t="shared" si="398"/>
        <v>23</v>
      </c>
      <c r="Q4255" s="48">
        <v>41144</v>
      </c>
      <c r="R4255" s="178">
        <f t="shared" si="399"/>
        <v>41144</v>
      </c>
      <c r="S4255" s="182">
        <v>2</v>
      </c>
      <c r="T4255" s="180">
        <f t="shared" si="401"/>
        <v>52283.479999999967</v>
      </c>
      <c r="U4255" s="181" t="str">
        <f t="shared" si="400"/>
        <v>0</v>
      </c>
    </row>
    <row r="4256" spans="14:21">
      <c r="N4256" s="57">
        <f t="shared" si="396"/>
        <v>2012</v>
      </c>
      <c r="O4256" s="57">
        <f t="shared" si="397"/>
        <v>8</v>
      </c>
      <c r="P4256" s="57">
        <f t="shared" si="398"/>
        <v>24</v>
      </c>
      <c r="Q4256" s="48">
        <v>41145</v>
      </c>
      <c r="R4256" s="178">
        <f t="shared" si="399"/>
        <v>41145</v>
      </c>
      <c r="S4256" s="182">
        <v>2</v>
      </c>
      <c r="T4256" s="180">
        <f t="shared" si="401"/>
        <v>52285.479999999967</v>
      </c>
      <c r="U4256" s="181" t="str">
        <f t="shared" si="400"/>
        <v>0</v>
      </c>
    </row>
    <row r="4257" spans="14:21">
      <c r="N4257" s="57">
        <f t="shared" si="396"/>
        <v>2012</v>
      </c>
      <c r="O4257" s="57">
        <f t="shared" si="397"/>
        <v>8</v>
      </c>
      <c r="P4257" s="57">
        <f t="shared" si="398"/>
        <v>25</v>
      </c>
      <c r="Q4257" s="48">
        <v>41146</v>
      </c>
      <c r="R4257" s="178">
        <f t="shared" si="399"/>
        <v>41146</v>
      </c>
      <c r="S4257" s="182">
        <v>2</v>
      </c>
      <c r="T4257" s="180">
        <f t="shared" si="401"/>
        <v>52287.479999999967</v>
      </c>
      <c r="U4257" s="181" t="str">
        <f t="shared" si="400"/>
        <v>0</v>
      </c>
    </row>
    <row r="4258" spans="14:21">
      <c r="N4258" s="57">
        <f t="shared" si="396"/>
        <v>2012</v>
      </c>
      <c r="O4258" s="57">
        <f t="shared" si="397"/>
        <v>8</v>
      </c>
      <c r="P4258" s="57">
        <f t="shared" si="398"/>
        <v>26</v>
      </c>
      <c r="Q4258" s="48">
        <v>41147</v>
      </c>
      <c r="R4258" s="178">
        <f t="shared" si="399"/>
        <v>41147</v>
      </c>
      <c r="S4258" s="182">
        <v>2</v>
      </c>
      <c r="T4258" s="180">
        <f t="shared" si="401"/>
        <v>52289.479999999967</v>
      </c>
      <c r="U4258" s="181" t="str">
        <f t="shared" si="400"/>
        <v>0</v>
      </c>
    </row>
    <row r="4259" spans="14:21">
      <c r="N4259" s="57">
        <f t="shared" si="396"/>
        <v>2012</v>
      </c>
      <c r="O4259" s="57">
        <f t="shared" si="397"/>
        <v>8</v>
      </c>
      <c r="P4259" s="57">
        <f t="shared" si="398"/>
        <v>27</v>
      </c>
      <c r="Q4259" s="48">
        <v>41148</v>
      </c>
      <c r="R4259" s="178">
        <f t="shared" si="399"/>
        <v>41148</v>
      </c>
      <c r="S4259" s="182">
        <v>2</v>
      </c>
      <c r="T4259" s="180">
        <f t="shared" si="401"/>
        <v>52291.479999999967</v>
      </c>
      <c r="U4259" s="181" t="str">
        <f t="shared" si="400"/>
        <v>0</v>
      </c>
    </row>
    <row r="4260" spans="14:21">
      <c r="N4260" s="57">
        <f t="shared" si="396"/>
        <v>2012</v>
      </c>
      <c r="O4260" s="57">
        <f t="shared" si="397"/>
        <v>8</v>
      </c>
      <c r="P4260" s="57">
        <f t="shared" si="398"/>
        <v>28</v>
      </c>
      <c r="Q4260" s="48">
        <v>41149</v>
      </c>
      <c r="R4260" s="178">
        <f t="shared" si="399"/>
        <v>41149</v>
      </c>
      <c r="S4260" s="182">
        <v>2</v>
      </c>
      <c r="T4260" s="180">
        <f t="shared" si="401"/>
        <v>52293.479999999967</v>
      </c>
      <c r="U4260" s="181" t="str">
        <f t="shared" si="400"/>
        <v>0</v>
      </c>
    </row>
    <row r="4261" spans="14:21">
      <c r="N4261" s="57">
        <f t="shared" si="396"/>
        <v>2012</v>
      </c>
      <c r="O4261" s="57">
        <f t="shared" si="397"/>
        <v>8</v>
      </c>
      <c r="P4261" s="57">
        <f t="shared" si="398"/>
        <v>29</v>
      </c>
      <c r="Q4261" s="48">
        <v>41150</v>
      </c>
      <c r="R4261" s="178">
        <f t="shared" si="399"/>
        <v>41150</v>
      </c>
      <c r="S4261" s="182">
        <v>2</v>
      </c>
      <c r="T4261" s="180">
        <f t="shared" si="401"/>
        <v>52295.479999999967</v>
      </c>
      <c r="U4261" s="181" t="str">
        <f t="shared" si="400"/>
        <v>0</v>
      </c>
    </row>
    <row r="4262" spans="14:21">
      <c r="N4262" s="57">
        <f t="shared" si="396"/>
        <v>2012</v>
      </c>
      <c r="O4262" s="57">
        <f t="shared" si="397"/>
        <v>8</v>
      </c>
      <c r="P4262" s="57">
        <f t="shared" si="398"/>
        <v>30</v>
      </c>
      <c r="Q4262" s="48">
        <v>41151</v>
      </c>
      <c r="R4262" s="178">
        <f t="shared" si="399"/>
        <v>41151</v>
      </c>
      <c r="S4262" s="182">
        <v>2</v>
      </c>
      <c r="T4262" s="180">
        <f t="shared" si="401"/>
        <v>52297.479999999967</v>
      </c>
      <c r="U4262" s="181" t="str">
        <f t="shared" si="400"/>
        <v>0</v>
      </c>
    </row>
    <row r="4263" spans="14:21">
      <c r="N4263" s="57">
        <f t="shared" si="396"/>
        <v>2012</v>
      </c>
      <c r="O4263" s="57">
        <f t="shared" si="397"/>
        <v>8</v>
      </c>
      <c r="P4263" s="57">
        <f t="shared" si="398"/>
        <v>31</v>
      </c>
      <c r="Q4263" s="48">
        <v>41152</v>
      </c>
      <c r="R4263" s="178">
        <f t="shared" si="399"/>
        <v>41152</v>
      </c>
      <c r="S4263" s="182">
        <v>7.8</v>
      </c>
      <c r="T4263" s="180">
        <f t="shared" si="401"/>
        <v>52305.27999999997</v>
      </c>
      <c r="U4263" s="181" t="str">
        <f t="shared" si="400"/>
        <v>0</v>
      </c>
    </row>
    <row r="4264" spans="14:21">
      <c r="N4264" s="57">
        <f t="shared" si="396"/>
        <v>2012</v>
      </c>
      <c r="O4264" s="57">
        <f t="shared" si="397"/>
        <v>9</v>
      </c>
      <c r="P4264" s="57">
        <f t="shared" si="398"/>
        <v>1</v>
      </c>
      <c r="Q4264" s="48">
        <v>41153</v>
      </c>
      <c r="R4264" s="178">
        <f t="shared" si="399"/>
        <v>41153</v>
      </c>
      <c r="S4264" s="182">
        <v>7.9</v>
      </c>
      <c r="T4264" s="180">
        <f t="shared" si="401"/>
        <v>52313.179999999971</v>
      </c>
      <c r="U4264" s="181" t="str">
        <f t="shared" si="400"/>
        <v>0</v>
      </c>
    </row>
    <row r="4265" spans="14:21">
      <c r="N4265" s="57">
        <f t="shared" si="396"/>
        <v>2012</v>
      </c>
      <c r="O4265" s="57">
        <f t="shared" si="397"/>
        <v>9</v>
      </c>
      <c r="P4265" s="57">
        <f t="shared" si="398"/>
        <v>2</v>
      </c>
      <c r="Q4265" s="48">
        <v>41154</v>
      </c>
      <c r="R4265" s="178">
        <f t="shared" si="399"/>
        <v>41154</v>
      </c>
      <c r="S4265" s="182">
        <v>5.4</v>
      </c>
      <c r="T4265" s="180">
        <f t="shared" si="401"/>
        <v>52318.579999999973</v>
      </c>
      <c r="U4265" s="181" t="str">
        <f t="shared" si="400"/>
        <v>0</v>
      </c>
    </row>
    <row r="4266" spans="14:21">
      <c r="N4266" s="57">
        <f t="shared" si="396"/>
        <v>2012</v>
      </c>
      <c r="O4266" s="57">
        <f t="shared" si="397"/>
        <v>9</v>
      </c>
      <c r="P4266" s="57">
        <f t="shared" si="398"/>
        <v>3</v>
      </c>
      <c r="Q4266" s="48">
        <v>41155</v>
      </c>
      <c r="R4266" s="178">
        <f t="shared" si="399"/>
        <v>41155</v>
      </c>
      <c r="S4266" s="182">
        <v>5.7</v>
      </c>
      <c r="T4266" s="180">
        <f t="shared" si="401"/>
        <v>52324.27999999997</v>
      </c>
      <c r="U4266" s="181" t="str">
        <f t="shared" si="400"/>
        <v>0</v>
      </c>
    </row>
    <row r="4267" spans="14:21">
      <c r="N4267" s="57">
        <f t="shared" si="396"/>
        <v>2012</v>
      </c>
      <c r="O4267" s="57">
        <f t="shared" si="397"/>
        <v>9</v>
      </c>
      <c r="P4267" s="57">
        <f t="shared" si="398"/>
        <v>4</v>
      </c>
      <c r="Q4267" s="48">
        <v>41156</v>
      </c>
      <c r="R4267" s="178">
        <f t="shared" si="399"/>
        <v>41156</v>
      </c>
      <c r="S4267" s="182">
        <v>4.4000000000000004</v>
      </c>
      <c r="T4267" s="180">
        <f t="shared" si="401"/>
        <v>52328.679999999971</v>
      </c>
      <c r="U4267" s="181" t="str">
        <f t="shared" si="400"/>
        <v>0</v>
      </c>
    </row>
    <row r="4268" spans="14:21">
      <c r="N4268" s="57">
        <f t="shared" si="396"/>
        <v>2012</v>
      </c>
      <c r="O4268" s="57">
        <f t="shared" si="397"/>
        <v>9</v>
      </c>
      <c r="P4268" s="57">
        <f t="shared" si="398"/>
        <v>5</v>
      </c>
      <c r="Q4268" s="48">
        <v>41157</v>
      </c>
      <c r="R4268" s="178">
        <f t="shared" si="399"/>
        <v>41157</v>
      </c>
      <c r="S4268" s="182">
        <v>8.3000000000000007</v>
      </c>
      <c r="T4268" s="180">
        <f t="shared" si="401"/>
        <v>52336.979999999974</v>
      </c>
      <c r="U4268" s="181" t="str">
        <f t="shared" si="400"/>
        <v>0</v>
      </c>
    </row>
    <row r="4269" spans="14:21">
      <c r="N4269" s="57">
        <f t="shared" si="396"/>
        <v>2012</v>
      </c>
      <c r="O4269" s="57">
        <f t="shared" si="397"/>
        <v>9</v>
      </c>
      <c r="P4269" s="57">
        <f t="shared" si="398"/>
        <v>6</v>
      </c>
      <c r="Q4269" s="48">
        <v>41158</v>
      </c>
      <c r="R4269" s="178">
        <f t="shared" si="399"/>
        <v>41158</v>
      </c>
      <c r="S4269" s="182">
        <v>7.8</v>
      </c>
      <c r="T4269" s="180">
        <f t="shared" si="401"/>
        <v>52344.779999999977</v>
      </c>
      <c r="U4269" s="181" t="str">
        <f t="shared" si="400"/>
        <v>0</v>
      </c>
    </row>
    <row r="4270" spans="14:21">
      <c r="N4270" s="57">
        <f t="shared" si="396"/>
        <v>2012</v>
      </c>
      <c r="O4270" s="57">
        <f t="shared" si="397"/>
        <v>9</v>
      </c>
      <c r="P4270" s="57">
        <f t="shared" si="398"/>
        <v>7</v>
      </c>
      <c r="Q4270" s="48">
        <v>41159</v>
      </c>
      <c r="R4270" s="178">
        <f t="shared" si="399"/>
        <v>41159</v>
      </c>
      <c r="S4270" s="182">
        <v>7</v>
      </c>
      <c r="T4270" s="180">
        <f t="shared" si="401"/>
        <v>52351.779999999977</v>
      </c>
      <c r="U4270" s="181" t="str">
        <f t="shared" si="400"/>
        <v>0</v>
      </c>
    </row>
    <row r="4271" spans="14:21">
      <c r="N4271" s="57">
        <f t="shared" si="396"/>
        <v>2012</v>
      </c>
      <c r="O4271" s="57">
        <f t="shared" si="397"/>
        <v>9</v>
      </c>
      <c r="P4271" s="57">
        <f t="shared" si="398"/>
        <v>8</v>
      </c>
      <c r="Q4271" s="48">
        <v>41160</v>
      </c>
      <c r="R4271" s="178">
        <f t="shared" si="399"/>
        <v>41160</v>
      </c>
      <c r="S4271" s="182">
        <v>6.6</v>
      </c>
      <c r="T4271" s="180">
        <f t="shared" si="401"/>
        <v>52358.379999999976</v>
      </c>
      <c r="U4271" s="181" t="str">
        <f t="shared" si="400"/>
        <v>0</v>
      </c>
    </row>
    <row r="4272" spans="14:21">
      <c r="N4272" s="57">
        <f t="shared" si="396"/>
        <v>2012</v>
      </c>
      <c r="O4272" s="57">
        <f t="shared" si="397"/>
        <v>9</v>
      </c>
      <c r="P4272" s="57">
        <f t="shared" si="398"/>
        <v>9</v>
      </c>
      <c r="Q4272" s="48">
        <v>41161</v>
      </c>
      <c r="R4272" s="178">
        <f t="shared" si="399"/>
        <v>41161</v>
      </c>
      <c r="S4272" s="182">
        <v>2.8</v>
      </c>
      <c r="T4272" s="180">
        <f t="shared" si="401"/>
        <v>52361.179999999978</v>
      </c>
      <c r="U4272" s="181" t="str">
        <f t="shared" si="400"/>
        <v>0</v>
      </c>
    </row>
    <row r="4273" spans="14:21">
      <c r="N4273" s="57">
        <f t="shared" si="396"/>
        <v>2012</v>
      </c>
      <c r="O4273" s="57">
        <f t="shared" si="397"/>
        <v>9</v>
      </c>
      <c r="P4273" s="57">
        <f t="shared" si="398"/>
        <v>10</v>
      </c>
      <c r="Q4273" s="48">
        <v>41162</v>
      </c>
      <c r="R4273" s="178">
        <f t="shared" si="399"/>
        <v>41162</v>
      </c>
      <c r="S4273" s="182">
        <v>2.5</v>
      </c>
      <c r="T4273" s="180">
        <f t="shared" si="401"/>
        <v>52363.679999999978</v>
      </c>
      <c r="U4273" s="181" t="str">
        <f t="shared" si="400"/>
        <v>0</v>
      </c>
    </row>
    <row r="4274" spans="14:21">
      <c r="N4274" s="57">
        <f t="shared" si="396"/>
        <v>2012</v>
      </c>
      <c r="O4274" s="57">
        <f t="shared" si="397"/>
        <v>9</v>
      </c>
      <c r="P4274" s="57">
        <f t="shared" si="398"/>
        <v>11</v>
      </c>
      <c r="Q4274" s="48">
        <v>41163</v>
      </c>
      <c r="R4274" s="178">
        <f t="shared" si="399"/>
        <v>41163</v>
      </c>
      <c r="S4274" s="182">
        <v>6.7</v>
      </c>
      <c r="T4274" s="180">
        <f t="shared" si="401"/>
        <v>52370.379999999976</v>
      </c>
      <c r="U4274" s="181" t="str">
        <f t="shared" si="400"/>
        <v>0</v>
      </c>
    </row>
    <row r="4275" spans="14:21">
      <c r="N4275" s="57">
        <f t="shared" si="396"/>
        <v>2012</v>
      </c>
      <c r="O4275" s="57">
        <f t="shared" si="397"/>
        <v>9</v>
      </c>
      <c r="P4275" s="57">
        <f t="shared" si="398"/>
        <v>12</v>
      </c>
      <c r="Q4275" s="48">
        <v>41164</v>
      </c>
      <c r="R4275" s="178">
        <f t="shared" si="399"/>
        <v>41164</v>
      </c>
      <c r="S4275" s="182">
        <v>10.6</v>
      </c>
      <c r="T4275" s="180">
        <f t="shared" si="401"/>
        <v>52380.979999999974</v>
      </c>
      <c r="U4275" s="181" t="str">
        <f t="shared" si="400"/>
        <v>0</v>
      </c>
    </row>
    <row r="4276" spans="14:21">
      <c r="N4276" s="57">
        <f t="shared" si="396"/>
        <v>2012</v>
      </c>
      <c r="O4276" s="57">
        <f t="shared" si="397"/>
        <v>9</v>
      </c>
      <c r="P4276" s="57">
        <f t="shared" si="398"/>
        <v>13</v>
      </c>
      <c r="Q4276" s="48">
        <v>41165</v>
      </c>
      <c r="R4276" s="178">
        <f t="shared" si="399"/>
        <v>41165</v>
      </c>
      <c r="S4276" s="182">
        <v>9.9</v>
      </c>
      <c r="T4276" s="180">
        <f t="shared" si="401"/>
        <v>52390.879999999976</v>
      </c>
      <c r="U4276" s="181" t="str">
        <f t="shared" si="400"/>
        <v>0</v>
      </c>
    </row>
    <row r="4277" spans="14:21">
      <c r="N4277" s="57">
        <f t="shared" si="396"/>
        <v>2012</v>
      </c>
      <c r="O4277" s="57">
        <f t="shared" si="397"/>
        <v>9</v>
      </c>
      <c r="P4277" s="57">
        <f t="shared" si="398"/>
        <v>14</v>
      </c>
      <c r="Q4277" s="48">
        <v>41166</v>
      </c>
      <c r="R4277" s="178">
        <f t="shared" si="399"/>
        <v>41166</v>
      </c>
      <c r="S4277" s="182">
        <v>9.1999999999999993</v>
      </c>
      <c r="T4277" s="180">
        <f t="shared" si="401"/>
        <v>52400.079999999973</v>
      </c>
      <c r="U4277" s="181" t="str">
        <f t="shared" si="400"/>
        <v>0</v>
      </c>
    </row>
    <row r="4278" spans="14:21">
      <c r="N4278" s="57">
        <f t="shared" si="396"/>
        <v>2012</v>
      </c>
      <c r="O4278" s="57">
        <f t="shared" si="397"/>
        <v>9</v>
      </c>
      <c r="P4278" s="57">
        <f t="shared" si="398"/>
        <v>15</v>
      </c>
      <c r="Q4278" s="48">
        <v>41167</v>
      </c>
      <c r="R4278" s="178">
        <f t="shared" si="399"/>
        <v>41167</v>
      </c>
      <c r="S4278" s="182">
        <v>7.6</v>
      </c>
      <c r="T4278" s="180">
        <f t="shared" si="401"/>
        <v>52407.679999999971</v>
      </c>
      <c r="U4278" s="181" t="str">
        <f t="shared" si="400"/>
        <v>0</v>
      </c>
    </row>
    <row r="4279" spans="14:21">
      <c r="N4279" s="57">
        <f t="shared" si="396"/>
        <v>2012</v>
      </c>
      <c r="O4279" s="57">
        <f t="shared" si="397"/>
        <v>9</v>
      </c>
      <c r="P4279" s="57">
        <f t="shared" si="398"/>
        <v>16</v>
      </c>
      <c r="Q4279" s="48">
        <v>41168</v>
      </c>
      <c r="R4279" s="178">
        <f t="shared" si="399"/>
        <v>41168</v>
      </c>
      <c r="S4279" s="182">
        <v>5.8</v>
      </c>
      <c r="T4279" s="180">
        <f t="shared" si="401"/>
        <v>52413.479999999974</v>
      </c>
      <c r="U4279" s="181" t="str">
        <f t="shared" si="400"/>
        <v>0</v>
      </c>
    </row>
    <row r="4280" spans="14:21">
      <c r="N4280" s="57">
        <f t="shared" si="396"/>
        <v>2012</v>
      </c>
      <c r="O4280" s="57">
        <f t="shared" si="397"/>
        <v>9</v>
      </c>
      <c r="P4280" s="57">
        <f t="shared" si="398"/>
        <v>17</v>
      </c>
      <c r="Q4280" s="48">
        <v>41169</v>
      </c>
      <c r="R4280" s="178">
        <f t="shared" si="399"/>
        <v>41169</v>
      </c>
      <c r="S4280" s="182">
        <v>6.4</v>
      </c>
      <c r="T4280" s="180">
        <f t="shared" si="401"/>
        <v>52419.879999999976</v>
      </c>
      <c r="U4280" s="181" t="str">
        <f t="shared" si="400"/>
        <v>0</v>
      </c>
    </row>
    <row r="4281" spans="14:21">
      <c r="N4281" s="57">
        <f t="shared" si="396"/>
        <v>2012</v>
      </c>
      <c r="O4281" s="57">
        <f t="shared" si="397"/>
        <v>9</v>
      </c>
      <c r="P4281" s="57">
        <f t="shared" si="398"/>
        <v>18</v>
      </c>
      <c r="Q4281" s="48">
        <v>41170</v>
      </c>
      <c r="R4281" s="178">
        <f t="shared" si="399"/>
        <v>41170</v>
      </c>
      <c r="S4281" s="182">
        <v>9.4</v>
      </c>
      <c r="T4281" s="180">
        <f t="shared" si="401"/>
        <v>52429.279999999977</v>
      </c>
      <c r="U4281" s="181" t="str">
        <f t="shared" si="400"/>
        <v>0</v>
      </c>
    </row>
    <row r="4282" spans="14:21">
      <c r="N4282" s="57">
        <f t="shared" si="396"/>
        <v>2012</v>
      </c>
      <c r="O4282" s="57">
        <f t="shared" si="397"/>
        <v>9</v>
      </c>
      <c r="P4282" s="57">
        <f t="shared" si="398"/>
        <v>19</v>
      </c>
      <c r="Q4282" s="48">
        <v>41171</v>
      </c>
      <c r="R4282" s="178">
        <f t="shared" si="399"/>
        <v>41171</v>
      </c>
      <c r="S4282" s="182">
        <v>12.7</v>
      </c>
      <c r="T4282" s="180">
        <f t="shared" si="401"/>
        <v>52441.979999999974</v>
      </c>
      <c r="U4282" s="181" t="str">
        <f t="shared" si="400"/>
        <v>0</v>
      </c>
    </row>
    <row r="4283" spans="14:21">
      <c r="N4283" s="57">
        <f t="shared" si="396"/>
        <v>2012</v>
      </c>
      <c r="O4283" s="57">
        <f t="shared" si="397"/>
        <v>9</v>
      </c>
      <c r="P4283" s="57">
        <f t="shared" si="398"/>
        <v>20</v>
      </c>
      <c r="Q4283" s="48">
        <v>41172</v>
      </c>
      <c r="R4283" s="178">
        <f t="shared" si="399"/>
        <v>41172</v>
      </c>
      <c r="S4283" s="182">
        <v>11.8</v>
      </c>
      <c r="T4283" s="180">
        <f t="shared" si="401"/>
        <v>52453.779999999977</v>
      </c>
      <c r="U4283" s="181" t="str">
        <f t="shared" si="400"/>
        <v>0</v>
      </c>
    </row>
    <row r="4284" spans="14:21">
      <c r="N4284" s="57">
        <f t="shared" si="396"/>
        <v>2012</v>
      </c>
      <c r="O4284" s="57">
        <f t="shared" si="397"/>
        <v>9</v>
      </c>
      <c r="P4284" s="57">
        <f t="shared" si="398"/>
        <v>21</v>
      </c>
      <c r="Q4284" s="48">
        <v>41173</v>
      </c>
      <c r="R4284" s="178">
        <f t="shared" si="399"/>
        <v>41173</v>
      </c>
      <c r="S4284" s="182">
        <v>9.8000000000000007</v>
      </c>
      <c r="T4284" s="180">
        <f t="shared" si="401"/>
        <v>52463.57999999998</v>
      </c>
      <c r="U4284" s="181" t="str">
        <f t="shared" si="400"/>
        <v>0</v>
      </c>
    </row>
    <row r="4285" spans="14:21">
      <c r="N4285" s="57">
        <f t="shared" si="396"/>
        <v>2012</v>
      </c>
      <c r="O4285" s="57">
        <f t="shared" si="397"/>
        <v>9</v>
      </c>
      <c r="P4285" s="57">
        <f t="shared" si="398"/>
        <v>22</v>
      </c>
      <c r="Q4285" s="48">
        <v>41174</v>
      </c>
      <c r="R4285" s="178">
        <f t="shared" si="399"/>
        <v>41174</v>
      </c>
      <c r="S4285" s="182">
        <v>12.7</v>
      </c>
      <c r="T4285" s="180">
        <f t="shared" si="401"/>
        <v>52476.279999999977</v>
      </c>
      <c r="U4285" s="181" t="str">
        <f t="shared" si="400"/>
        <v>0</v>
      </c>
    </row>
    <row r="4286" spans="14:21">
      <c r="N4286" s="57">
        <f t="shared" si="396"/>
        <v>2012</v>
      </c>
      <c r="O4286" s="57">
        <f t="shared" si="397"/>
        <v>9</v>
      </c>
      <c r="P4286" s="57">
        <f t="shared" si="398"/>
        <v>23</v>
      </c>
      <c r="Q4286" s="48">
        <v>41175</v>
      </c>
      <c r="R4286" s="178">
        <f t="shared" si="399"/>
        <v>41175</v>
      </c>
      <c r="S4286" s="182">
        <v>11.2</v>
      </c>
      <c r="T4286" s="180">
        <f t="shared" si="401"/>
        <v>52487.479999999974</v>
      </c>
      <c r="U4286" s="181" t="str">
        <f t="shared" si="400"/>
        <v>0</v>
      </c>
    </row>
    <row r="4287" spans="14:21">
      <c r="N4287" s="57">
        <f t="shared" si="396"/>
        <v>2012</v>
      </c>
      <c r="O4287" s="57">
        <f t="shared" si="397"/>
        <v>9</v>
      </c>
      <c r="P4287" s="57">
        <f t="shared" si="398"/>
        <v>24</v>
      </c>
      <c r="Q4287" s="48">
        <v>41176</v>
      </c>
      <c r="R4287" s="178">
        <f t="shared" si="399"/>
        <v>41176</v>
      </c>
      <c r="S4287" s="182">
        <v>10.4</v>
      </c>
      <c r="T4287" s="180">
        <f t="shared" si="401"/>
        <v>52497.879999999976</v>
      </c>
      <c r="U4287" s="181" t="str">
        <f t="shared" si="400"/>
        <v>0</v>
      </c>
    </row>
    <row r="4288" spans="14:21">
      <c r="N4288" s="57">
        <f t="shared" si="396"/>
        <v>2012</v>
      </c>
      <c r="O4288" s="57">
        <f t="shared" si="397"/>
        <v>9</v>
      </c>
      <c r="P4288" s="57">
        <f t="shared" si="398"/>
        <v>25</v>
      </c>
      <c r="Q4288" s="48">
        <v>41177</v>
      </c>
      <c r="R4288" s="178">
        <f t="shared" si="399"/>
        <v>41177</v>
      </c>
      <c r="S4288" s="182">
        <v>9.4</v>
      </c>
      <c r="T4288" s="180">
        <f t="shared" si="401"/>
        <v>52507.279999999977</v>
      </c>
      <c r="U4288" s="181" t="str">
        <f t="shared" si="400"/>
        <v>0</v>
      </c>
    </row>
    <row r="4289" spans="14:21">
      <c r="N4289" s="57">
        <f t="shared" si="396"/>
        <v>2012</v>
      </c>
      <c r="O4289" s="57">
        <f t="shared" si="397"/>
        <v>9</v>
      </c>
      <c r="P4289" s="57">
        <f t="shared" si="398"/>
        <v>26</v>
      </c>
      <c r="Q4289" s="48">
        <v>41178</v>
      </c>
      <c r="R4289" s="178">
        <f t="shared" si="399"/>
        <v>41178</v>
      </c>
      <c r="S4289" s="182">
        <v>9.3000000000000007</v>
      </c>
      <c r="T4289" s="180">
        <f t="shared" si="401"/>
        <v>52516.57999999998</v>
      </c>
      <c r="U4289" s="181" t="str">
        <f t="shared" si="400"/>
        <v>0</v>
      </c>
    </row>
    <row r="4290" spans="14:21">
      <c r="N4290" s="57">
        <f t="shared" si="396"/>
        <v>2012</v>
      </c>
      <c r="O4290" s="57">
        <f t="shared" si="397"/>
        <v>9</v>
      </c>
      <c r="P4290" s="57">
        <f t="shared" si="398"/>
        <v>27</v>
      </c>
      <c r="Q4290" s="48">
        <v>41179</v>
      </c>
      <c r="R4290" s="178">
        <f t="shared" si="399"/>
        <v>41179</v>
      </c>
      <c r="S4290" s="182">
        <v>10</v>
      </c>
      <c r="T4290" s="180">
        <f t="shared" si="401"/>
        <v>52526.57999999998</v>
      </c>
      <c r="U4290" s="181" t="str">
        <f t="shared" si="400"/>
        <v>0</v>
      </c>
    </row>
    <row r="4291" spans="14:21">
      <c r="N4291" s="57">
        <f t="shared" ref="N4291:N4354" si="402">IF(Q4291="","",YEAR(Q4291))</f>
        <v>2012</v>
      </c>
      <c r="O4291" s="57">
        <f t="shared" ref="O4291:O4354" si="403">IF(Q4291="","",MONTH(Q4291))</f>
        <v>9</v>
      </c>
      <c r="P4291" s="57">
        <f t="shared" ref="P4291:P4354" si="404">DAY(Q4291)</f>
        <v>28</v>
      </c>
      <c r="Q4291" s="48">
        <v>41180</v>
      </c>
      <c r="R4291" s="178">
        <f t="shared" ref="R4291:R4354" si="405">Q4291</f>
        <v>41180</v>
      </c>
      <c r="S4291" s="182">
        <v>9.6</v>
      </c>
      <c r="T4291" s="180">
        <f t="shared" si="401"/>
        <v>52536.179999999978</v>
      </c>
      <c r="U4291" s="181" t="str">
        <f t="shared" ref="U4291:U4354" si="406">IF(AND(R4291&gt;=$E$7,R4291&lt;=$E$9),S4291,"0")</f>
        <v>0</v>
      </c>
    </row>
    <row r="4292" spans="14:21">
      <c r="N4292" s="57">
        <f t="shared" si="402"/>
        <v>2012</v>
      </c>
      <c r="O4292" s="57">
        <f t="shared" si="403"/>
        <v>9</v>
      </c>
      <c r="P4292" s="57">
        <f t="shared" si="404"/>
        <v>29</v>
      </c>
      <c r="Q4292" s="48">
        <v>41181</v>
      </c>
      <c r="R4292" s="178">
        <f t="shared" si="405"/>
        <v>41181</v>
      </c>
      <c r="S4292" s="182">
        <v>10.7</v>
      </c>
      <c r="T4292" s="180">
        <f t="shared" si="401"/>
        <v>52546.879999999976</v>
      </c>
      <c r="U4292" s="181" t="str">
        <f t="shared" si="406"/>
        <v>0</v>
      </c>
    </row>
    <row r="4293" spans="14:21">
      <c r="N4293" s="57">
        <f t="shared" si="402"/>
        <v>2012</v>
      </c>
      <c r="O4293" s="57">
        <f t="shared" si="403"/>
        <v>9</v>
      </c>
      <c r="P4293" s="57">
        <f t="shared" si="404"/>
        <v>30</v>
      </c>
      <c r="Q4293" s="48">
        <v>41182</v>
      </c>
      <c r="R4293" s="178">
        <f t="shared" si="405"/>
        <v>41182</v>
      </c>
      <c r="S4293" s="182">
        <v>9.6</v>
      </c>
      <c r="T4293" s="180">
        <f t="shared" ref="T4293:T4356" si="407">T4292+S4293</f>
        <v>52556.479999999974</v>
      </c>
      <c r="U4293" s="181" t="str">
        <f t="shared" si="406"/>
        <v>0</v>
      </c>
    </row>
    <row r="4294" spans="14:21">
      <c r="N4294" s="57">
        <f t="shared" si="402"/>
        <v>2012</v>
      </c>
      <c r="O4294" s="57">
        <f t="shared" si="403"/>
        <v>10</v>
      </c>
      <c r="P4294" s="57">
        <f t="shared" si="404"/>
        <v>1</v>
      </c>
      <c r="Q4294" s="48">
        <v>41183</v>
      </c>
      <c r="R4294" s="178">
        <f t="shared" si="405"/>
        <v>41183</v>
      </c>
      <c r="S4294" s="182">
        <v>8.6999999999999993</v>
      </c>
      <c r="T4294" s="180">
        <f t="shared" si="407"/>
        <v>52565.179999999971</v>
      </c>
      <c r="U4294" s="181" t="str">
        <f t="shared" si="406"/>
        <v>0</v>
      </c>
    </row>
    <row r="4295" spans="14:21">
      <c r="N4295" s="57">
        <f t="shared" si="402"/>
        <v>2012</v>
      </c>
      <c r="O4295" s="57">
        <f t="shared" si="403"/>
        <v>10</v>
      </c>
      <c r="P4295" s="57">
        <f t="shared" si="404"/>
        <v>2</v>
      </c>
      <c r="Q4295" s="48">
        <v>41184</v>
      </c>
      <c r="R4295" s="178">
        <f t="shared" si="405"/>
        <v>41184</v>
      </c>
      <c r="S4295" s="182">
        <v>8.4</v>
      </c>
      <c r="T4295" s="180">
        <f t="shared" si="407"/>
        <v>52573.579999999973</v>
      </c>
      <c r="U4295" s="181" t="str">
        <f t="shared" si="406"/>
        <v>0</v>
      </c>
    </row>
    <row r="4296" spans="14:21">
      <c r="N4296" s="57">
        <f t="shared" si="402"/>
        <v>2012</v>
      </c>
      <c r="O4296" s="57">
        <f t="shared" si="403"/>
        <v>10</v>
      </c>
      <c r="P4296" s="57">
        <f t="shared" si="404"/>
        <v>3</v>
      </c>
      <c r="Q4296" s="48">
        <v>41185</v>
      </c>
      <c r="R4296" s="178">
        <f t="shared" si="405"/>
        <v>41185</v>
      </c>
      <c r="S4296" s="182">
        <v>9</v>
      </c>
      <c r="T4296" s="180">
        <f t="shared" si="407"/>
        <v>52582.579999999973</v>
      </c>
      <c r="U4296" s="181" t="str">
        <f t="shared" si="406"/>
        <v>0</v>
      </c>
    </row>
    <row r="4297" spans="14:21">
      <c r="N4297" s="57">
        <f t="shared" si="402"/>
        <v>2012</v>
      </c>
      <c r="O4297" s="57">
        <f t="shared" si="403"/>
        <v>10</v>
      </c>
      <c r="P4297" s="57">
        <f t="shared" si="404"/>
        <v>4</v>
      </c>
      <c r="Q4297" s="48">
        <v>41186</v>
      </c>
      <c r="R4297" s="178">
        <f t="shared" si="405"/>
        <v>41186</v>
      </c>
      <c r="S4297" s="182">
        <v>12.6</v>
      </c>
      <c r="T4297" s="180">
        <f t="shared" si="407"/>
        <v>52595.179999999971</v>
      </c>
      <c r="U4297" s="181" t="str">
        <f t="shared" si="406"/>
        <v>0</v>
      </c>
    </row>
    <row r="4298" spans="14:21">
      <c r="N4298" s="57">
        <f t="shared" si="402"/>
        <v>2012</v>
      </c>
      <c r="O4298" s="57">
        <f t="shared" si="403"/>
        <v>10</v>
      </c>
      <c r="P4298" s="57">
        <f t="shared" si="404"/>
        <v>5</v>
      </c>
      <c r="Q4298" s="48">
        <v>41187</v>
      </c>
      <c r="R4298" s="178">
        <f t="shared" si="405"/>
        <v>41187</v>
      </c>
      <c r="S4298" s="182">
        <v>12.1</v>
      </c>
      <c r="T4298" s="180">
        <f t="shared" si="407"/>
        <v>52607.27999999997</v>
      </c>
      <c r="U4298" s="181" t="str">
        <f t="shared" si="406"/>
        <v>0</v>
      </c>
    </row>
    <row r="4299" spans="14:21">
      <c r="N4299" s="57">
        <f t="shared" si="402"/>
        <v>2012</v>
      </c>
      <c r="O4299" s="57">
        <f t="shared" si="403"/>
        <v>10</v>
      </c>
      <c r="P4299" s="57">
        <f t="shared" si="404"/>
        <v>6</v>
      </c>
      <c r="Q4299" s="48">
        <v>41188</v>
      </c>
      <c r="R4299" s="178">
        <f t="shared" si="405"/>
        <v>41188</v>
      </c>
      <c r="S4299" s="182">
        <v>12.7</v>
      </c>
      <c r="T4299" s="180">
        <f t="shared" si="407"/>
        <v>52619.979999999967</v>
      </c>
      <c r="U4299" s="181" t="str">
        <f t="shared" si="406"/>
        <v>0</v>
      </c>
    </row>
    <row r="4300" spans="14:21">
      <c r="N4300" s="57">
        <f t="shared" si="402"/>
        <v>2012</v>
      </c>
      <c r="O4300" s="57">
        <f t="shared" si="403"/>
        <v>10</v>
      </c>
      <c r="P4300" s="57">
        <f t="shared" si="404"/>
        <v>7</v>
      </c>
      <c r="Q4300" s="48">
        <v>41189</v>
      </c>
      <c r="R4300" s="178">
        <f t="shared" si="405"/>
        <v>41189</v>
      </c>
      <c r="S4300" s="182">
        <v>12.8</v>
      </c>
      <c r="T4300" s="180">
        <f t="shared" si="407"/>
        <v>52632.77999999997</v>
      </c>
      <c r="U4300" s="181" t="str">
        <f t="shared" si="406"/>
        <v>0</v>
      </c>
    </row>
    <row r="4301" spans="14:21">
      <c r="N4301" s="57">
        <f t="shared" si="402"/>
        <v>2012</v>
      </c>
      <c r="O4301" s="57">
        <f t="shared" si="403"/>
        <v>10</v>
      </c>
      <c r="P4301" s="57">
        <f t="shared" si="404"/>
        <v>8</v>
      </c>
      <c r="Q4301" s="48">
        <v>41190</v>
      </c>
      <c r="R4301" s="178">
        <f t="shared" si="405"/>
        <v>41190</v>
      </c>
      <c r="S4301" s="182">
        <v>12</v>
      </c>
      <c r="T4301" s="180">
        <f t="shared" si="407"/>
        <v>52644.77999999997</v>
      </c>
      <c r="U4301" s="181" t="str">
        <f t="shared" si="406"/>
        <v>0</v>
      </c>
    </row>
    <row r="4302" spans="14:21">
      <c r="N4302" s="57">
        <f t="shared" si="402"/>
        <v>2012</v>
      </c>
      <c r="O4302" s="57">
        <f t="shared" si="403"/>
        <v>10</v>
      </c>
      <c r="P4302" s="57">
        <f t="shared" si="404"/>
        <v>9</v>
      </c>
      <c r="Q4302" s="48">
        <v>41191</v>
      </c>
      <c r="R4302" s="178">
        <f t="shared" si="405"/>
        <v>41191</v>
      </c>
      <c r="S4302" s="182">
        <v>14.2</v>
      </c>
      <c r="T4302" s="180">
        <f t="shared" si="407"/>
        <v>52658.979999999967</v>
      </c>
      <c r="U4302" s="181" t="str">
        <f t="shared" si="406"/>
        <v>0</v>
      </c>
    </row>
    <row r="4303" spans="14:21">
      <c r="N4303" s="57">
        <f t="shared" si="402"/>
        <v>2012</v>
      </c>
      <c r="O4303" s="57">
        <f t="shared" si="403"/>
        <v>10</v>
      </c>
      <c r="P4303" s="57">
        <f t="shared" si="404"/>
        <v>10</v>
      </c>
      <c r="Q4303" s="48">
        <v>41192</v>
      </c>
      <c r="R4303" s="178">
        <f t="shared" si="405"/>
        <v>41192</v>
      </c>
      <c r="S4303" s="182">
        <v>13</v>
      </c>
      <c r="T4303" s="180">
        <f t="shared" si="407"/>
        <v>52671.979999999967</v>
      </c>
      <c r="U4303" s="181" t="str">
        <f t="shared" si="406"/>
        <v>0</v>
      </c>
    </row>
    <row r="4304" spans="14:21">
      <c r="N4304" s="57">
        <f t="shared" si="402"/>
        <v>2012</v>
      </c>
      <c r="O4304" s="57">
        <f t="shared" si="403"/>
        <v>10</v>
      </c>
      <c r="P4304" s="57">
        <f t="shared" si="404"/>
        <v>11</v>
      </c>
      <c r="Q4304" s="48">
        <v>41193</v>
      </c>
      <c r="R4304" s="178">
        <f t="shared" si="405"/>
        <v>41193</v>
      </c>
      <c r="S4304" s="182">
        <v>12.8</v>
      </c>
      <c r="T4304" s="180">
        <f t="shared" si="407"/>
        <v>52684.77999999997</v>
      </c>
      <c r="U4304" s="181" t="str">
        <f t="shared" si="406"/>
        <v>0</v>
      </c>
    </row>
    <row r="4305" spans="14:21">
      <c r="N4305" s="57">
        <f t="shared" si="402"/>
        <v>2012</v>
      </c>
      <c r="O4305" s="57">
        <f t="shared" si="403"/>
        <v>10</v>
      </c>
      <c r="P4305" s="57">
        <f t="shared" si="404"/>
        <v>12</v>
      </c>
      <c r="Q4305" s="48">
        <v>41194</v>
      </c>
      <c r="R4305" s="178">
        <f t="shared" si="405"/>
        <v>41194</v>
      </c>
      <c r="S4305" s="182">
        <v>13.5</v>
      </c>
      <c r="T4305" s="180">
        <f t="shared" si="407"/>
        <v>52698.27999999997</v>
      </c>
      <c r="U4305" s="181" t="str">
        <f t="shared" si="406"/>
        <v>0</v>
      </c>
    </row>
    <row r="4306" spans="14:21">
      <c r="N4306" s="57">
        <f t="shared" si="402"/>
        <v>2012</v>
      </c>
      <c r="O4306" s="57">
        <f t="shared" si="403"/>
        <v>10</v>
      </c>
      <c r="P4306" s="57">
        <f t="shared" si="404"/>
        <v>13</v>
      </c>
      <c r="Q4306" s="48">
        <v>41195</v>
      </c>
      <c r="R4306" s="178">
        <f t="shared" si="405"/>
        <v>41195</v>
      </c>
      <c r="S4306" s="182">
        <v>12.1</v>
      </c>
      <c r="T4306" s="180">
        <f t="shared" si="407"/>
        <v>52710.379999999968</v>
      </c>
      <c r="U4306" s="181" t="str">
        <f t="shared" si="406"/>
        <v>0</v>
      </c>
    </row>
    <row r="4307" spans="14:21">
      <c r="N4307" s="57">
        <f t="shared" si="402"/>
        <v>2012</v>
      </c>
      <c r="O4307" s="57">
        <f t="shared" si="403"/>
        <v>10</v>
      </c>
      <c r="P4307" s="57">
        <f t="shared" si="404"/>
        <v>14</v>
      </c>
      <c r="Q4307" s="48">
        <v>41196</v>
      </c>
      <c r="R4307" s="178">
        <f t="shared" si="405"/>
        <v>41196</v>
      </c>
      <c r="S4307" s="182">
        <v>13.5</v>
      </c>
      <c r="T4307" s="180">
        <f t="shared" si="407"/>
        <v>52723.879999999968</v>
      </c>
      <c r="U4307" s="181" t="str">
        <f t="shared" si="406"/>
        <v>0</v>
      </c>
    </row>
    <row r="4308" spans="14:21">
      <c r="N4308" s="57">
        <f t="shared" si="402"/>
        <v>2012</v>
      </c>
      <c r="O4308" s="57">
        <f t="shared" si="403"/>
        <v>10</v>
      </c>
      <c r="P4308" s="57">
        <f t="shared" si="404"/>
        <v>15</v>
      </c>
      <c r="Q4308" s="48">
        <v>41197</v>
      </c>
      <c r="R4308" s="178">
        <f t="shared" si="405"/>
        <v>41197</v>
      </c>
      <c r="S4308" s="182">
        <v>14.4</v>
      </c>
      <c r="T4308" s="180">
        <f t="shared" si="407"/>
        <v>52738.27999999997</v>
      </c>
      <c r="U4308" s="181" t="str">
        <f t="shared" si="406"/>
        <v>0</v>
      </c>
    </row>
    <row r="4309" spans="14:21">
      <c r="N4309" s="57">
        <f t="shared" si="402"/>
        <v>2012</v>
      </c>
      <c r="O4309" s="57">
        <f t="shared" si="403"/>
        <v>10</v>
      </c>
      <c r="P4309" s="57">
        <f t="shared" si="404"/>
        <v>16</v>
      </c>
      <c r="Q4309" s="48">
        <v>41198</v>
      </c>
      <c r="R4309" s="178">
        <f t="shared" si="405"/>
        <v>41198</v>
      </c>
      <c r="S4309" s="182">
        <v>12.6</v>
      </c>
      <c r="T4309" s="180">
        <f t="shared" si="407"/>
        <v>52750.879999999968</v>
      </c>
      <c r="U4309" s="181" t="str">
        <f t="shared" si="406"/>
        <v>0</v>
      </c>
    </row>
    <row r="4310" spans="14:21">
      <c r="N4310" s="57">
        <f t="shared" si="402"/>
        <v>2012</v>
      </c>
      <c r="O4310" s="57">
        <f t="shared" si="403"/>
        <v>10</v>
      </c>
      <c r="P4310" s="57">
        <f t="shared" si="404"/>
        <v>17</v>
      </c>
      <c r="Q4310" s="48">
        <v>41199</v>
      </c>
      <c r="R4310" s="178">
        <f t="shared" si="405"/>
        <v>41199</v>
      </c>
      <c r="S4310" s="182">
        <v>10.4</v>
      </c>
      <c r="T4310" s="180">
        <f t="shared" si="407"/>
        <v>52761.27999999997</v>
      </c>
      <c r="U4310" s="181" t="str">
        <f t="shared" si="406"/>
        <v>0</v>
      </c>
    </row>
    <row r="4311" spans="14:21">
      <c r="N4311" s="57">
        <f t="shared" si="402"/>
        <v>2012</v>
      </c>
      <c r="O4311" s="57">
        <f t="shared" si="403"/>
        <v>10</v>
      </c>
      <c r="P4311" s="57">
        <f t="shared" si="404"/>
        <v>18</v>
      </c>
      <c r="Q4311" s="48">
        <v>41200</v>
      </c>
      <c r="R4311" s="178">
        <f t="shared" si="405"/>
        <v>41200</v>
      </c>
      <c r="S4311" s="182">
        <v>6.9</v>
      </c>
      <c r="T4311" s="180">
        <f t="shared" si="407"/>
        <v>52768.179999999971</v>
      </c>
      <c r="U4311" s="181" t="str">
        <f t="shared" si="406"/>
        <v>0</v>
      </c>
    </row>
    <row r="4312" spans="14:21">
      <c r="N4312" s="57">
        <f t="shared" si="402"/>
        <v>2012</v>
      </c>
      <c r="O4312" s="57">
        <f t="shared" si="403"/>
        <v>10</v>
      </c>
      <c r="P4312" s="57">
        <f t="shared" si="404"/>
        <v>19</v>
      </c>
      <c r="Q4312" s="48">
        <v>41201</v>
      </c>
      <c r="R4312" s="178">
        <f t="shared" si="405"/>
        <v>41201</v>
      </c>
      <c r="S4312" s="182">
        <v>6.8</v>
      </c>
      <c r="T4312" s="180">
        <f t="shared" si="407"/>
        <v>52774.979999999974</v>
      </c>
      <c r="U4312" s="181" t="str">
        <f t="shared" si="406"/>
        <v>0</v>
      </c>
    </row>
    <row r="4313" spans="14:21">
      <c r="N4313" s="57">
        <f t="shared" si="402"/>
        <v>2012</v>
      </c>
      <c r="O4313" s="57">
        <f t="shared" si="403"/>
        <v>10</v>
      </c>
      <c r="P4313" s="57">
        <f t="shared" si="404"/>
        <v>20</v>
      </c>
      <c r="Q4313" s="48">
        <v>41202</v>
      </c>
      <c r="R4313" s="178">
        <f t="shared" si="405"/>
        <v>41202</v>
      </c>
      <c r="S4313" s="182">
        <v>8.4</v>
      </c>
      <c r="T4313" s="180">
        <f t="shared" si="407"/>
        <v>52783.379999999976</v>
      </c>
      <c r="U4313" s="181" t="str">
        <f t="shared" si="406"/>
        <v>0</v>
      </c>
    </row>
    <row r="4314" spans="14:21">
      <c r="N4314" s="57">
        <f t="shared" si="402"/>
        <v>2012</v>
      </c>
      <c r="O4314" s="57">
        <f t="shared" si="403"/>
        <v>10</v>
      </c>
      <c r="P4314" s="57">
        <f t="shared" si="404"/>
        <v>21</v>
      </c>
      <c r="Q4314" s="48">
        <v>41203</v>
      </c>
      <c r="R4314" s="178">
        <f t="shared" si="405"/>
        <v>41203</v>
      </c>
      <c r="S4314" s="182">
        <v>10.199999999999999</v>
      </c>
      <c r="T4314" s="180">
        <f t="shared" si="407"/>
        <v>52793.579999999973</v>
      </c>
      <c r="U4314" s="181" t="str">
        <f t="shared" si="406"/>
        <v>0</v>
      </c>
    </row>
    <row r="4315" spans="14:21">
      <c r="N4315" s="57">
        <f t="shared" si="402"/>
        <v>2012</v>
      </c>
      <c r="O4315" s="57">
        <f t="shared" si="403"/>
        <v>10</v>
      </c>
      <c r="P4315" s="57">
        <f t="shared" si="404"/>
        <v>22</v>
      </c>
      <c r="Q4315" s="48">
        <v>41204</v>
      </c>
      <c r="R4315" s="178">
        <f t="shared" si="405"/>
        <v>41204</v>
      </c>
      <c r="S4315" s="182">
        <v>10</v>
      </c>
      <c r="T4315" s="180">
        <f t="shared" si="407"/>
        <v>52803.579999999973</v>
      </c>
      <c r="U4315" s="181" t="str">
        <f t="shared" si="406"/>
        <v>0</v>
      </c>
    </row>
    <row r="4316" spans="14:21">
      <c r="N4316" s="57">
        <f t="shared" si="402"/>
        <v>2012</v>
      </c>
      <c r="O4316" s="57">
        <f t="shared" si="403"/>
        <v>10</v>
      </c>
      <c r="P4316" s="57">
        <f t="shared" si="404"/>
        <v>23</v>
      </c>
      <c r="Q4316" s="48">
        <v>41205</v>
      </c>
      <c r="R4316" s="178">
        <f t="shared" si="405"/>
        <v>41205</v>
      </c>
      <c r="S4316" s="182">
        <v>10.6</v>
      </c>
      <c r="T4316" s="180">
        <f t="shared" si="407"/>
        <v>52814.179999999971</v>
      </c>
      <c r="U4316" s="181" t="str">
        <f t="shared" si="406"/>
        <v>0</v>
      </c>
    </row>
    <row r="4317" spans="14:21">
      <c r="N4317" s="57">
        <f t="shared" si="402"/>
        <v>2012</v>
      </c>
      <c r="O4317" s="57">
        <f t="shared" si="403"/>
        <v>10</v>
      </c>
      <c r="P4317" s="57">
        <f t="shared" si="404"/>
        <v>24</v>
      </c>
      <c r="Q4317" s="48">
        <v>41206</v>
      </c>
      <c r="R4317" s="178">
        <f t="shared" si="405"/>
        <v>41206</v>
      </c>
      <c r="S4317" s="182">
        <v>12.2</v>
      </c>
      <c r="T4317" s="180">
        <f t="shared" si="407"/>
        <v>52826.379999999968</v>
      </c>
      <c r="U4317" s="181" t="str">
        <f t="shared" si="406"/>
        <v>0</v>
      </c>
    </row>
    <row r="4318" spans="14:21">
      <c r="N4318" s="57">
        <f t="shared" si="402"/>
        <v>2012</v>
      </c>
      <c r="O4318" s="57">
        <f t="shared" si="403"/>
        <v>10</v>
      </c>
      <c r="P4318" s="57">
        <f t="shared" si="404"/>
        <v>25</v>
      </c>
      <c r="Q4318" s="48">
        <v>41207</v>
      </c>
      <c r="R4318" s="178">
        <f t="shared" si="405"/>
        <v>41207</v>
      </c>
      <c r="S4318" s="182">
        <v>14.9</v>
      </c>
      <c r="T4318" s="180">
        <f t="shared" si="407"/>
        <v>52841.27999999997</v>
      </c>
      <c r="U4318" s="181" t="str">
        <f t="shared" si="406"/>
        <v>0</v>
      </c>
    </row>
    <row r="4319" spans="14:21">
      <c r="N4319" s="57">
        <f t="shared" si="402"/>
        <v>2012</v>
      </c>
      <c r="O4319" s="57">
        <f t="shared" si="403"/>
        <v>10</v>
      </c>
      <c r="P4319" s="57">
        <f t="shared" si="404"/>
        <v>26</v>
      </c>
      <c r="Q4319" s="48">
        <v>41208</v>
      </c>
      <c r="R4319" s="178">
        <f t="shared" si="405"/>
        <v>41208</v>
      </c>
      <c r="S4319" s="182">
        <v>20.3</v>
      </c>
      <c r="T4319" s="180">
        <f t="shared" si="407"/>
        <v>52861.579999999973</v>
      </c>
      <c r="U4319" s="181" t="str">
        <f t="shared" si="406"/>
        <v>0</v>
      </c>
    </row>
    <row r="4320" spans="14:21">
      <c r="N4320" s="57">
        <f t="shared" si="402"/>
        <v>2012</v>
      </c>
      <c r="O4320" s="57">
        <f t="shared" si="403"/>
        <v>10</v>
      </c>
      <c r="P4320" s="57">
        <f t="shared" si="404"/>
        <v>27</v>
      </c>
      <c r="Q4320" s="48">
        <v>41209</v>
      </c>
      <c r="R4320" s="178">
        <f t="shared" si="405"/>
        <v>41209</v>
      </c>
      <c r="S4320" s="182">
        <v>19.3</v>
      </c>
      <c r="T4320" s="180">
        <f t="shared" si="407"/>
        <v>52880.879999999976</v>
      </c>
      <c r="U4320" s="181" t="str">
        <f t="shared" si="406"/>
        <v>0</v>
      </c>
    </row>
    <row r="4321" spans="14:21">
      <c r="N4321" s="57">
        <f t="shared" si="402"/>
        <v>2012</v>
      </c>
      <c r="O4321" s="57">
        <f t="shared" si="403"/>
        <v>10</v>
      </c>
      <c r="P4321" s="57">
        <f t="shared" si="404"/>
        <v>28</v>
      </c>
      <c r="Q4321" s="48">
        <v>41210</v>
      </c>
      <c r="R4321" s="178">
        <f t="shared" si="405"/>
        <v>41210</v>
      </c>
      <c r="S4321" s="182">
        <v>18.8</v>
      </c>
      <c r="T4321" s="180">
        <f t="shared" si="407"/>
        <v>52899.679999999978</v>
      </c>
      <c r="U4321" s="181" t="str">
        <f t="shared" si="406"/>
        <v>0</v>
      </c>
    </row>
    <row r="4322" spans="14:21">
      <c r="N4322" s="57">
        <f t="shared" si="402"/>
        <v>2012</v>
      </c>
      <c r="O4322" s="57">
        <f t="shared" si="403"/>
        <v>10</v>
      </c>
      <c r="P4322" s="57">
        <f t="shared" si="404"/>
        <v>29</v>
      </c>
      <c r="Q4322" s="48">
        <v>41211</v>
      </c>
      <c r="R4322" s="178">
        <f t="shared" si="405"/>
        <v>41211</v>
      </c>
      <c r="S4322" s="182">
        <v>17.399999999999999</v>
      </c>
      <c r="T4322" s="180">
        <f t="shared" si="407"/>
        <v>52917.07999999998</v>
      </c>
      <c r="U4322" s="181" t="str">
        <f t="shared" si="406"/>
        <v>0</v>
      </c>
    </row>
    <row r="4323" spans="14:21">
      <c r="N4323" s="57">
        <f t="shared" si="402"/>
        <v>2012</v>
      </c>
      <c r="O4323" s="57">
        <f t="shared" si="403"/>
        <v>10</v>
      </c>
      <c r="P4323" s="57">
        <f t="shared" si="404"/>
        <v>30</v>
      </c>
      <c r="Q4323" s="48">
        <v>41212</v>
      </c>
      <c r="R4323" s="178">
        <f t="shared" si="405"/>
        <v>41212</v>
      </c>
      <c r="S4323" s="182">
        <v>17.600000000000001</v>
      </c>
      <c r="T4323" s="180">
        <f t="shared" si="407"/>
        <v>52934.679999999978</v>
      </c>
      <c r="U4323" s="181" t="str">
        <f t="shared" si="406"/>
        <v>0</v>
      </c>
    </row>
    <row r="4324" spans="14:21">
      <c r="N4324" s="57">
        <f t="shared" si="402"/>
        <v>2012</v>
      </c>
      <c r="O4324" s="57">
        <f t="shared" si="403"/>
        <v>10</v>
      </c>
      <c r="P4324" s="57">
        <f t="shared" si="404"/>
        <v>31</v>
      </c>
      <c r="Q4324" s="48">
        <v>41213</v>
      </c>
      <c r="R4324" s="178">
        <f t="shared" si="405"/>
        <v>41213</v>
      </c>
      <c r="S4324" s="182">
        <v>15</v>
      </c>
      <c r="T4324" s="180">
        <f t="shared" si="407"/>
        <v>52949.679999999978</v>
      </c>
      <c r="U4324" s="181" t="str">
        <f t="shared" si="406"/>
        <v>0</v>
      </c>
    </row>
    <row r="4325" spans="14:21">
      <c r="N4325" s="57">
        <f t="shared" si="402"/>
        <v>2012</v>
      </c>
      <c r="O4325" s="57">
        <f t="shared" si="403"/>
        <v>11</v>
      </c>
      <c r="P4325" s="57">
        <f t="shared" si="404"/>
        <v>1</v>
      </c>
      <c r="Q4325" s="48">
        <v>41214</v>
      </c>
      <c r="R4325" s="178">
        <f t="shared" si="405"/>
        <v>41214</v>
      </c>
      <c r="S4325" s="182">
        <v>15.6</v>
      </c>
      <c r="T4325" s="180">
        <f t="shared" si="407"/>
        <v>52965.279999999977</v>
      </c>
      <c r="U4325" s="181" t="str">
        <f t="shared" si="406"/>
        <v>0</v>
      </c>
    </row>
    <row r="4326" spans="14:21">
      <c r="N4326" s="57">
        <f t="shared" si="402"/>
        <v>2012</v>
      </c>
      <c r="O4326" s="57">
        <f t="shared" si="403"/>
        <v>11</v>
      </c>
      <c r="P4326" s="57">
        <f t="shared" si="404"/>
        <v>2</v>
      </c>
      <c r="Q4326" s="48">
        <v>41215</v>
      </c>
      <c r="R4326" s="178">
        <f t="shared" si="405"/>
        <v>41215</v>
      </c>
      <c r="S4326" s="182">
        <v>15.3</v>
      </c>
      <c r="T4326" s="180">
        <f t="shared" si="407"/>
        <v>52980.57999999998</v>
      </c>
      <c r="U4326" s="181" t="str">
        <f t="shared" si="406"/>
        <v>0</v>
      </c>
    </row>
    <row r="4327" spans="14:21">
      <c r="N4327" s="57">
        <f t="shared" si="402"/>
        <v>2012</v>
      </c>
      <c r="O4327" s="57">
        <f t="shared" si="403"/>
        <v>11</v>
      </c>
      <c r="P4327" s="57">
        <f t="shared" si="404"/>
        <v>3</v>
      </c>
      <c r="Q4327" s="48">
        <v>41216</v>
      </c>
      <c r="R4327" s="178">
        <f t="shared" si="405"/>
        <v>41216</v>
      </c>
      <c r="S4327" s="182">
        <v>16.600000000000001</v>
      </c>
      <c r="T4327" s="180">
        <f t="shared" si="407"/>
        <v>52997.179999999978</v>
      </c>
      <c r="U4327" s="181" t="str">
        <f t="shared" si="406"/>
        <v>0</v>
      </c>
    </row>
    <row r="4328" spans="14:21">
      <c r="N4328" s="57">
        <f t="shared" si="402"/>
        <v>2012</v>
      </c>
      <c r="O4328" s="57">
        <f t="shared" si="403"/>
        <v>11</v>
      </c>
      <c r="P4328" s="57">
        <f t="shared" si="404"/>
        <v>4</v>
      </c>
      <c r="Q4328" s="48">
        <v>41217</v>
      </c>
      <c r="R4328" s="178">
        <f t="shared" si="405"/>
        <v>41217</v>
      </c>
      <c r="S4328" s="182">
        <v>15.6</v>
      </c>
      <c r="T4328" s="180">
        <f t="shared" si="407"/>
        <v>53012.779999999977</v>
      </c>
      <c r="U4328" s="181" t="str">
        <f t="shared" si="406"/>
        <v>0</v>
      </c>
    </row>
    <row r="4329" spans="14:21">
      <c r="N4329" s="57">
        <f t="shared" si="402"/>
        <v>2012</v>
      </c>
      <c r="O4329" s="57">
        <f t="shared" si="403"/>
        <v>11</v>
      </c>
      <c r="P4329" s="57">
        <f t="shared" si="404"/>
        <v>5</v>
      </c>
      <c r="Q4329" s="48">
        <v>41218</v>
      </c>
      <c r="R4329" s="178">
        <f t="shared" si="405"/>
        <v>41218</v>
      </c>
      <c r="S4329" s="182">
        <v>17</v>
      </c>
      <c r="T4329" s="180">
        <f t="shared" si="407"/>
        <v>53029.779999999977</v>
      </c>
      <c r="U4329" s="181" t="str">
        <f t="shared" si="406"/>
        <v>0</v>
      </c>
    </row>
    <row r="4330" spans="14:21">
      <c r="N4330" s="57">
        <f t="shared" si="402"/>
        <v>2012</v>
      </c>
      <c r="O4330" s="57">
        <f t="shared" si="403"/>
        <v>11</v>
      </c>
      <c r="P4330" s="57">
        <f t="shared" si="404"/>
        <v>6</v>
      </c>
      <c r="Q4330" s="48">
        <v>41219</v>
      </c>
      <c r="R4330" s="178">
        <f t="shared" si="405"/>
        <v>41219</v>
      </c>
      <c r="S4330" s="182">
        <v>16.600000000000001</v>
      </c>
      <c r="T4330" s="180">
        <f t="shared" si="407"/>
        <v>53046.379999999976</v>
      </c>
      <c r="U4330" s="181" t="str">
        <f t="shared" si="406"/>
        <v>0</v>
      </c>
    </row>
    <row r="4331" spans="14:21">
      <c r="N4331" s="57">
        <f t="shared" si="402"/>
        <v>2012</v>
      </c>
      <c r="O4331" s="57">
        <f t="shared" si="403"/>
        <v>11</v>
      </c>
      <c r="P4331" s="57">
        <f t="shared" si="404"/>
        <v>7</v>
      </c>
      <c r="Q4331" s="48">
        <v>41220</v>
      </c>
      <c r="R4331" s="178">
        <f t="shared" si="405"/>
        <v>41220</v>
      </c>
      <c r="S4331" s="182">
        <v>12.6</v>
      </c>
      <c r="T4331" s="180">
        <f t="shared" si="407"/>
        <v>53058.979999999974</v>
      </c>
      <c r="U4331" s="181" t="str">
        <f t="shared" si="406"/>
        <v>0</v>
      </c>
    </row>
    <row r="4332" spans="14:21">
      <c r="N4332" s="57">
        <f t="shared" si="402"/>
        <v>2012</v>
      </c>
      <c r="O4332" s="57">
        <f t="shared" si="403"/>
        <v>11</v>
      </c>
      <c r="P4332" s="57">
        <f t="shared" si="404"/>
        <v>8</v>
      </c>
      <c r="Q4332" s="48">
        <v>41221</v>
      </c>
      <c r="R4332" s="178">
        <f t="shared" si="405"/>
        <v>41221</v>
      </c>
      <c r="S4332" s="182">
        <v>12.8</v>
      </c>
      <c r="T4332" s="180">
        <f t="shared" si="407"/>
        <v>53071.779999999977</v>
      </c>
      <c r="U4332" s="181" t="str">
        <f t="shared" si="406"/>
        <v>0</v>
      </c>
    </row>
    <row r="4333" spans="14:21">
      <c r="N4333" s="57">
        <f t="shared" si="402"/>
        <v>2012</v>
      </c>
      <c r="O4333" s="57">
        <f t="shared" si="403"/>
        <v>11</v>
      </c>
      <c r="P4333" s="57">
        <f t="shared" si="404"/>
        <v>9</v>
      </c>
      <c r="Q4333" s="48">
        <v>41222</v>
      </c>
      <c r="R4333" s="178">
        <f t="shared" si="405"/>
        <v>41222</v>
      </c>
      <c r="S4333" s="182">
        <v>13.4</v>
      </c>
      <c r="T4333" s="180">
        <f t="shared" si="407"/>
        <v>53085.179999999978</v>
      </c>
      <c r="U4333" s="181" t="str">
        <f t="shared" si="406"/>
        <v>0</v>
      </c>
    </row>
    <row r="4334" spans="14:21">
      <c r="N4334" s="57">
        <f t="shared" si="402"/>
        <v>2012</v>
      </c>
      <c r="O4334" s="57">
        <f t="shared" si="403"/>
        <v>11</v>
      </c>
      <c r="P4334" s="57">
        <f t="shared" si="404"/>
        <v>10</v>
      </c>
      <c r="Q4334" s="48">
        <v>41223</v>
      </c>
      <c r="R4334" s="178">
        <f t="shared" si="405"/>
        <v>41223</v>
      </c>
      <c r="S4334" s="182">
        <v>13.8</v>
      </c>
      <c r="T4334" s="180">
        <f t="shared" si="407"/>
        <v>53098.979999999981</v>
      </c>
      <c r="U4334" s="181" t="str">
        <f t="shared" si="406"/>
        <v>0</v>
      </c>
    </row>
    <row r="4335" spans="14:21">
      <c r="N4335" s="57">
        <f t="shared" si="402"/>
        <v>2012</v>
      </c>
      <c r="O4335" s="57">
        <f t="shared" si="403"/>
        <v>11</v>
      </c>
      <c r="P4335" s="57">
        <f t="shared" si="404"/>
        <v>11</v>
      </c>
      <c r="Q4335" s="48">
        <v>41224</v>
      </c>
      <c r="R4335" s="178">
        <f t="shared" si="405"/>
        <v>41224</v>
      </c>
      <c r="S4335" s="182">
        <v>13.4</v>
      </c>
      <c r="T4335" s="180">
        <f t="shared" si="407"/>
        <v>53112.379999999983</v>
      </c>
      <c r="U4335" s="181" t="str">
        <f t="shared" si="406"/>
        <v>0</v>
      </c>
    </row>
    <row r="4336" spans="14:21">
      <c r="N4336" s="57">
        <f t="shared" si="402"/>
        <v>2012</v>
      </c>
      <c r="O4336" s="57">
        <f t="shared" si="403"/>
        <v>11</v>
      </c>
      <c r="P4336" s="57">
        <f t="shared" si="404"/>
        <v>12</v>
      </c>
      <c r="Q4336" s="48">
        <v>41225</v>
      </c>
      <c r="R4336" s="178">
        <f t="shared" si="405"/>
        <v>41225</v>
      </c>
      <c r="S4336" s="182">
        <v>15.3</v>
      </c>
      <c r="T4336" s="180">
        <f t="shared" si="407"/>
        <v>53127.679999999986</v>
      </c>
      <c r="U4336" s="181" t="str">
        <f t="shared" si="406"/>
        <v>0</v>
      </c>
    </row>
    <row r="4337" spans="14:21">
      <c r="N4337" s="57">
        <f t="shared" si="402"/>
        <v>2012</v>
      </c>
      <c r="O4337" s="57">
        <f t="shared" si="403"/>
        <v>11</v>
      </c>
      <c r="P4337" s="57">
        <f t="shared" si="404"/>
        <v>13</v>
      </c>
      <c r="Q4337" s="48">
        <v>41226</v>
      </c>
      <c r="R4337" s="178">
        <f t="shared" si="405"/>
        <v>41226</v>
      </c>
      <c r="S4337" s="182">
        <v>15</v>
      </c>
      <c r="T4337" s="180">
        <f t="shared" si="407"/>
        <v>53142.679999999986</v>
      </c>
      <c r="U4337" s="181" t="str">
        <f t="shared" si="406"/>
        <v>0</v>
      </c>
    </row>
    <row r="4338" spans="14:21">
      <c r="N4338" s="57">
        <f t="shared" si="402"/>
        <v>2012</v>
      </c>
      <c r="O4338" s="57">
        <f t="shared" si="403"/>
        <v>11</v>
      </c>
      <c r="P4338" s="57">
        <f t="shared" si="404"/>
        <v>14</v>
      </c>
      <c r="Q4338" s="48">
        <v>41227</v>
      </c>
      <c r="R4338" s="178">
        <f t="shared" si="405"/>
        <v>41227</v>
      </c>
      <c r="S4338" s="182">
        <v>13</v>
      </c>
      <c r="T4338" s="180">
        <f t="shared" si="407"/>
        <v>53155.679999999986</v>
      </c>
      <c r="U4338" s="181" t="str">
        <f t="shared" si="406"/>
        <v>0</v>
      </c>
    </row>
    <row r="4339" spans="14:21">
      <c r="N4339" s="57">
        <f t="shared" si="402"/>
        <v>2012</v>
      </c>
      <c r="O4339" s="57">
        <f t="shared" si="403"/>
        <v>11</v>
      </c>
      <c r="P4339" s="57">
        <f t="shared" si="404"/>
        <v>15</v>
      </c>
      <c r="Q4339" s="48">
        <v>41228</v>
      </c>
      <c r="R4339" s="178">
        <f t="shared" si="405"/>
        <v>41228</v>
      </c>
      <c r="S4339" s="182">
        <v>14.3</v>
      </c>
      <c r="T4339" s="180">
        <f t="shared" si="407"/>
        <v>53169.979999999989</v>
      </c>
      <c r="U4339" s="181" t="str">
        <f t="shared" si="406"/>
        <v>0</v>
      </c>
    </row>
    <row r="4340" spans="14:21">
      <c r="N4340" s="57">
        <f t="shared" si="402"/>
        <v>2012</v>
      </c>
      <c r="O4340" s="57">
        <f t="shared" si="403"/>
        <v>11</v>
      </c>
      <c r="P4340" s="57">
        <f t="shared" si="404"/>
        <v>16</v>
      </c>
      <c r="Q4340" s="48">
        <v>41229</v>
      </c>
      <c r="R4340" s="178">
        <f t="shared" si="405"/>
        <v>41229</v>
      </c>
      <c r="S4340" s="182">
        <v>21.5</v>
      </c>
      <c r="T4340" s="180">
        <f t="shared" si="407"/>
        <v>53191.479999999989</v>
      </c>
      <c r="U4340" s="181" t="str">
        <f t="shared" si="406"/>
        <v>0</v>
      </c>
    </row>
    <row r="4341" spans="14:21">
      <c r="N4341" s="57">
        <f t="shared" si="402"/>
        <v>2012</v>
      </c>
      <c r="O4341" s="57">
        <f t="shared" si="403"/>
        <v>11</v>
      </c>
      <c r="P4341" s="57">
        <f t="shared" si="404"/>
        <v>17</v>
      </c>
      <c r="Q4341" s="48">
        <v>41230</v>
      </c>
      <c r="R4341" s="178">
        <f t="shared" si="405"/>
        <v>41230</v>
      </c>
      <c r="S4341" s="182">
        <v>21.3</v>
      </c>
      <c r="T4341" s="180">
        <f t="shared" si="407"/>
        <v>53212.779999999992</v>
      </c>
      <c r="U4341" s="181" t="str">
        <f t="shared" si="406"/>
        <v>0</v>
      </c>
    </row>
    <row r="4342" spans="14:21">
      <c r="N4342" s="57">
        <f t="shared" si="402"/>
        <v>2012</v>
      </c>
      <c r="O4342" s="57">
        <f t="shared" si="403"/>
        <v>11</v>
      </c>
      <c r="P4342" s="57">
        <f t="shared" si="404"/>
        <v>18</v>
      </c>
      <c r="Q4342" s="48">
        <v>41231</v>
      </c>
      <c r="R4342" s="178">
        <f t="shared" si="405"/>
        <v>41231</v>
      </c>
      <c r="S4342" s="182">
        <v>18</v>
      </c>
      <c r="T4342" s="180">
        <f t="shared" si="407"/>
        <v>53230.779999999992</v>
      </c>
      <c r="U4342" s="181" t="str">
        <f t="shared" si="406"/>
        <v>0</v>
      </c>
    </row>
    <row r="4343" spans="14:21">
      <c r="N4343" s="57">
        <f t="shared" si="402"/>
        <v>2012</v>
      </c>
      <c r="O4343" s="57">
        <f t="shared" si="403"/>
        <v>11</v>
      </c>
      <c r="P4343" s="57">
        <f t="shared" si="404"/>
        <v>19</v>
      </c>
      <c r="Q4343" s="48">
        <v>41232</v>
      </c>
      <c r="R4343" s="178">
        <f t="shared" si="405"/>
        <v>41232</v>
      </c>
      <c r="S4343" s="182">
        <v>16.399999999999999</v>
      </c>
      <c r="T4343" s="180">
        <f t="shared" si="407"/>
        <v>53247.179999999993</v>
      </c>
      <c r="U4343" s="181" t="str">
        <f t="shared" si="406"/>
        <v>0</v>
      </c>
    </row>
    <row r="4344" spans="14:21">
      <c r="N4344" s="57">
        <f t="shared" si="402"/>
        <v>2012</v>
      </c>
      <c r="O4344" s="57">
        <f t="shared" si="403"/>
        <v>11</v>
      </c>
      <c r="P4344" s="57">
        <f t="shared" si="404"/>
        <v>20</v>
      </c>
      <c r="Q4344" s="48">
        <v>41233</v>
      </c>
      <c r="R4344" s="178">
        <f t="shared" si="405"/>
        <v>41233</v>
      </c>
      <c r="S4344" s="182">
        <v>15.4</v>
      </c>
      <c r="T4344" s="180">
        <f t="shared" si="407"/>
        <v>53262.579999999994</v>
      </c>
      <c r="U4344" s="181" t="str">
        <f t="shared" si="406"/>
        <v>0</v>
      </c>
    </row>
    <row r="4345" spans="14:21">
      <c r="N4345" s="57">
        <f t="shared" si="402"/>
        <v>2012</v>
      </c>
      <c r="O4345" s="57">
        <f t="shared" si="403"/>
        <v>11</v>
      </c>
      <c r="P4345" s="57">
        <f t="shared" si="404"/>
        <v>21</v>
      </c>
      <c r="Q4345" s="48">
        <v>41234</v>
      </c>
      <c r="R4345" s="178">
        <f t="shared" si="405"/>
        <v>41234</v>
      </c>
      <c r="S4345" s="182">
        <v>16.600000000000001</v>
      </c>
      <c r="T4345" s="180">
        <f t="shared" si="407"/>
        <v>53279.179999999993</v>
      </c>
      <c r="U4345" s="181" t="str">
        <f t="shared" si="406"/>
        <v>0</v>
      </c>
    </row>
    <row r="4346" spans="14:21">
      <c r="N4346" s="57">
        <f t="shared" si="402"/>
        <v>2012</v>
      </c>
      <c r="O4346" s="57">
        <f t="shared" si="403"/>
        <v>11</v>
      </c>
      <c r="P4346" s="57">
        <f t="shared" si="404"/>
        <v>22</v>
      </c>
      <c r="Q4346" s="48">
        <v>41235</v>
      </c>
      <c r="R4346" s="178">
        <f t="shared" si="405"/>
        <v>41235</v>
      </c>
      <c r="S4346" s="182">
        <v>13.8</v>
      </c>
      <c r="T4346" s="180">
        <f t="shared" si="407"/>
        <v>53292.979999999996</v>
      </c>
      <c r="U4346" s="181" t="str">
        <f t="shared" si="406"/>
        <v>0</v>
      </c>
    </row>
    <row r="4347" spans="14:21">
      <c r="N4347" s="57">
        <f t="shared" si="402"/>
        <v>2012</v>
      </c>
      <c r="O4347" s="57">
        <f t="shared" si="403"/>
        <v>11</v>
      </c>
      <c r="P4347" s="57">
        <f t="shared" si="404"/>
        <v>23</v>
      </c>
      <c r="Q4347" s="48">
        <v>41236</v>
      </c>
      <c r="R4347" s="178">
        <f t="shared" si="405"/>
        <v>41236</v>
      </c>
      <c r="S4347" s="182">
        <v>16</v>
      </c>
      <c r="T4347" s="180">
        <f t="shared" si="407"/>
        <v>53308.979999999996</v>
      </c>
      <c r="U4347" s="181" t="str">
        <f t="shared" si="406"/>
        <v>0</v>
      </c>
    </row>
    <row r="4348" spans="14:21">
      <c r="N4348" s="57">
        <f t="shared" si="402"/>
        <v>2012</v>
      </c>
      <c r="O4348" s="57">
        <f t="shared" si="403"/>
        <v>11</v>
      </c>
      <c r="P4348" s="57">
        <f t="shared" si="404"/>
        <v>24</v>
      </c>
      <c r="Q4348" s="48">
        <v>41237</v>
      </c>
      <c r="R4348" s="178">
        <f t="shared" si="405"/>
        <v>41237</v>
      </c>
      <c r="S4348" s="182">
        <v>18.3</v>
      </c>
      <c r="T4348" s="180">
        <f t="shared" si="407"/>
        <v>53327.28</v>
      </c>
      <c r="U4348" s="181" t="str">
        <f t="shared" si="406"/>
        <v>0</v>
      </c>
    </row>
    <row r="4349" spans="14:21">
      <c r="N4349" s="57">
        <f t="shared" si="402"/>
        <v>2012</v>
      </c>
      <c r="O4349" s="57">
        <f t="shared" si="403"/>
        <v>11</v>
      </c>
      <c r="P4349" s="57">
        <f t="shared" si="404"/>
        <v>25</v>
      </c>
      <c r="Q4349" s="48">
        <v>41238</v>
      </c>
      <c r="R4349" s="178">
        <f t="shared" si="405"/>
        <v>41238</v>
      </c>
      <c r="S4349" s="182">
        <v>13.6</v>
      </c>
      <c r="T4349" s="180">
        <f t="shared" si="407"/>
        <v>53340.88</v>
      </c>
      <c r="U4349" s="181" t="str">
        <f t="shared" si="406"/>
        <v>0</v>
      </c>
    </row>
    <row r="4350" spans="14:21">
      <c r="N4350" s="57">
        <f t="shared" si="402"/>
        <v>2012</v>
      </c>
      <c r="O4350" s="57">
        <f t="shared" si="403"/>
        <v>11</v>
      </c>
      <c r="P4350" s="57">
        <f t="shared" si="404"/>
        <v>26</v>
      </c>
      <c r="Q4350" s="48">
        <v>41239</v>
      </c>
      <c r="R4350" s="178">
        <f t="shared" si="405"/>
        <v>41239</v>
      </c>
      <c r="S4350" s="182">
        <v>14.6</v>
      </c>
      <c r="T4350" s="180">
        <f t="shared" si="407"/>
        <v>53355.479999999996</v>
      </c>
      <c r="U4350" s="181" t="str">
        <f t="shared" si="406"/>
        <v>0</v>
      </c>
    </row>
    <row r="4351" spans="14:21">
      <c r="N4351" s="57">
        <f t="shared" si="402"/>
        <v>2012</v>
      </c>
      <c r="O4351" s="57">
        <f t="shared" si="403"/>
        <v>11</v>
      </c>
      <c r="P4351" s="57">
        <f t="shared" si="404"/>
        <v>27</v>
      </c>
      <c r="Q4351" s="48">
        <v>41240</v>
      </c>
      <c r="R4351" s="178">
        <f t="shared" si="405"/>
        <v>41240</v>
      </c>
      <c r="S4351" s="182">
        <v>14.8</v>
      </c>
      <c r="T4351" s="180">
        <f t="shared" si="407"/>
        <v>53370.28</v>
      </c>
      <c r="U4351" s="181" t="str">
        <f t="shared" si="406"/>
        <v>0</v>
      </c>
    </row>
    <row r="4352" spans="14:21">
      <c r="N4352" s="57">
        <f t="shared" si="402"/>
        <v>2012</v>
      </c>
      <c r="O4352" s="57">
        <f t="shared" si="403"/>
        <v>11</v>
      </c>
      <c r="P4352" s="57">
        <f t="shared" si="404"/>
        <v>28</v>
      </c>
      <c r="Q4352" s="48">
        <v>41241</v>
      </c>
      <c r="R4352" s="178">
        <f t="shared" si="405"/>
        <v>41241</v>
      </c>
      <c r="S4352" s="182">
        <v>17.2</v>
      </c>
      <c r="T4352" s="180">
        <f t="shared" si="407"/>
        <v>53387.479999999996</v>
      </c>
      <c r="U4352" s="181" t="str">
        <f t="shared" si="406"/>
        <v>0</v>
      </c>
    </row>
    <row r="4353" spans="14:21">
      <c r="N4353" s="57">
        <f t="shared" si="402"/>
        <v>2012</v>
      </c>
      <c r="O4353" s="57">
        <f t="shared" si="403"/>
        <v>11</v>
      </c>
      <c r="P4353" s="57">
        <f t="shared" si="404"/>
        <v>29</v>
      </c>
      <c r="Q4353" s="48">
        <v>41242</v>
      </c>
      <c r="R4353" s="178">
        <f t="shared" si="405"/>
        <v>41242</v>
      </c>
      <c r="S4353" s="182">
        <v>18.8</v>
      </c>
      <c r="T4353" s="180">
        <f t="shared" si="407"/>
        <v>53406.28</v>
      </c>
      <c r="U4353" s="181" t="str">
        <f t="shared" si="406"/>
        <v>0</v>
      </c>
    </row>
    <row r="4354" spans="14:21">
      <c r="N4354" s="57">
        <f t="shared" si="402"/>
        <v>2012</v>
      </c>
      <c r="O4354" s="57">
        <f t="shared" si="403"/>
        <v>11</v>
      </c>
      <c r="P4354" s="57">
        <f t="shared" si="404"/>
        <v>30</v>
      </c>
      <c r="Q4354" s="48">
        <v>41243</v>
      </c>
      <c r="R4354" s="178">
        <f t="shared" si="405"/>
        <v>41243</v>
      </c>
      <c r="S4354" s="182">
        <v>23.2</v>
      </c>
      <c r="T4354" s="180">
        <f t="shared" si="407"/>
        <v>53429.479999999996</v>
      </c>
      <c r="U4354" s="181" t="str">
        <f t="shared" si="406"/>
        <v>0</v>
      </c>
    </row>
    <row r="4355" spans="14:21">
      <c r="N4355" s="57">
        <f t="shared" ref="N4355:N4418" si="408">IF(Q4355="","",YEAR(Q4355))</f>
        <v>2012</v>
      </c>
      <c r="O4355" s="57">
        <f t="shared" ref="O4355:O4418" si="409">IF(Q4355="","",MONTH(Q4355))</f>
        <v>12</v>
      </c>
      <c r="P4355" s="57">
        <f t="shared" ref="P4355:P4418" si="410">DAY(Q4355)</f>
        <v>1</v>
      </c>
      <c r="Q4355" s="48">
        <v>41244</v>
      </c>
      <c r="R4355" s="178">
        <f t="shared" ref="R4355:R4418" si="411">Q4355</f>
        <v>41244</v>
      </c>
      <c r="S4355" s="182">
        <v>19.7</v>
      </c>
      <c r="T4355" s="180">
        <f t="shared" si="407"/>
        <v>53449.179999999993</v>
      </c>
      <c r="U4355" s="181" t="str">
        <f t="shared" ref="U4355:U4418" si="412">IF(AND(R4355&gt;=$E$7,R4355&lt;=$E$9),S4355,"0")</f>
        <v>0</v>
      </c>
    </row>
    <row r="4356" spans="14:21">
      <c r="N4356" s="57">
        <f t="shared" si="408"/>
        <v>2012</v>
      </c>
      <c r="O4356" s="57">
        <f t="shared" si="409"/>
        <v>12</v>
      </c>
      <c r="P4356" s="57">
        <f t="shared" si="410"/>
        <v>2</v>
      </c>
      <c r="Q4356" s="48">
        <v>41245</v>
      </c>
      <c r="R4356" s="178">
        <f t="shared" si="411"/>
        <v>41245</v>
      </c>
      <c r="S4356" s="182">
        <v>22.8</v>
      </c>
      <c r="T4356" s="180">
        <f t="shared" si="407"/>
        <v>53471.979999999996</v>
      </c>
      <c r="U4356" s="181" t="str">
        <f t="shared" si="412"/>
        <v>0</v>
      </c>
    </row>
    <row r="4357" spans="14:21">
      <c r="N4357" s="57">
        <f t="shared" si="408"/>
        <v>2012</v>
      </c>
      <c r="O4357" s="57">
        <f t="shared" si="409"/>
        <v>12</v>
      </c>
      <c r="P4357" s="57">
        <f t="shared" si="410"/>
        <v>3</v>
      </c>
      <c r="Q4357" s="48">
        <v>41246</v>
      </c>
      <c r="R4357" s="178">
        <f t="shared" si="411"/>
        <v>41246</v>
      </c>
      <c r="S4357" s="182">
        <v>22</v>
      </c>
      <c r="T4357" s="180">
        <f t="shared" ref="T4357:T4420" si="413">T4356+S4357</f>
        <v>53493.979999999996</v>
      </c>
      <c r="U4357" s="181" t="str">
        <f t="shared" si="412"/>
        <v>0</v>
      </c>
    </row>
    <row r="4358" spans="14:21">
      <c r="N4358" s="57">
        <f t="shared" si="408"/>
        <v>2012</v>
      </c>
      <c r="O4358" s="57">
        <f t="shared" si="409"/>
        <v>12</v>
      </c>
      <c r="P4358" s="57">
        <f t="shared" si="410"/>
        <v>4</v>
      </c>
      <c r="Q4358" s="48">
        <v>41247</v>
      </c>
      <c r="R4358" s="178">
        <f t="shared" si="411"/>
        <v>41247</v>
      </c>
      <c r="S4358" s="182">
        <v>21.7</v>
      </c>
      <c r="T4358" s="180">
        <f t="shared" si="413"/>
        <v>53515.679999999993</v>
      </c>
      <c r="U4358" s="181" t="str">
        <f t="shared" si="412"/>
        <v>0</v>
      </c>
    </row>
    <row r="4359" spans="14:21">
      <c r="N4359" s="57">
        <f t="shared" si="408"/>
        <v>2012</v>
      </c>
      <c r="O4359" s="57">
        <f t="shared" si="409"/>
        <v>12</v>
      </c>
      <c r="P4359" s="57">
        <f t="shared" si="410"/>
        <v>5</v>
      </c>
      <c r="Q4359" s="48">
        <v>41248</v>
      </c>
      <c r="R4359" s="178">
        <f t="shared" si="411"/>
        <v>41248</v>
      </c>
      <c r="S4359" s="182">
        <v>26.8</v>
      </c>
      <c r="T4359" s="180">
        <f t="shared" si="413"/>
        <v>53542.479999999996</v>
      </c>
      <c r="U4359" s="181" t="str">
        <f t="shared" si="412"/>
        <v>0</v>
      </c>
    </row>
    <row r="4360" spans="14:21">
      <c r="N4360" s="57">
        <f t="shared" si="408"/>
        <v>2012</v>
      </c>
      <c r="O4360" s="57">
        <f t="shared" si="409"/>
        <v>12</v>
      </c>
      <c r="P4360" s="57">
        <f t="shared" si="410"/>
        <v>6</v>
      </c>
      <c r="Q4360" s="48">
        <v>41249</v>
      </c>
      <c r="R4360" s="178">
        <f t="shared" si="411"/>
        <v>41249</v>
      </c>
      <c r="S4360" s="182">
        <v>26.5</v>
      </c>
      <c r="T4360" s="180">
        <f t="shared" si="413"/>
        <v>53568.979999999996</v>
      </c>
      <c r="U4360" s="181" t="str">
        <f t="shared" si="412"/>
        <v>0</v>
      </c>
    </row>
    <row r="4361" spans="14:21">
      <c r="N4361" s="57">
        <f t="shared" si="408"/>
        <v>2012</v>
      </c>
      <c r="O4361" s="57">
        <f t="shared" si="409"/>
        <v>12</v>
      </c>
      <c r="P4361" s="57">
        <f t="shared" si="410"/>
        <v>7</v>
      </c>
      <c r="Q4361" s="48">
        <v>41250</v>
      </c>
      <c r="R4361" s="178">
        <f t="shared" si="411"/>
        <v>41250</v>
      </c>
      <c r="S4361" s="182">
        <v>26.4</v>
      </c>
      <c r="T4361" s="180">
        <f t="shared" si="413"/>
        <v>53595.38</v>
      </c>
      <c r="U4361" s="181" t="str">
        <f t="shared" si="412"/>
        <v>0</v>
      </c>
    </row>
    <row r="4362" spans="14:21">
      <c r="N4362" s="57">
        <f t="shared" si="408"/>
        <v>2012</v>
      </c>
      <c r="O4362" s="57">
        <f t="shared" si="409"/>
        <v>12</v>
      </c>
      <c r="P4362" s="57">
        <f t="shared" si="410"/>
        <v>8</v>
      </c>
      <c r="Q4362" s="48">
        <v>41251</v>
      </c>
      <c r="R4362" s="178">
        <f t="shared" si="411"/>
        <v>41251</v>
      </c>
      <c r="S4362" s="182">
        <v>30.5</v>
      </c>
      <c r="T4362" s="180">
        <f t="shared" si="413"/>
        <v>53625.88</v>
      </c>
      <c r="U4362" s="181" t="str">
        <f t="shared" si="412"/>
        <v>0</v>
      </c>
    </row>
    <row r="4363" spans="14:21">
      <c r="N4363" s="57">
        <f t="shared" si="408"/>
        <v>2012</v>
      </c>
      <c r="O4363" s="57">
        <f t="shared" si="409"/>
        <v>12</v>
      </c>
      <c r="P4363" s="57">
        <f t="shared" si="410"/>
        <v>9</v>
      </c>
      <c r="Q4363" s="48">
        <v>41252</v>
      </c>
      <c r="R4363" s="178">
        <f t="shared" si="411"/>
        <v>41252</v>
      </c>
      <c r="S4363" s="182">
        <v>21.1</v>
      </c>
      <c r="T4363" s="180">
        <f t="shared" si="413"/>
        <v>53646.979999999996</v>
      </c>
      <c r="U4363" s="181" t="str">
        <f t="shared" si="412"/>
        <v>0</v>
      </c>
    </row>
    <row r="4364" spans="14:21">
      <c r="N4364" s="57">
        <f t="shared" si="408"/>
        <v>2012</v>
      </c>
      <c r="O4364" s="57">
        <f t="shared" si="409"/>
        <v>12</v>
      </c>
      <c r="P4364" s="57">
        <f t="shared" si="410"/>
        <v>10</v>
      </c>
      <c r="Q4364" s="48">
        <v>41253</v>
      </c>
      <c r="R4364" s="178">
        <f t="shared" si="411"/>
        <v>41253</v>
      </c>
      <c r="S4364" s="182">
        <v>21.4</v>
      </c>
      <c r="T4364" s="180">
        <f t="shared" si="413"/>
        <v>53668.38</v>
      </c>
      <c r="U4364" s="181" t="str">
        <f t="shared" si="412"/>
        <v>0</v>
      </c>
    </row>
    <row r="4365" spans="14:21">
      <c r="N4365" s="57">
        <f t="shared" si="408"/>
        <v>2012</v>
      </c>
      <c r="O4365" s="57">
        <f t="shared" si="409"/>
        <v>12</v>
      </c>
      <c r="P4365" s="57">
        <f t="shared" si="410"/>
        <v>11</v>
      </c>
      <c r="Q4365" s="48">
        <v>41254</v>
      </c>
      <c r="R4365" s="178">
        <f t="shared" si="411"/>
        <v>41254</v>
      </c>
      <c r="S4365" s="182">
        <v>25.2</v>
      </c>
      <c r="T4365" s="180">
        <f t="shared" si="413"/>
        <v>53693.579999999994</v>
      </c>
      <c r="U4365" s="181" t="str">
        <f t="shared" si="412"/>
        <v>0</v>
      </c>
    </row>
    <row r="4366" spans="14:21">
      <c r="N4366" s="57">
        <f t="shared" si="408"/>
        <v>2012</v>
      </c>
      <c r="O4366" s="57">
        <f t="shared" si="409"/>
        <v>12</v>
      </c>
      <c r="P4366" s="57">
        <f t="shared" si="410"/>
        <v>12</v>
      </c>
      <c r="Q4366" s="48">
        <v>41255</v>
      </c>
      <c r="R4366" s="178">
        <f t="shared" si="411"/>
        <v>41255</v>
      </c>
      <c r="S4366" s="182">
        <v>28.3</v>
      </c>
      <c r="T4366" s="180">
        <f t="shared" si="413"/>
        <v>53721.88</v>
      </c>
      <c r="U4366" s="181" t="str">
        <f t="shared" si="412"/>
        <v>0</v>
      </c>
    </row>
    <row r="4367" spans="14:21">
      <c r="N4367" s="57">
        <f t="shared" si="408"/>
        <v>2012</v>
      </c>
      <c r="O4367" s="57">
        <f t="shared" si="409"/>
        <v>12</v>
      </c>
      <c r="P4367" s="57">
        <f t="shared" si="410"/>
        <v>13</v>
      </c>
      <c r="Q4367" s="48">
        <v>41256</v>
      </c>
      <c r="R4367" s="178">
        <f t="shared" si="411"/>
        <v>41256</v>
      </c>
      <c r="S4367" s="182">
        <v>24.7</v>
      </c>
      <c r="T4367" s="180">
        <f t="shared" si="413"/>
        <v>53746.579999999994</v>
      </c>
      <c r="U4367" s="181" t="str">
        <f t="shared" si="412"/>
        <v>0</v>
      </c>
    </row>
    <row r="4368" spans="14:21">
      <c r="N4368" s="57">
        <f t="shared" si="408"/>
        <v>2012</v>
      </c>
      <c r="O4368" s="57">
        <f t="shared" si="409"/>
        <v>12</v>
      </c>
      <c r="P4368" s="57">
        <f t="shared" si="410"/>
        <v>14</v>
      </c>
      <c r="Q4368" s="48">
        <v>41257</v>
      </c>
      <c r="R4368" s="178">
        <f t="shared" si="411"/>
        <v>41257</v>
      </c>
      <c r="S4368" s="182">
        <v>23.4</v>
      </c>
      <c r="T4368" s="180">
        <f t="shared" si="413"/>
        <v>53769.979999999996</v>
      </c>
      <c r="U4368" s="181" t="str">
        <f t="shared" si="412"/>
        <v>0</v>
      </c>
    </row>
    <row r="4369" spans="14:21">
      <c r="N4369" s="57">
        <f t="shared" si="408"/>
        <v>2012</v>
      </c>
      <c r="O4369" s="57">
        <f t="shared" si="409"/>
        <v>12</v>
      </c>
      <c r="P4369" s="57">
        <f t="shared" si="410"/>
        <v>15</v>
      </c>
      <c r="Q4369" s="48">
        <v>41258</v>
      </c>
      <c r="R4369" s="178">
        <f t="shared" si="411"/>
        <v>41258</v>
      </c>
      <c r="S4369" s="182">
        <v>17.600000000000001</v>
      </c>
      <c r="T4369" s="180">
        <f t="shared" si="413"/>
        <v>53787.579999999994</v>
      </c>
      <c r="U4369" s="181" t="str">
        <f t="shared" si="412"/>
        <v>0</v>
      </c>
    </row>
    <row r="4370" spans="14:21">
      <c r="N4370" s="57">
        <f t="shared" si="408"/>
        <v>2012</v>
      </c>
      <c r="O4370" s="57">
        <f t="shared" si="409"/>
        <v>12</v>
      </c>
      <c r="P4370" s="57">
        <f t="shared" si="410"/>
        <v>16</v>
      </c>
      <c r="Q4370" s="48">
        <v>41259</v>
      </c>
      <c r="R4370" s="178">
        <f t="shared" si="411"/>
        <v>41259</v>
      </c>
      <c r="S4370" s="182">
        <v>17.5</v>
      </c>
      <c r="T4370" s="180">
        <f t="shared" si="413"/>
        <v>53805.079999999994</v>
      </c>
      <c r="U4370" s="181" t="str">
        <f t="shared" si="412"/>
        <v>0</v>
      </c>
    </row>
    <row r="4371" spans="14:21">
      <c r="N4371" s="57">
        <f t="shared" si="408"/>
        <v>2012</v>
      </c>
      <c r="O4371" s="57">
        <f t="shared" si="409"/>
        <v>12</v>
      </c>
      <c r="P4371" s="57">
        <f t="shared" si="410"/>
        <v>17</v>
      </c>
      <c r="Q4371" s="48">
        <v>41260</v>
      </c>
      <c r="R4371" s="178">
        <f t="shared" si="411"/>
        <v>41260</v>
      </c>
      <c r="S4371" s="182">
        <v>18.2</v>
      </c>
      <c r="T4371" s="180">
        <f t="shared" si="413"/>
        <v>53823.279999999992</v>
      </c>
      <c r="U4371" s="181" t="str">
        <f t="shared" si="412"/>
        <v>0</v>
      </c>
    </row>
    <row r="4372" spans="14:21">
      <c r="N4372" s="57">
        <f t="shared" si="408"/>
        <v>2012</v>
      </c>
      <c r="O4372" s="57">
        <f t="shared" si="409"/>
        <v>12</v>
      </c>
      <c r="P4372" s="57">
        <f t="shared" si="410"/>
        <v>18</v>
      </c>
      <c r="Q4372" s="48">
        <v>41261</v>
      </c>
      <c r="R4372" s="178">
        <f t="shared" si="411"/>
        <v>41261</v>
      </c>
      <c r="S4372" s="182">
        <v>18.8</v>
      </c>
      <c r="T4372" s="180">
        <f t="shared" si="413"/>
        <v>53842.079999999994</v>
      </c>
      <c r="U4372" s="181" t="str">
        <f t="shared" si="412"/>
        <v>0</v>
      </c>
    </row>
    <row r="4373" spans="14:21">
      <c r="N4373" s="57">
        <f t="shared" si="408"/>
        <v>2012</v>
      </c>
      <c r="O4373" s="57">
        <f t="shared" si="409"/>
        <v>12</v>
      </c>
      <c r="P4373" s="57">
        <f t="shared" si="410"/>
        <v>19</v>
      </c>
      <c r="Q4373" s="48">
        <v>41262</v>
      </c>
      <c r="R4373" s="178">
        <f t="shared" si="411"/>
        <v>41262</v>
      </c>
      <c r="S4373" s="182">
        <v>19.399999999999999</v>
      </c>
      <c r="T4373" s="180">
        <f t="shared" si="413"/>
        <v>53861.479999999996</v>
      </c>
      <c r="U4373" s="181" t="str">
        <f t="shared" si="412"/>
        <v>0</v>
      </c>
    </row>
    <row r="4374" spans="14:21">
      <c r="N4374" s="57">
        <f t="shared" si="408"/>
        <v>2012</v>
      </c>
      <c r="O4374" s="57">
        <f t="shared" si="409"/>
        <v>12</v>
      </c>
      <c r="P4374" s="57">
        <f t="shared" si="410"/>
        <v>20</v>
      </c>
      <c r="Q4374" s="48">
        <v>41263</v>
      </c>
      <c r="R4374" s="178">
        <f t="shared" si="411"/>
        <v>41263</v>
      </c>
      <c r="S4374" s="182">
        <v>20.2</v>
      </c>
      <c r="T4374" s="180">
        <f t="shared" si="413"/>
        <v>53881.679999999993</v>
      </c>
      <c r="U4374" s="181" t="str">
        <f t="shared" si="412"/>
        <v>0</v>
      </c>
    </row>
    <row r="4375" spans="14:21">
      <c r="N4375" s="57">
        <f t="shared" si="408"/>
        <v>2012</v>
      </c>
      <c r="O4375" s="57">
        <f t="shared" si="409"/>
        <v>12</v>
      </c>
      <c r="P4375" s="57">
        <f t="shared" si="410"/>
        <v>21</v>
      </c>
      <c r="Q4375" s="48">
        <v>41264</v>
      </c>
      <c r="R4375" s="178">
        <f t="shared" si="411"/>
        <v>41264</v>
      </c>
      <c r="S4375" s="182">
        <v>23.6</v>
      </c>
      <c r="T4375" s="180">
        <f t="shared" si="413"/>
        <v>53905.279999999992</v>
      </c>
      <c r="U4375" s="181" t="str">
        <f t="shared" si="412"/>
        <v>0</v>
      </c>
    </row>
    <row r="4376" spans="14:21">
      <c r="N4376" s="57">
        <f t="shared" si="408"/>
        <v>2012</v>
      </c>
      <c r="O4376" s="57">
        <f t="shared" si="409"/>
        <v>12</v>
      </c>
      <c r="P4376" s="57">
        <f t="shared" si="410"/>
        <v>22</v>
      </c>
      <c r="Q4376" s="48">
        <v>41265</v>
      </c>
      <c r="R4376" s="178">
        <f t="shared" si="411"/>
        <v>41265</v>
      </c>
      <c r="S4376" s="182">
        <v>24.6</v>
      </c>
      <c r="T4376" s="180">
        <f t="shared" si="413"/>
        <v>53929.87999999999</v>
      </c>
      <c r="U4376" s="181" t="str">
        <f t="shared" si="412"/>
        <v>0</v>
      </c>
    </row>
    <row r="4377" spans="14:21">
      <c r="N4377" s="57">
        <f t="shared" si="408"/>
        <v>2012</v>
      </c>
      <c r="O4377" s="57">
        <f t="shared" si="409"/>
        <v>12</v>
      </c>
      <c r="P4377" s="57">
        <f t="shared" si="410"/>
        <v>23</v>
      </c>
      <c r="Q4377" s="48">
        <v>41266</v>
      </c>
      <c r="R4377" s="178">
        <f t="shared" si="411"/>
        <v>41266</v>
      </c>
      <c r="S4377" s="182">
        <v>19.8</v>
      </c>
      <c r="T4377" s="180">
        <f t="shared" si="413"/>
        <v>53949.679999999993</v>
      </c>
      <c r="U4377" s="181" t="str">
        <f t="shared" si="412"/>
        <v>0</v>
      </c>
    </row>
    <row r="4378" spans="14:21">
      <c r="N4378" s="57">
        <f t="shared" si="408"/>
        <v>2012</v>
      </c>
      <c r="O4378" s="57">
        <f t="shared" si="409"/>
        <v>12</v>
      </c>
      <c r="P4378" s="57">
        <f t="shared" si="410"/>
        <v>24</v>
      </c>
      <c r="Q4378" s="48">
        <v>41267</v>
      </c>
      <c r="R4378" s="178">
        <f t="shared" si="411"/>
        <v>41267</v>
      </c>
      <c r="S4378" s="182">
        <v>15.3</v>
      </c>
      <c r="T4378" s="180">
        <f t="shared" si="413"/>
        <v>53964.979999999996</v>
      </c>
      <c r="U4378" s="181" t="str">
        <f t="shared" si="412"/>
        <v>0</v>
      </c>
    </row>
    <row r="4379" spans="14:21">
      <c r="N4379" s="57">
        <f t="shared" si="408"/>
        <v>2012</v>
      </c>
      <c r="O4379" s="57">
        <f t="shared" si="409"/>
        <v>12</v>
      </c>
      <c r="P4379" s="57">
        <f t="shared" si="410"/>
        <v>25</v>
      </c>
      <c r="Q4379" s="48">
        <v>41268</v>
      </c>
      <c r="R4379" s="178">
        <f t="shared" si="411"/>
        <v>41268</v>
      </c>
      <c r="S4379" s="182">
        <v>16.100000000000001</v>
      </c>
      <c r="T4379" s="180">
        <f t="shared" si="413"/>
        <v>53981.079999999994</v>
      </c>
      <c r="U4379" s="181" t="str">
        <f t="shared" si="412"/>
        <v>0</v>
      </c>
    </row>
    <row r="4380" spans="14:21">
      <c r="N4380" s="57">
        <f t="shared" si="408"/>
        <v>2012</v>
      </c>
      <c r="O4380" s="57">
        <f t="shared" si="409"/>
        <v>12</v>
      </c>
      <c r="P4380" s="57">
        <f t="shared" si="410"/>
        <v>26</v>
      </c>
      <c r="Q4380" s="48">
        <v>41269</v>
      </c>
      <c r="R4380" s="178">
        <f t="shared" si="411"/>
        <v>41269</v>
      </c>
      <c r="S4380" s="182">
        <v>16.399999999999999</v>
      </c>
      <c r="T4380" s="180">
        <f t="shared" si="413"/>
        <v>53997.479999999996</v>
      </c>
      <c r="U4380" s="181" t="str">
        <f t="shared" si="412"/>
        <v>0</v>
      </c>
    </row>
    <row r="4381" spans="14:21">
      <c r="N4381" s="57">
        <f t="shared" si="408"/>
        <v>2012</v>
      </c>
      <c r="O4381" s="57">
        <f t="shared" si="409"/>
        <v>12</v>
      </c>
      <c r="P4381" s="57">
        <f t="shared" si="410"/>
        <v>27</v>
      </c>
      <c r="Q4381" s="48">
        <v>41270</v>
      </c>
      <c r="R4381" s="178">
        <f t="shared" si="411"/>
        <v>41270</v>
      </c>
      <c r="S4381" s="182">
        <v>19.5</v>
      </c>
      <c r="T4381" s="180">
        <f t="shared" si="413"/>
        <v>54016.979999999996</v>
      </c>
      <c r="U4381" s="181" t="str">
        <f t="shared" si="412"/>
        <v>0</v>
      </c>
    </row>
    <row r="4382" spans="14:21">
      <c r="N4382" s="57">
        <f t="shared" si="408"/>
        <v>2012</v>
      </c>
      <c r="O4382" s="57">
        <f t="shared" si="409"/>
        <v>12</v>
      </c>
      <c r="P4382" s="57">
        <f t="shared" si="410"/>
        <v>28</v>
      </c>
      <c r="Q4382" s="48">
        <v>41271</v>
      </c>
      <c r="R4382" s="178">
        <f t="shared" si="411"/>
        <v>41271</v>
      </c>
      <c r="S4382" s="182">
        <v>22.4</v>
      </c>
      <c r="T4382" s="180">
        <f t="shared" si="413"/>
        <v>54039.38</v>
      </c>
      <c r="U4382" s="181" t="str">
        <f t="shared" si="412"/>
        <v>0</v>
      </c>
    </row>
    <row r="4383" spans="14:21">
      <c r="N4383" s="57">
        <f t="shared" si="408"/>
        <v>2012</v>
      </c>
      <c r="O4383" s="57">
        <f t="shared" si="409"/>
        <v>12</v>
      </c>
      <c r="P4383" s="57">
        <f t="shared" si="410"/>
        <v>29</v>
      </c>
      <c r="Q4383" s="48">
        <v>41272</v>
      </c>
      <c r="R4383" s="178">
        <f t="shared" si="411"/>
        <v>41272</v>
      </c>
      <c r="S4383" s="182">
        <v>14</v>
      </c>
      <c r="T4383" s="180">
        <f t="shared" si="413"/>
        <v>54053.38</v>
      </c>
      <c r="U4383" s="181" t="str">
        <f t="shared" si="412"/>
        <v>0</v>
      </c>
    </row>
    <row r="4384" spans="14:21">
      <c r="N4384" s="57">
        <f t="shared" si="408"/>
        <v>2012</v>
      </c>
      <c r="O4384" s="57">
        <f t="shared" si="409"/>
        <v>12</v>
      </c>
      <c r="P4384" s="57">
        <f t="shared" si="410"/>
        <v>30</v>
      </c>
      <c r="Q4384" s="48">
        <v>41273</v>
      </c>
      <c r="R4384" s="178">
        <f t="shared" si="411"/>
        <v>41273</v>
      </c>
      <c r="S4384" s="182">
        <v>16.600000000000001</v>
      </c>
      <c r="T4384" s="180">
        <f t="shared" si="413"/>
        <v>54069.979999999996</v>
      </c>
      <c r="U4384" s="181" t="str">
        <f t="shared" si="412"/>
        <v>0</v>
      </c>
    </row>
    <row r="4385" spans="14:21">
      <c r="N4385" s="57">
        <f t="shared" si="408"/>
        <v>2012</v>
      </c>
      <c r="O4385" s="57">
        <f t="shared" si="409"/>
        <v>12</v>
      </c>
      <c r="P4385" s="57">
        <f t="shared" si="410"/>
        <v>31</v>
      </c>
      <c r="Q4385" s="48">
        <v>41274</v>
      </c>
      <c r="R4385" s="178">
        <f t="shared" si="411"/>
        <v>41274</v>
      </c>
      <c r="S4385" s="182">
        <v>13.6</v>
      </c>
      <c r="T4385" s="180">
        <f t="shared" si="413"/>
        <v>54083.579999999994</v>
      </c>
      <c r="U4385" s="181" t="str">
        <f t="shared" si="412"/>
        <v>0</v>
      </c>
    </row>
    <row r="4386" spans="14:21">
      <c r="N4386" s="57">
        <f t="shared" si="408"/>
        <v>2013</v>
      </c>
      <c r="O4386" s="57">
        <f t="shared" si="409"/>
        <v>1</v>
      </c>
      <c r="P4386" s="57">
        <f t="shared" si="410"/>
        <v>1</v>
      </c>
      <c r="Q4386" s="48">
        <v>41275</v>
      </c>
      <c r="R4386" s="178">
        <f t="shared" si="411"/>
        <v>41275</v>
      </c>
      <c r="S4386" s="182">
        <v>17.2</v>
      </c>
      <c r="T4386" s="180">
        <f t="shared" si="413"/>
        <v>54100.779999999992</v>
      </c>
      <c r="U4386" s="181" t="str">
        <f t="shared" si="412"/>
        <v>0</v>
      </c>
    </row>
    <row r="4387" spans="14:21">
      <c r="N4387" s="57">
        <f t="shared" si="408"/>
        <v>2013</v>
      </c>
      <c r="O4387" s="57">
        <f t="shared" si="409"/>
        <v>1</v>
      </c>
      <c r="P4387" s="57">
        <f t="shared" si="410"/>
        <v>2</v>
      </c>
      <c r="Q4387" s="48">
        <v>41276</v>
      </c>
      <c r="R4387" s="178">
        <f t="shared" si="411"/>
        <v>41276</v>
      </c>
      <c r="S4387" s="182">
        <v>16.8</v>
      </c>
      <c r="T4387" s="180">
        <f t="shared" si="413"/>
        <v>54117.579999999994</v>
      </c>
      <c r="U4387" s="181" t="str">
        <f t="shared" si="412"/>
        <v>0</v>
      </c>
    </row>
    <row r="4388" spans="14:21">
      <c r="N4388" s="57">
        <f t="shared" si="408"/>
        <v>2013</v>
      </c>
      <c r="O4388" s="57">
        <f t="shared" si="409"/>
        <v>1</v>
      </c>
      <c r="P4388" s="57">
        <f t="shared" si="410"/>
        <v>3</v>
      </c>
      <c r="Q4388" s="48">
        <v>41277</v>
      </c>
      <c r="R4388" s="178">
        <f t="shared" si="411"/>
        <v>41277</v>
      </c>
      <c r="S4388" s="182">
        <v>15</v>
      </c>
      <c r="T4388" s="180">
        <f t="shared" si="413"/>
        <v>54132.579999999994</v>
      </c>
      <c r="U4388" s="181" t="str">
        <f t="shared" si="412"/>
        <v>0</v>
      </c>
    </row>
    <row r="4389" spans="14:21">
      <c r="N4389" s="57">
        <f t="shared" si="408"/>
        <v>2013</v>
      </c>
      <c r="O4389" s="57">
        <f t="shared" si="409"/>
        <v>1</v>
      </c>
      <c r="P4389" s="57">
        <f t="shared" si="410"/>
        <v>4</v>
      </c>
      <c r="Q4389" s="48">
        <v>41278</v>
      </c>
      <c r="R4389" s="178">
        <f t="shared" si="411"/>
        <v>41278</v>
      </c>
      <c r="S4389" s="182">
        <v>14</v>
      </c>
      <c r="T4389" s="180">
        <f t="shared" si="413"/>
        <v>54146.579999999994</v>
      </c>
      <c r="U4389" s="181" t="str">
        <f t="shared" si="412"/>
        <v>0</v>
      </c>
    </row>
    <row r="4390" spans="14:21">
      <c r="N4390" s="57">
        <f t="shared" si="408"/>
        <v>2013</v>
      </c>
      <c r="O4390" s="57">
        <f t="shared" si="409"/>
        <v>1</v>
      </c>
      <c r="P4390" s="57">
        <f t="shared" si="410"/>
        <v>5</v>
      </c>
      <c r="Q4390" s="48">
        <v>41279</v>
      </c>
      <c r="R4390" s="178">
        <f t="shared" si="411"/>
        <v>41279</v>
      </c>
      <c r="S4390" s="182">
        <v>15.4</v>
      </c>
      <c r="T4390" s="180">
        <f t="shared" si="413"/>
        <v>54161.979999999996</v>
      </c>
      <c r="U4390" s="181" t="str">
        <f t="shared" si="412"/>
        <v>0</v>
      </c>
    </row>
    <row r="4391" spans="14:21">
      <c r="N4391" s="57">
        <f t="shared" si="408"/>
        <v>2013</v>
      </c>
      <c r="O4391" s="57">
        <f t="shared" si="409"/>
        <v>1</v>
      </c>
      <c r="P4391" s="57">
        <f t="shared" si="410"/>
        <v>6</v>
      </c>
      <c r="Q4391" s="48">
        <v>41280</v>
      </c>
      <c r="R4391" s="178">
        <f t="shared" si="411"/>
        <v>41280</v>
      </c>
      <c r="S4391" s="182">
        <v>15.4</v>
      </c>
      <c r="T4391" s="180">
        <f t="shared" si="413"/>
        <v>54177.38</v>
      </c>
      <c r="U4391" s="181" t="str">
        <f t="shared" si="412"/>
        <v>0</v>
      </c>
    </row>
    <row r="4392" spans="14:21">
      <c r="N4392" s="57">
        <f t="shared" si="408"/>
        <v>2013</v>
      </c>
      <c r="O4392" s="57">
        <f t="shared" si="409"/>
        <v>1</v>
      </c>
      <c r="P4392" s="57">
        <f t="shared" si="410"/>
        <v>7</v>
      </c>
      <c r="Q4392" s="48">
        <v>41281</v>
      </c>
      <c r="R4392" s="178">
        <f t="shared" si="411"/>
        <v>41281</v>
      </c>
      <c r="S4392" s="182">
        <v>16.3</v>
      </c>
      <c r="T4392" s="180">
        <f t="shared" si="413"/>
        <v>54193.68</v>
      </c>
      <c r="U4392" s="181" t="str">
        <f t="shared" si="412"/>
        <v>0</v>
      </c>
    </row>
    <row r="4393" spans="14:21">
      <c r="N4393" s="57">
        <f t="shared" si="408"/>
        <v>2013</v>
      </c>
      <c r="O4393" s="57">
        <f t="shared" si="409"/>
        <v>1</v>
      </c>
      <c r="P4393" s="57">
        <f t="shared" si="410"/>
        <v>8</v>
      </c>
      <c r="Q4393" s="48">
        <v>41282</v>
      </c>
      <c r="R4393" s="178">
        <f t="shared" si="411"/>
        <v>41282</v>
      </c>
      <c r="S4393" s="182">
        <v>15.4</v>
      </c>
      <c r="T4393" s="180">
        <f t="shared" si="413"/>
        <v>54209.08</v>
      </c>
      <c r="U4393" s="181" t="str">
        <f t="shared" si="412"/>
        <v>0</v>
      </c>
    </row>
    <row r="4394" spans="14:21">
      <c r="N4394" s="57">
        <f t="shared" si="408"/>
        <v>2013</v>
      </c>
      <c r="O4394" s="57">
        <f t="shared" si="409"/>
        <v>1</v>
      </c>
      <c r="P4394" s="57">
        <f t="shared" si="410"/>
        <v>9</v>
      </c>
      <c r="Q4394" s="48">
        <v>41283</v>
      </c>
      <c r="R4394" s="178">
        <f t="shared" si="411"/>
        <v>41283</v>
      </c>
      <c r="S4394" s="182">
        <v>16.2</v>
      </c>
      <c r="T4394" s="180">
        <f t="shared" si="413"/>
        <v>54225.279999999999</v>
      </c>
      <c r="U4394" s="181" t="str">
        <f t="shared" si="412"/>
        <v>0</v>
      </c>
    </row>
    <row r="4395" spans="14:21">
      <c r="N4395" s="57">
        <f t="shared" si="408"/>
        <v>2013</v>
      </c>
      <c r="O4395" s="57">
        <f t="shared" si="409"/>
        <v>1</v>
      </c>
      <c r="P4395" s="57">
        <f t="shared" si="410"/>
        <v>10</v>
      </c>
      <c r="Q4395" s="48">
        <v>41284</v>
      </c>
      <c r="R4395" s="178">
        <f t="shared" si="411"/>
        <v>41284</v>
      </c>
      <c r="S4395" s="182">
        <v>21.5</v>
      </c>
      <c r="T4395" s="180">
        <f t="shared" si="413"/>
        <v>54246.78</v>
      </c>
      <c r="U4395" s="181" t="str">
        <f t="shared" si="412"/>
        <v>0</v>
      </c>
    </row>
    <row r="4396" spans="14:21">
      <c r="N4396" s="57">
        <f t="shared" si="408"/>
        <v>2013</v>
      </c>
      <c r="O4396" s="57">
        <f t="shared" si="409"/>
        <v>1</v>
      </c>
      <c r="P4396" s="57">
        <f t="shared" si="410"/>
        <v>11</v>
      </c>
      <c r="Q4396" s="48">
        <v>41285</v>
      </c>
      <c r="R4396" s="178">
        <f t="shared" si="411"/>
        <v>41285</v>
      </c>
      <c r="S4396" s="182">
        <v>23.3</v>
      </c>
      <c r="T4396" s="180">
        <f t="shared" si="413"/>
        <v>54270.080000000002</v>
      </c>
      <c r="U4396" s="181" t="str">
        <f t="shared" si="412"/>
        <v>0</v>
      </c>
    </row>
    <row r="4397" spans="14:21">
      <c r="N4397" s="57">
        <f t="shared" si="408"/>
        <v>2013</v>
      </c>
      <c r="O4397" s="57">
        <f t="shared" si="409"/>
        <v>1</v>
      </c>
      <c r="P4397" s="57">
        <f t="shared" si="410"/>
        <v>12</v>
      </c>
      <c r="Q4397" s="48">
        <v>41286</v>
      </c>
      <c r="R4397" s="178">
        <f t="shared" si="411"/>
        <v>41286</v>
      </c>
      <c r="S4397" s="182">
        <v>24</v>
      </c>
      <c r="T4397" s="180">
        <f t="shared" si="413"/>
        <v>54294.080000000002</v>
      </c>
      <c r="U4397" s="181" t="str">
        <f t="shared" si="412"/>
        <v>0</v>
      </c>
    </row>
    <row r="4398" spans="14:21">
      <c r="N4398" s="57">
        <f t="shared" si="408"/>
        <v>2013</v>
      </c>
      <c r="O4398" s="57">
        <f t="shared" si="409"/>
        <v>1</v>
      </c>
      <c r="P4398" s="57">
        <f t="shared" si="410"/>
        <v>13</v>
      </c>
      <c r="Q4398" s="48">
        <v>41287</v>
      </c>
      <c r="R4398" s="178">
        <f t="shared" si="411"/>
        <v>41287</v>
      </c>
      <c r="S4398" s="182">
        <v>24</v>
      </c>
      <c r="T4398" s="180">
        <f t="shared" si="413"/>
        <v>54318.080000000002</v>
      </c>
      <c r="U4398" s="181" t="str">
        <f t="shared" si="412"/>
        <v>0</v>
      </c>
    </row>
    <row r="4399" spans="14:21">
      <c r="N4399" s="57">
        <f t="shared" si="408"/>
        <v>2013</v>
      </c>
      <c r="O4399" s="57">
        <f t="shared" si="409"/>
        <v>1</v>
      </c>
      <c r="P4399" s="57">
        <f t="shared" si="410"/>
        <v>14</v>
      </c>
      <c r="Q4399" s="48">
        <v>41288</v>
      </c>
      <c r="R4399" s="178">
        <f t="shared" si="411"/>
        <v>41288</v>
      </c>
      <c r="S4399" s="182">
        <v>26.8</v>
      </c>
      <c r="T4399" s="180">
        <f t="shared" si="413"/>
        <v>54344.880000000005</v>
      </c>
      <c r="U4399" s="181" t="str">
        <f t="shared" si="412"/>
        <v>0</v>
      </c>
    </row>
    <row r="4400" spans="14:21">
      <c r="N4400" s="57">
        <f t="shared" si="408"/>
        <v>2013</v>
      </c>
      <c r="O4400" s="57">
        <f t="shared" si="409"/>
        <v>1</v>
      </c>
      <c r="P4400" s="57">
        <f t="shared" si="410"/>
        <v>15</v>
      </c>
      <c r="Q4400" s="48">
        <v>41289</v>
      </c>
      <c r="R4400" s="178">
        <f t="shared" si="411"/>
        <v>41289</v>
      </c>
      <c r="S4400" s="182">
        <v>29.5</v>
      </c>
      <c r="T4400" s="180">
        <f t="shared" si="413"/>
        <v>54374.380000000005</v>
      </c>
      <c r="U4400" s="181" t="str">
        <f t="shared" si="412"/>
        <v>0</v>
      </c>
    </row>
    <row r="4401" spans="14:21">
      <c r="N4401" s="57">
        <f t="shared" si="408"/>
        <v>2013</v>
      </c>
      <c r="O4401" s="57">
        <f t="shared" si="409"/>
        <v>1</v>
      </c>
      <c r="P4401" s="57">
        <f t="shared" si="410"/>
        <v>16</v>
      </c>
      <c r="Q4401" s="48">
        <v>41290</v>
      </c>
      <c r="R4401" s="178">
        <f t="shared" si="411"/>
        <v>41290</v>
      </c>
      <c r="S4401" s="182">
        <v>26.3</v>
      </c>
      <c r="T4401" s="180">
        <f t="shared" si="413"/>
        <v>54400.680000000008</v>
      </c>
      <c r="U4401" s="181" t="str">
        <f t="shared" si="412"/>
        <v>0</v>
      </c>
    </row>
    <row r="4402" spans="14:21">
      <c r="N4402" s="57">
        <f t="shared" si="408"/>
        <v>2013</v>
      </c>
      <c r="O4402" s="57">
        <f t="shared" si="409"/>
        <v>1</v>
      </c>
      <c r="P4402" s="57">
        <f t="shared" si="410"/>
        <v>17</v>
      </c>
      <c r="Q4402" s="48">
        <v>41291</v>
      </c>
      <c r="R4402" s="178">
        <f t="shared" si="411"/>
        <v>41291</v>
      </c>
      <c r="S4402" s="182">
        <v>24.5</v>
      </c>
      <c r="T4402" s="180">
        <f t="shared" si="413"/>
        <v>54425.180000000008</v>
      </c>
      <c r="U4402" s="181" t="str">
        <f t="shared" si="412"/>
        <v>0</v>
      </c>
    </row>
    <row r="4403" spans="14:21">
      <c r="N4403" s="57">
        <f t="shared" si="408"/>
        <v>2013</v>
      </c>
      <c r="O4403" s="57">
        <f t="shared" si="409"/>
        <v>1</v>
      </c>
      <c r="P4403" s="57">
        <f t="shared" si="410"/>
        <v>18</v>
      </c>
      <c r="Q4403" s="48">
        <v>41292</v>
      </c>
      <c r="R4403" s="178">
        <f t="shared" si="411"/>
        <v>41292</v>
      </c>
      <c r="S4403" s="182">
        <v>23.6</v>
      </c>
      <c r="T4403" s="180">
        <f t="shared" si="413"/>
        <v>54448.780000000006</v>
      </c>
      <c r="U4403" s="181" t="str">
        <f t="shared" si="412"/>
        <v>0</v>
      </c>
    </row>
    <row r="4404" spans="14:21">
      <c r="N4404" s="57">
        <f t="shared" si="408"/>
        <v>2013</v>
      </c>
      <c r="O4404" s="57">
        <f t="shared" si="409"/>
        <v>1</v>
      </c>
      <c r="P4404" s="57">
        <f t="shared" si="410"/>
        <v>19</v>
      </c>
      <c r="Q4404" s="48">
        <v>41293</v>
      </c>
      <c r="R4404" s="178">
        <f t="shared" si="411"/>
        <v>41293</v>
      </c>
      <c r="S4404" s="182">
        <v>24.8</v>
      </c>
      <c r="T4404" s="180">
        <f t="shared" si="413"/>
        <v>54473.580000000009</v>
      </c>
      <c r="U4404" s="181" t="str">
        <f t="shared" si="412"/>
        <v>0</v>
      </c>
    </row>
    <row r="4405" spans="14:21">
      <c r="N4405" s="57">
        <f t="shared" si="408"/>
        <v>2013</v>
      </c>
      <c r="O4405" s="57">
        <f t="shared" si="409"/>
        <v>1</v>
      </c>
      <c r="P4405" s="57">
        <f t="shared" si="410"/>
        <v>20</v>
      </c>
      <c r="Q4405" s="48">
        <v>41294</v>
      </c>
      <c r="R4405" s="178">
        <f t="shared" si="411"/>
        <v>41294</v>
      </c>
      <c r="S4405" s="182">
        <v>23.9</v>
      </c>
      <c r="T4405" s="180">
        <f t="shared" si="413"/>
        <v>54497.48000000001</v>
      </c>
      <c r="U4405" s="181" t="str">
        <f t="shared" si="412"/>
        <v>0</v>
      </c>
    </row>
    <row r="4406" spans="14:21">
      <c r="N4406" s="57">
        <f t="shared" si="408"/>
        <v>2013</v>
      </c>
      <c r="O4406" s="57">
        <f t="shared" si="409"/>
        <v>1</v>
      </c>
      <c r="P4406" s="57">
        <f t="shared" si="410"/>
        <v>21</v>
      </c>
      <c r="Q4406" s="48">
        <v>41295</v>
      </c>
      <c r="R4406" s="178">
        <f t="shared" si="411"/>
        <v>41295</v>
      </c>
      <c r="S4406" s="182">
        <v>23.8</v>
      </c>
      <c r="T4406" s="180">
        <f t="shared" si="413"/>
        <v>54521.280000000013</v>
      </c>
      <c r="U4406" s="181" t="str">
        <f t="shared" si="412"/>
        <v>0</v>
      </c>
    </row>
    <row r="4407" spans="14:21">
      <c r="N4407" s="57">
        <f t="shared" si="408"/>
        <v>2013</v>
      </c>
      <c r="O4407" s="57">
        <f t="shared" si="409"/>
        <v>1</v>
      </c>
      <c r="P4407" s="57">
        <f t="shared" si="410"/>
        <v>22</v>
      </c>
      <c r="Q4407" s="48">
        <v>41296</v>
      </c>
      <c r="R4407" s="178">
        <f t="shared" si="411"/>
        <v>41296</v>
      </c>
      <c r="S4407" s="182">
        <v>23.4</v>
      </c>
      <c r="T4407" s="180">
        <f t="shared" si="413"/>
        <v>54544.680000000015</v>
      </c>
      <c r="U4407" s="181" t="str">
        <f t="shared" si="412"/>
        <v>0</v>
      </c>
    </row>
    <row r="4408" spans="14:21">
      <c r="N4408" s="57">
        <f t="shared" si="408"/>
        <v>2013</v>
      </c>
      <c r="O4408" s="57">
        <f t="shared" si="409"/>
        <v>1</v>
      </c>
      <c r="P4408" s="57">
        <f t="shared" si="410"/>
        <v>23</v>
      </c>
      <c r="Q4408" s="48">
        <v>41297</v>
      </c>
      <c r="R4408" s="178">
        <f t="shared" si="411"/>
        <v>41297</v>
      </c>
      <c r="S4408" s="182">
        <v>24.6</v>
      </c>
      <c r="T4408" s="180">
        <f t="shared" si="413"/>
        <v>54569.280000000013</v>
      </c>
      <c r="U4408" s="181" t="str">
        <f t="shared" si="412"/>
        <v>0</v>
      </c>
    </row>
    <row r="4409" spans="14:21">
      <c r="N4409" s="57">
        <f t="shared" si="408"/>
        <v>2013</v>
      </c>
      <c r="O4409" s="57">
        <f t="shared" si="409"/>
        <v>1</v>
      </c>
      <c r="P4409" s="57">
        <f t="shared" si="410"/>
        <v>24</v>
      </c>
      <c r="Q4409" s="48">
        <v>41298</v>
      </c>
      <c r="R4409" s="178">
        <f t="shared" si="411"/>
        <v>41298</v>
      </c>
      <c r="S4409" s="182">
        <v>25.8</v>
      </c>
      <c r="T4409" s="180">
        <f t="shared" si="413"/>
        <v>54595.080000000016</v>
      </c>
      <c r="U4409" s="181" t="str">
        <f t="shared" si="412"/>
        <v>0</v>
      </c>
    </row>
    <row r="4410" spans="14:21">
      <c r="N4410" s="57">
        <f t="shared" si="408"/>
        <v>2013</v>
      </c>
      <c r="O4410" s="57">
        <f t="shared" si="409"/>
        <v>1</v>
      </c>
      <c r="P4410" s="57">
        <f t="shared" si="410"/>
        <v>25</v>
      </c>
      <c r="Q4410" s="48">
        <v>41299</v>
      </c>
      <c r="R4410" s="178">
        <f t="shared" si="411"/>
        <v>41299</v>
      </c>
      <c r="S4410" s="182">
        <v>25.5</v>
      </c>
      <c r="T4410" s="180">
        <f t="shared" si="413"/>
        <v>54620.580000000016</v>
      </c>
      <c r="U4410" s="181" t="str">
        <f t="shared" si="412"/>
        <v>0</v>
      </c>
    </row>
    <row r="4411" spans="14:21">
      <c r="N4411" s="57">
        <f t="shared" si="408"/>
        <v>2013</v>
      </c>
      <c r="O4411" s="57">
        <f t="shared" si="409"/>
        <v>1</v>
      </c>
      <c r="P4411" s="57">
        <f t="shared" si="410"/>
        <v>26</v>
      </c>
      <c r="Q4411" s="48">
        <v>41300</v>
      </c>
      <c r="R4411" s="178">
        <f t="shared" si="411"/>
        <v>41300</v>
      </c>
      <c r="S4411" s="182">
        <v>25.9</v>
      </c>
      <c r="T4411" s="180">
        <f t="shared" si="413"/>
        <v>54646.480000000018</v>
      </c>
      <c r="U4411" s="181" t="str">
        <f t="shared" si="412"/>
        <v>0</v>
      </c>
    </row>
    <row r="4412" spans="14:21">
      <c r="N4412" s="57">
        <f t="shared" si="408"/>
        <v>2013</v>
      </c>
      <c r="O4412" s="57">
        <f t="shared" si="409"/>
        <v>1</v>
      </c>
      <c r="P4412" s="57">
        <f t="shared" si="410"/>
        <v>27</v>
      </c>
      <c r="Q4412" s="48">
        <v>41301</v>
      </c>
      <c r="R4412" s="178">
        <f t="shared" si="411"/>
        <v>41301</v>
      </c>
      <c r="S4412" s="182">
        <v>20.3</v>
      </c>
      <c r="T4412" s="180">
        <f t="shared" si="413"/>
        <v>54666.780000000021</v>
      </c>
      <c r="U4412" s="181" t="str">
        <f t="shared" si="412"/>
        <v>0</v>
      </c>
    </row>
    <row r="4413" spans="14:21">
      <c r="N4413" s="57">
        <f t="shared" si="408"/>
        <v>2013</v>
      </c>
      <c r="O4413" s="57">
        <f t="shared" si="409"/>
        <v>1</v>
      </c>
      <c r="P4413" s="57">
        <f t="shared" si="410"/>
        <v>28</v>
      </c>
      <c r="Q4413" s="48">
        <v>41302</v>
      </c>
      <c r="R4413" s="178">
        <f t="shared" si="411"/>
        <v>41302</v>
      </c>
      <c r="S4413" s="182">
        <v>19.600000000000001</v>
      </c>
      <c r="T4413" s="180">
        <f t="shared" si="413"/>
        <v>54686.380000000019</v>
      </c>
      <c r="U4413" s="181" t="str">
        <f t="shared" si="412"/>
        <v>0</v>
      </c>
    </row>
    <row r="4414" spans="14:21">
      <c r="N4414" s="57">
        <f t="shared" si="408"/>
        <v>2013</v>
      </c>
      <c r="O4414" s="57">
        <f t="shared" si="409"/>
        <v>1</v>
      </c>
      <c r="P4414" s="57">
        <f t="shared" si="410"/>
        <v>29</v>
      </c>
      <c r="Q4414" s="48">
        <v>41303</v>
      </c>
      <c r="R4414" s="178">
        <f t="shared" si="411"/>
        <v>41303</v>
      </c>
      <c r="S4414" s="182">
        <v>16.8</v>
      </c>
      <c r="T4414" s="180">
        <f t="shared" si="413"/>
        <v>54703.180000000022</v>
      </c>
      <c r="U4414" s="181" t="str">
        <f t="shared" si="412"/>
        <v>0</v>
      </c>
    </row>
    <row r="4415" spans="14:21">
      <c r="N4415" s="57">
        <f t="shared" si="408"/>
        <v>2013</v>
      </c>
      <c r="O4415" s="57">
        <f t="shared" si="409"/>
        <v>1</v>
      </c>
      <c r="P4415" s="57">
        <f t="shared" si="410"/>
        <v>30</v>
      </c>
      <c r="Q4415" s="48">
        <v>41304</v>
      </c>
      <c r="R4415" s="178">
        <f t="shared" si="411"/>
        <v>41304</v>
      </c>
      <c r="S4415" s="182">
        <v>14.9</v>
      </c>
      <c r="T4415" s="180">
        <f t="shared" si="413"/>
        <v>54718.080000000024</v>
      </c>
      <c r="U4415" s="181" t="str">
        <f t="shared" si="412"/>
        <v>0</v>
      </c>
    </row>
    <row r="4416" spans="14:21">
      <c r="N4416" s="57">
        <f t="shared" si="408"/>
        <v>2013</v>
      </c>
      <c r="O4416" s="57">
        <f t="shared" si="409"/>
        <v>1</v>
      </c>
      <c r="P4416" s="57">
        <f t="shared" si="410"/>
        <v>31</v>
      </c>
      <c r="Q4416" s="48">
        <v>41305</v>
      </c>
      <c r="R4416" s="178">
        <f t="shared" si="411"/>
        <v>41305</v>
      </c>
      <c r="S4416" s="182">
        <v>16.8</v>
      </c>
      <c r="T4416" s="180">
        <f t="shared" si="413"/>
        <v>54734.880000000026</v>
      </c>
      <c r="U4416" s="181" t="str">
        <f t="shared" si="412"/>
        <v>0</v>
      </c>
    </row>
    <row r="4417" spans="14:21">
      <c r="N4417" s="57">
        <f t="shared" si="408"/>
        <v>2013</v>
      </c>
      <c r="O4417" s="57">
        <f t="shared" si="409"/>
        <v>2</v>
      </c>
      <c r="P4417" s="57">
        <f t="shared" si="410"/>
        <v>1</v>
      </c>
      <c r="Q4417" s="48">
        <v>41306</v>
      </c>
      <c r="R4417" s="178">
        <f t="shared" si="411"/>
        <v>41306</v>
      </c>
      <c r="S4417" s="182">
        <v>17.8</v>
      </c>
      <c r="T4417" s="180">
        <f t="shared" si="413"/>
        <v>54752.680000000029</v>
      </c>
      <c r="U4417" s="181" t="str">
        <f t="shared" si="412"/>
        <v>0</v>
      </c>
    </row>
    <row r="4418" spans="14:21">
      <c r="N4418" s="57">
        <f t="shared" si="408"/>
        <v>2013</v>
      </c>
      <c r="O4418" s="57">
        <f t="shared" si="409"/>
        <v>2</v>
      </c>
      <c r="P4418" s="57">
        <f t="shared" si="410"/>
        <v>2</v>
      </c>
      <c r="Q4418" s="48">
        <v>41307</v>
      </c>
      <c r="R4418" s="178">
        <f t="shared" si="411"/>
        <v>41307</v>
      </c>
      <c r="S4418" s="182">
        <v>22.3</v>
      </c>
      <c r="T4418" s="180">
        <f t="shared" si="413"/>
        <v>54774.980000000032</v>
      </c>
      <c r="U4418" s="181" t="str">
        <f t="shared" si="412"/>
        <v>0</v>
      </c>
    </row>
    <row r="4419" spans="14:21">
      <c r="N4419" s="57">
        <f t="shared" ref="N4419:N4482" si="414">IF(Q4419="","",YEAR(Q4419))</f>
        <v>2013</v>
      </c>
      <c r="O4419" s="57">
        <f t="shared" ref="O4419:O4482" si="415">IF(Q4419="","",MONTH(Q4419))</f>
        <v>2</v>
      </c>
      <c r="P4419" s="57">
        <f t="shared" ref="P4419:P4482" si="416">DAY(Q4419)</f>
        <v>3</v>
      </c>
      <c r="Q4419" s="48">
        <v>41308</v>
      </c>
      <c r="R4419" s="178">
        <f t="shared" ref="R4419:R4482" si="417">Q4419</f>
        <v>41308</v>
      </c>
      <c r="S4419" s="182">
        <v>20.2</v>
      </c>
      <c r="T4419" s="180">
        <f t="shared" si="413"/>
        <v>54795.180000000029</v>
      </c>
      <c r="U4419" s="181" t="str">
        <f t="shared" ref="U4419:U4482" si="418">IF(AND(R4419&gt;=$E$7,R4419&lt;=$E$9),S4419,"0")</f>
        <v>0</v>
      </c>
    </row>
    <row r="4420" spans="14:21">
      <c r="N4420" s="57">
        <f t="shared" si="414"/>
        <v>2013</v>
      </c>
      <c r="O4420" s="57">
        <f t="shared" si="415"/>
        <v>2</v>
      </c>
      <c r="P4420" s="57">
        <f t="shared" si="416"/>
        <v>4</v>
      </c>
      <c r="Q4420" s="48">
        <v>41309</v>
      </c>
      <c r="R4420" s="178">
        <f t="shared" si="417"/>
        <v>41309</v>
      </c>
      <c r="S4420" s="182">
        <v>17.600000000000001</v>
      </c>
      <c r="T4420" s="180">
        <f t="shared" si="413"/>
        <v>54812.780000000028</v>
      </c>
      <c r="U4420" s="181" t="str">
        <f t="shared" si="418"/>
        <v>0</v>
      </c>
    </row>
    <row r="4421" spans="14:21">
      <c r="N4421" s="57">
        <f t="shared" si="414"/>
        <v>2013</v>
      </c>
      <c r="O4421" s="57">
        <f t="shared" si="415"/>
        <v>2</v>
      </c>
      <c r="P4421" s="57">
        <f t="shared" si="416"/>
        <v>5</v>
      </c>
      <c r="Q4421" s="48">
        <v>41310</v>
      </c>
      <c r="R4421" s="178">
        <f t="shared" si="417"/>
        <v>41310</v>
      </c>
      <c r="S4421" s="182">
        <v>21.2</v>
      </c>
      <c r="T4421" s="180">
        <f t="shared" ref="T4421:T4484" si="419">T4420+S4421</f>
        <v>54833.980000000025</v>
      </c>
      <c r="U4421" s="181" t="str">
        <f t="shared" si="418"/>
        <v>0</v>
      </c>
    </row>
    <row r="4422" spans="14:21">
      <c r="N4422" s="57">
        <f t="shared" si="414"/>
        <v>2013</v>
      </c>
      <c r="O4422" s="57">
        <f t="shared" si="415"/>
        <v>2</v>
      </c>
      <c r="P4422" s="57">
        <f t="shared" si="416"/>
        <v>6</v>
      </c>
      <c r="Q4422" s="48">
        <v>41311</v>
      </c>
      <c r="R4422" s="178">
        <f t="shared" si="417"/>
        <v>41311</v>
      </c>
      <c r="S4422" s="182">
        <v>21.2</v>
      </c>
      <c r="T4422" s="180">
        <f t="shared" si="419"/>
        <v>54855.180000000022</v>
      </c>
      <c r="U4422" s="181" t="str">
        <f t="shared" si="418"/>
        <v>0</v>
      </c>
    </row>
    <row r="4423" spans="14:21">
      <c r="N4423" s="57">
        <f t="shared" si="414"/>
        <v>2013</v>
      </c>
      <c r="O4423" s="57">
        <f t="shared" si="415"/>
        <v>2</v>
      </c>
      <c r="P4423" s="57">
        <f t="shared" si="416"/>
        <v>7</v>
      </c>
      <c r="Q4423" s="48">
        <v>41312</v>
      </c>
      <c r="R4423" s="178">
        <f t="shared" si="417"/>
        <v>41312</v>
      </c>
      <c r="S4423" s="182">
        <v>22.3</v>
      </c>
      <c r="T4423" s="180">
        <f t="shared" si="419"/>
        <v>54877.480000000025</v>
      </c>
      <c r="U4423" s="181" t="str">
        <f t="shared" si="418"/>
        <v>0</v>
      </c>
    </row>
    <row r="4424" spans="14:21">
      <c r="N4424" s="57">
        <f t="shared" si="414"/>
        <v>2013</v>
      </c>
      <c r="O4424" s="57">
        <f t="shared" si="415"/>
        <v>2</v>
      </c>
      <c r="P4424" s="57">
        <f t="shared" si="416"/>
        <v>8</v>
      </c>
      <c r="Q4424" s="48">
        <v>41313</v>
      </c>
      <c r="R4424" s="178">
        <f t="shared" si="417"/>
        <v>41313</v>
      </c>
      <c r="S4424" s="182">
        <v>22.5</v>
      </c>
      <c r="T4424" s="180">
        <f t="shared" si="419"/>
        <v>54899.980000000025</v>
      </c>
      <c r="U4424" s="181" t="str">
        <f t="shared" si="418"/>
        <v>0</v>
      </c>
    </row>
    <row r="4425" spans="14:21">
      <c r="N4425" s="57">
        <f t="shared" si="414"/>
        <v>2013</v>
      </c>
      <c r="O4425" s="57">
        <f t="shared" si="415"/>
        <v>2</v>
      </c>
      <c r="P4425" s="57">
        <f t="shared" si="416"/>
        <v>9</v>
      </c>
      <c r="Q4425" s="48">
        <v>41314</v>
      </c>
      <c r="R4425" s="178">
        <f t="shared" si="417"/>
        <v>41314</v>
      </c>
      <c r="S4425" s="182">
        <v>24.2</v>
      </c>
      <c r="T4425" s="180">
        <f t="shared" si="419"/>
        <v>54924.180000000022</v>
      </c>
      <c r="U4425" s="181" t="str">
        <f t="shared" si="418"/>
        <v>0</v>
      </c>
    </row>
    <row r="4426" spans="14:21">
      <c r="N4426" s="57">
        <f t="shared" si="414"/>
        <v>2013</v>
      </c>
      <c r="O4426" s="57">
        <f t="shared" si="415"/>
        <v>2</v>
      </c>
      <c r="P4426" s="57">
        <f t="shared" si="416"/>
        <v>10</v>
      </c>
      <c r="Q4426" s="48">
        <v>41315</v>
      </c>
      <c r="R4426" s="178">
        <f t="shared" si="417"/>
        <v>41315</v>
      </c>
      <c r="S4426" s="182">
        <v>25.8</v>
      </c>
      <c r="T4426" s="180">
        <f t="shared" si="419"/>
        <v>54949.980000000025</v>
      </c>
      <c r="U4426" s="181" t="str">
        <f t="shared" si="418"/>
        <v>0</v>
      </c>
    </row>
    <row r="4427" spans="14:21">
      <c r="N4427" s="57">
        <f t="shared" si="414"/>
        <v>2013</v>
      </c>
      <c r="O4427" s="57">
        <f t="shared" si="415"/>
        <v>2</v>
      </c>
      <c r="P4427" s="57">
        <f t="shared" si="416"/>
        <v>11</v>
      </c>
      <c r="Q4427" s="48">
        <v>41316</v>
      </c>
      <c r="R4427" s="178">
        <f t="shared" si="417"/>
        <v>41316</v>
      </c>
      <c r="S4427" s="182">
        <v>23.4</v>
      </c>
      <c r="T4427" s="180">
        <f t="shared" si="419"/>
        <v>54973.380000000026</v>
      </c>
      <c r="U4427" s="181" t="str">
        <f t="shared" si="418"/>
        <v>0</v>
      </c>
    </row>
    <row r="4428" spans="14:21">
      <c r="N4428" s="57">
        <f t="shared" si="414"/>
        <v>2013</v>
      </c>
      <c r="O4428" s="57">
        <f t="shared" si="415"/>
        <v>2</v>
      </c>
      <c r="P4428" s="57">
        <f t="shared" si="416"/>
        <v>12</v>
      </c>
      <c r="Q4428" s="48">
        <v>41317</v>
      </c>
      <c r="R4428" s="178">
        <f t="shared" si="417"/>
        <v>41317</v>
      </c>
      <c r="S4428" s="182">
        <v>23.4</v>
      </c>
      <c r="T4428" s="180">
        <f t="shared" si="419"/>
        <v>54996.780000000028</v>
      </c>
      <c r="U4428" s="181" t="str">
        <f t="shared" si="418"/>
        <v>0</v>
      </c>
    </row>
    <row r="4429" spans="14:21">
      <c r="N4429" s="57">
        <f t="shared" si="414"/>
        <v>2013</v>
      </c>
      <c r="O4429" s="57">
        <f t="shared" si="415"/>
        <v>2</v>
      </c>
      <c r="P4429" s="57">
        <f t="shared" si="416"/>
        <v>13</v>
      </c>
      <c r="Q4429" s="48">
        <v>41318</v>
      </c>
      <c r="R4429" s="178">
        <f t="shared" si="417"/>
        <v>41318</v>
      </c>
      <c r="S4429" s="182">
        <v>23.6</v>
      </c>
      <c r="T4429" s="180">
        <f t="shared" si="419"/>
        <v>55020.380000000026</v>
      </c>
      <c r="U4429" s="181" t="str">
        <f t="shared" si="418"/>
        <v>0</v>
      </c>
    </row>
    <row r="4430" spans="14:21">
      <c r="N4430" s="57">
        <f t="shared" si="414"/>
        <v>2013</v>
      </c>
      <c r="O4430" s="57">
        <f t="shared" si="415"/>
        <v>2</v>
      </c>
      <c r="P4430" s="57">
        <f t="shared" si="416"/>
        <v>14</v>
      </c>
      <c r="Q4430" s="48">
        <v>41319</v>
      </c>
      <c r="R4430" s="178">
        <f t="shared" si="417"/>
        <v>41319</v>
      </c>
      <c r="S4430" s="182">
        <v>23.9</v>
      </c>
      <c r="T4430" s="180">
        <f t="shared" si="419"/>
        <v>55044.280000000028</v>
      </c>
      <c r="U4430" s="181" t="str">
        <f t="shared" si="418"/>
        <v>0</v>
      </c>
    </row>
    <row r="4431" spans="14:21">
      <c r="N4431" s="57">
        <f t="shared" si="414"/>
        <v>2013</v>
      </c>
      <c r="O4431" s="57">
        <f t="shared" si="415"/>
        <v>2</v>
      </c>
      <c r="P4431" s="57">
        <f t="shared" si="416"/>
        <v>15</v>
      </c>
      <c r="Q4431" s="48">
        <v>41320</v>
      </c>
      <c r="R4431" s="178">
        <f t="shared" si="417"/>
        <v>41320</v>
      </c>
      <c r="S4431" s="182">
        <v>22.2</v>
      </c>
      <c r="T4431" s="180">
        <f t="shared" si="419"/>
        <v>55066.480000000025</v>
      </c>
      <c r="U4431" s="181" t="str">
        <f t="shared" si="418"/>
        <v>0</v>
      </c>
    </row>
    <row r="4432" spans="14:21">
      <c r="N4432" s="57">
        <f t="shared" si="414"/>
        <v>2013</v>
      </c>
      <c r="O4432" s="57">
        <f t="shared" si="415"/>
        <v>2</v>
      </c>
      <c r="P4432" s="57">
        <f t="shared" si="416"/>
        <v>16</v>
      </c>
      <c r="Q4432" s="48">
        <v>41321</v>
      </c>
      <c r="R4432" s="178">
        <f t="shared" si="417"/>
        <v>41321</v>
      </c>
      <c r="S4432" s="182">
        <v>21.4</v>
      </c>
      <c r="T4432" s="180">
        <f t="shared" si="419"/>
        <v>55087.880000000026</v>
      </c>
      <c r="U4432" s="181" t="str">
        <f t="shared" si="418"/>
        <v>0</v>
      </c>
    </row>
    <row r="4433" spans="14:21">
      <c r="N4433" s="57">
        <f t="shared" si="414"/>
        <v>2013</v>
      </c>
      <c r="O4433" s="57">
        <f t="shared" si="415"/>
        <v>2</v>
      </c>
      <c r="P4433" s="57">
        <f t="shared" si="416"/>
        <v>17</v>
      </c>
      <c r="Q4433" s="48">
        <v>41322</v>
      </c>
      <c r="R4433" s="178">
        <f t="shared" si="417"/>
        <v>41322</v>
      </c>
      <c r="S4433" s="182">
        <v>20.8</v>
      </c>
      <c r="T4433" s="180">
        <f t="shared" si="419"/>
        <v>55108.680000000029</v>
      </c>
      <c r="U4433" s="181" t="str">
        <f t="shared" si="418"/>
        <v>0</v>
      </c>
    </row>
    <row r="4434" spans="14:21">
      <c r="N4434" s="57">
        <f t="shared" si="414"/>
        <v>2013</v>
      </c>
      <c r="O4434" s="57">
        <f t="shared" si="415"/>
        <v>2</v>
      </c>
      <c r="P4434" s="57">
        <f t="shared" si="416"/>
        <v>18</v>
      </c>
      <c r="Q4434" s="48">
        <v>41323</v>
      </c>
      <c r="R4434" s="178">
        <f t="shared" si="417"/>
        <v>41323</v>
      </c>
      <c r="S4434" s="182">
        <v>20.8</v>
      </c>
      <c r="T4434" s="180">
        <f t="shared" si="419"/>
        <v>55129.480000000032</v>
      </c>
      <c r="U4434" s="181" t="str">
        <f t="shared" si="418"/>
        <v>0</v>
      </c>
    </row>
    <row r="4435" spans="14:21">
      <c r="N4435" s="57">
        <f t="shared" si="414"/>
        <v>2013</v>
      </c>
      <c r="O4435" s="57">
        <f t="shared" si="415"/>
        <v>2</v>
      </c>
      <c r="P4435" s="57">
        <f t="shared" si="416"/>
        <v>19</v>
      </c>
      <c r="Q4435" s="48">
        <v>41324</v>
      </c>
      <c r="R4435" s="178">
        <f t="shared" si="417"/>
        <v>41324</v>
      </c>
      <c r="S4435" s="182">
        <v>21.8</v>
      </c>
      <c r="T4435" s="180">
        <f t="shared" si="419"/>
        <v>55151.280000000035</v>
      </c>
      <c r="U4435" s="181" t="str">
        <f t="shared" si="418"/>
        <v>0</v>
      </c>
    </row>
    <row r="4436" spans="14:21">
      <c r="N4436" s="57">
        <f t="shared" si="414"/>
        <v>2013</v>
      </c>
      <c r="O4436" s="57">
        <f t="shared" si="415"/>
        <v>2</v>
      </c>
      <c r="P4436" s="57">
        <f t="shared" si="416"/>
        <v>20</v>
      </c>
      <c r="Q4436" s="48">
        <v>41325</v>
      </c>
      <c r="R4436" s="178">
        <f t="shared" si="417"/>
        <v>41325</v>
      </c>
      <c r="S4436" s="182">
        <v>22.9</v>
      </c>
      <c r="T4436" s="180">
        <f t="shared" si="419"/>
        <v>55174.180000000037</v>
      </c>
      <c r="U4436" s="181" t="str">
        <f t="shared" si="418"/>
        <v>0</v>
      </c>
    </row>
    <row r="4437" spans="14:21">
      <c r="N4437" s="57">
        <f t="shared" si="414"/>
        <v>2013</v>
      </c>
      <c r="O4437" s="57">
        <f t="shared" si="415"/>
        <v>2</v>
      </c>
      <c r="P4437" s="57">
        <f t="shared" si="416"/>
        <v>21</v>
      </c>
      <c r="Q4437" s="48">
        <v>41326</v>
      </c>
      <c r="R4437" s="178">
        <f t="shared" si="417"/>
        <v>41326</v>
      </c>
      <c r="S4437" s="182">
        <v>23.8</v>
      </c>
      <c r="T4437" s="180">
        <f t="shared" si="419"/>
        <v>55197.98000000004</v>
      </c>
      <c r="U4437" s="181" t="str">
        <f t="shared" si="418"/>
        <v>0</v>
      </c>
    </row>
    <row r="4438" spans="14:21">
      <c r="N4438" s="57">
        <f t="shared" si="414"/>
        <v>2013</v>
      </c>
      <c r="O4438" s="57">
        <f t="shared" si="415"/>
        <v>2</v>
      </c>
      <c r="P4438" s="57">
        <f t="shared" si="416"/>
        <v>22</v>
      </c>
      <c r="Q4438" s="48">
        <v>41327</v>
      </c>
      <c r="R4438" s="178">
        <f t="shared" si="417"/>
        <v>41327</v>
      </c>
      <c r="S4438" s="182">
        <v>23.7</v>
      </c>
      <c r="T4438" s="180">
        <f t="shared" si="419"/>
        <v>55221.680000000037</v>
      </c>
      <c r="U4438" s="181" t="str">
        <f t="shared" si="418"/>
        <v>0</v>
      </c>
    </row>
    <row r="4439" spans="14:21">
      <c r="N4439" s="57">
        <f t="shared" si="414"/>
        <v>2013</v>
      </c>
      <c r="O4439" s="57">
        <f t="shared" si="415"/>
        <v>2</v>
      </c>
      <c r="P4439" s="57">
        <f t="shared" si="416"/>
        <v>23</v>
      </c>
      <c r="Q4439" s="48">
        <v>41328</v>
      </c>
      <c r="R4439" s="178">
        <f t="shared" si="417"/>
        <v>41328</v>
      </c>
      <c r="S4439" s="182">
        <v>23</v>
      </c>
      <c r="T4439" s="180">
        <f t="shared" si="419"/>
        <v>55244.680000000037</v>
      </c>
      <c r="U4439" s="181" t="str">
        <f t="shared" si="418"/>
        <v>0</v>
      </c>
    </row>
    <row r="4440" spans="14:21">
      <c r="N4440" s="57">
        <f t="shared" si="414"/>
        <v>2013</v>
      </c>
      <c r="O4440" s="57">
        <f t="shared" si="415"/>
        <v>2</v>
      </c>
      <c r="P4440" s="57">
        <f t="shared" si="416"/>
        <v>24</v>
      </c>
      <c r="Q4440" s="48">
        <v>41329</v>
      </c>
      <c r="R4440" s="178">
        <f t="shared" si="417"/>
        <v>41329</v>
      </c>
      <c r="S4440" s="182">
        <v>21.7</v>
      </c>
      <c r="T4440" s="180">
        <f t="shared" si="419"/>
        <v>55266.380000000034</v>
      </c>
      <c r="U4440" s="181" t="str">
        <f t="shared" si="418"/>
        <v>0</v>
      </c>
    </row>
    <row r="4441" spans="14:21">
      <c r="N4441" s="57">
        <f t="shared" si="414"/>
        <v>2013</v>
      </c>
      <c r="O4441" s="57">
        <f t="shared" si="415"/>
        <v>2</v>
      </c>
      <c r="P4441" s="57">
        <f t="shared" si="416"/>
        <v>25</v>
      </c>
      <c r="Q4441" s="48">
        <v>41330</v>
      </c>
      <c r="R4441" s="178">
        <f t="shared" si="417"/>
        <v>41330</v>
      </c>
      <c r="S4441" s="182">
        <v>20.7</v>
      </c>
      <c r="T4441" s="180">
        <f t="shared" si="419"/>
        <v>55287.080000000031</v>
      </c>
      <c r="U4441" s="181" t="str">
        <f t="shared" si="418"/>
        <v>0</v>
      </c>
    </row>
    <row r="4442" spans="14:21">
      <c r="N4442" s="57">
        <f t="shared" si="414"/>
        <v>2013</v>
      </c>
      <c r="O4442" s="57">
        <f t="shared" si="415"/>
        <v>2</v>
      </c>
      <c r="P4442" s="57">
        <f t="shared" si="416"/>
        <v>26</v>
      </c>
      <c r="Q4442" s="48">
        <v>41331</v>
      </c>
      <c r="R4442" s="178">
        <f t="shared" si="417"/>
        <v>41331</v>
      </c>
      <c r="S4442" s="182">
        <v>21.9</v>
      </c>
      <c r="T4442" s="180">
        <f t="shared" si="419"/>
        <v>55308.980000000032</v>
      </c>
      <c r="U4442" s="181" t="str">
        <f t="shared" si="418"/>
        <v>0</v>
      </c>
    </row>
    <row r="4443" spans="14:21">
      <c r="N4443" s="57">
        <f t="shared" si="414"/>
        <v>2013</v>
      </c>
      <c r="O4443" s="57">
        <f t="shared" si="415"/>
        <v>2</v>
      </c>
      <c r="P4443" s="57">
        <f t="shared" si="416"/>
        <v>27</v>
      </c>
      <c r="Q4443" s="48">
        <v>41332</v>
      </c>
      <c r="R4443" s="178">
        <f t="shared" si="417"/>
        <v>41332</v>
      </c>
      <c r="S4443" s="182">
        <v>22.6</v>
      </c>
      <c r="T4443" s="180">
        <f t="shared" si="419"/>
        <v>55331.580000000031</v>
      </c>
      <c r="U4443" s="181" t="str">
        <f t="shared" si="418"/>
        <v>0</v>
      </c>
    </row>
    <row r="4444" spans="14:21">
      <c r="N4444" s="57">
        <f t="shared" si="414"/>
        <v>2013</v>
      </c>
      <c r="O4444" s="57">
        <f t="shared" si="415"/>
        <v>2</v>
      </c>
      <c r="P4444" s="57">
        <f t="shared" si="416"/>
        <v>28</v>
      </c>
      <c r="Q4444" s="48">
        <v>41333</v>
      </c>
      <c r="R4444" s="178">
        <f t="shared" si="417"/>
        <v>41333</v>
      </c>
      <c r="S4444" s="182">
        <v>19.399999999999999</v>
      </c>
      <c r="T4444" s="180">
        <f t="shared" si="419"/>
        <v>55350.980000000032</v>
      </c>
      <c r="U4444" s="181" t="str">
        <f t="shared" si="418"/>
        <v>0</v>
      </c>
    </row>
    <row r="4445" spans="14:21">
      <c r="N4445" s="57">
        <f t="shared" si="414"/>
        <v>2013</v>
      </c>
      <c r="O4445" s="57">
        <f t="shared" si="415"/>
        <v>3</v>
      </c>
      <c r="P4445" s="57">
        <f t="shared" si="416"/>
        <v>1</v>
      </c>
      <c r="Q4445" s="48">
        <v>41334</v>
      </c>
      <c r="R4445" s="178">
        <f t="shared" si="417"/>
        <v>41334</v>
      </c>
      <c r="S4445" s="182">
        <v>20.399999999999999</v>
      </c>
      <c r="T4445" s="180">
        <f t="shared" si="419"/>
        <v>55371.380000000034</v>
      </c>
      <c r="U4445" s="181" t="str">
        <f t="shared" si="418"/>
        <v>0</v>
      </c>
    </row>
    <row r="4446" spans="14:21">
      <c r="N4446" s="57">
        <f t="shared" si="414"/>
        <v>2013</v>
      </c>
      <c r="O4446" s="57">
        <f t="shared" si="415"/>
        <v>3</v>
      </c>
      <c r="P4446" s="57">
        <f t="shared" si="416"/>
        <v>2</v>
      </c>
      <c r="Q4446" s="48">
        <v>41335</v>
      </c>
      <c r="R4446" s="178">
        <f t="shared" si="417"/>
        <v>41335</v>
      </c>
      <c r="S4446" s="182">
        <v>20.2</v>
      </c>
      <c r="T4446" s="180">
        <f t="shared" si="419"/>
        <v>55391.580000000031</v>
      </c>
      <c r="U4446" s="181" t="str">
        <f t="shared" si="418"/>
        <v>0</v>
      </c>
    </row>
    <row r="4447" spans="14:21">
      <c r="N4447" s="57">
        <f t="shared" si="414"/>
        <v>2013</v>
      </c>
      <c r="O4447" s="57">
        <f t="shared" si="415"/>
        <v>3</v>
      </c>
      <c r="P4447" s="57">
        <f t="shared" si="416"/>
        <v>3</v>
      </c>
      <c r="Q4447" s="48">
        <v>41336</v>
      </c>
      <c r="R4447" s="178">
        <f t="shared" si="417"/>
        <v>41336</v>
      </c>
      <c r="S4447" s="182">
        <v>20.2</v>
      </c>
      <c r="T4447" s="180">
        <f t="shared" si="419"/>
        <v>55411.780000000028</v>
      </c>
      <c r="U4447" s="181" t="str">
        <f t="shared" si="418"/>
        <v>0</v>
      </c>
    </row>
    <row r="4448" spans="14:21">
      <c r="N4448" s="57">
        <f t="shared" si="414"/>
        <v>2013</v>
      </c>
      <c r="O4448" s="57">
        <f t="shared" si="415"/>
        <v>3</v>
      </c>
      <c r="P4448" s="57">
        <f t="shared" si="416"/>
        <v>4</v>
      </c>
      <c r="Q4448" s="48">
        <v>41337</v>
      </c>
      <c r="R4448" s="178">
        <f t="shared" si="417"/>
        <v>41337</v>
      </c>
      <c r="S4448" s="182">
        <v>20.8</v>
      </c>
      <c r="T4448" s="180">
        <f t="shared" si="419"/>
        <v>55432.580000000031</v>
      </c>
      <c r="U4448" s="181" t="str">
        <f t="shared" si="418"/>
        <v>0</v>
      </c>
    </row>
    <row r="4449" spans="14:21">
      <c r="N4449" s="57">
        <f t="shared" si="414"/>
        <v>2013</v>
      </c>
      <c r="O4449" s="57">
        <f t="shared" si="415"/>
        <v>3</v>
      </c>
      <c r="P4449" s="57">
        <f t="shared" si="416"/>
        <v>5</v>
      </c>
      <c r="Q4449" s="48">
        <v>41338</v>
      </c>
      <c r="R4449" s="178">
        <f t="shared" si="417"/>
        <v>41338</v>
      </c>
      <c r="S4449" s="182">
        <v>18</v>
      </c>
      <c r="T4449" s="180">
        <f t="shared" si="419"/>
        <v>55450.580000000031</v>
      </c>
      <c r="U4449" s="181" t="str">
        <f t="shared" si="418"/>
        <v>0</v>
      </c>
    </row>
    <row r="4450" spans="14:21">
      <c r="N4450" s="57">
        <f t="shared" si="414"/>
        <v>2013</v>
      </c>
      <c r="O4450" s="57">
        <f t="shared" si="415"/>
        <v>3</v>
      </c>
      <c r="P4450" s="57">
        <f t="shared" si="416"/>
        <v>6</v>
      </c>
      <c r="Q4450" s="48">
        <v>41339</v>
      </c>
      <c r="R4450" s="178">
        <f t="shared" si="417"/>
        <v>41339</v>
      </c>
      <c r="S4450" s="182">
        <v>17.600000000000001</v>
      </c>
      <c r="T4450" s="180">
        <f t="shared" si="419"/>
        <v>55468.180000000029</v>
      </c>
      <c r="U4450" s="181" t="str">
        <f t="shared" si="418"/>
        <v>0</v>
      </c>
    </row>
    <row r="4451" spans="14:21">
      <c r="N4451" s="57">
        <f t="shared" si="414"/>
        <v>2013</v>
      </c>
      <c r="O4451" s="57">
        <f t="shared" si="415"/>
        <v>3</v>
      </c>
      <c r="P4451" s="57">
        <f t="shared" si="416"/>
        <v>7</v>
      </c>
      <c r="Q4451" s="48">
        <v>41340</v>
      </c>
      <c r="R4451" s="178">
        <f t="shared" si="417"/>
        <v>41340</v>
      </c>
      <c r="S4451" s="182">
        <v>20</v>
      </c>
      <c r="T4451" s="180">
        <f t="shared" si="419"/>
        <v>55488.180000000029</v>
      </c>
      <c r="U4451" s="181" t="str">
        <f t="shared" si="418"/>
        <v>0</v>
      </c>
    </row>
    <row r="4452" spans="14:21">
      <c r="N4452" s="57">
        <f t="shared" si="414"/>
        <v>2013</v>
      </c>
      <c r="O4452" s="57">
        <f t="shared" si="415"/>
        <v>3</v>
      </c>
      <c r="P4452" s="57">
        <f t="shared" si="416"/>
        <v>8</v>
      </c>
      <c r="Q4452" s="48">
        <v>41341</v>
      </c>
      <c r="R4452" s="178">
        <f t="shared" si="417"/>
        <v>41341</v>
      </c>
      <c r="S4452" s="182">
        <v>21</v>
      </c>
      <c r="T4452" s="180">
        <f t="shared" si="419"/>
        <v>55509.180000000029</v>
      </c>
      <c r="U4452" s="181" t="str">
        <f t="shared" si="418"/>
        <v>0</v>
      </c>
    </row>
    <row r="4453" spans="14:21">
      <c r="N4453" s="57">
        <f t="shared" si="414"/>
        <v>2013</v>
      </c>
      <c r="O4453" s="57">
        <f t="shared" si="415"/>
        <v>3</v>
      </c>
      <c r="P4453" s="57">
        <f t="shared" si="416"/>
        <v>9</v>
      </c>
      <c r="Q4453" s="48">
        <v>41342</v>
      </c>
      <c r="R4453" s="178">
        <f t="shared" si="417"/>
        <v>41342</v>
      </c>
      <c r="S4453" s="182">
        <v>22.6</v>
      </c>
      <c r="T4453" s="180">
        <f t="shared" si="419"/>
        <v>55531.780000000028</v>
      </c>
      <c r="U4453" s="181" t="str">
        <f t="shared" si="418"/>
        <v>0</v>
      </c>
    </row>
    <row r="4454" spans="14:21">
      <c r="N4454" s="57">
        <f t="shared" si="414"/>
        <v>2013</v>
      </c>
      <c r="O4454" s="57">
        <f t="shared" si="415"/>
        <v>3</v>
      </c>
      <c r="P4454" s="57">
        <f t="shared" si="416"/>
        <v>10</v>
      </c>
      <c r="Q4454" s="48">
        <v>41343</v>
      </c>
      <c r="R4454" s="178">
        <f t="shared" si="417"/>
        <v>41343</v>
      </c>
      <c r="S4454" s="182">
        <v>25.3</v>
      </c>
      <c r="T4454" s="180">
        <f t="shared" si="419"/>
        <v>55557.080000000031</v>
      </c>
      <c r="U4454" s="181" t="str">
        <f t="shared" si="418"/>
        <v>0</v>
      </c>
    </row>
    <row r="4455" spans="14:21">
      <c r="N4455" s="57">
        <f t="shared" si="414"/>
        <v>2013</v>
      </c>
      <c r="O4455" s="57">
        <f t="shared" si="415"/>
        <v>3</v>
      </c>
      <c r="P4455" s="57">
        <f t="shared" si="416"/>
        <v>11</v>
      </c>
      <c r="Q4455" s="48">
        <v>41344</v>
      </c>
      <c r="R4455" s="178">
        <f t="shared" si="417"/>
        <v>41344</v>
      </c>
      <c r="S4455" s="182">
        <v>25.8</v>
      </c>
      <c r="T4455" s="180">
        <f t="shared" si="419"/>
        <v>55582.880000000034</v>
      </c>
      <c r="U4455" s="181" t="str">
        <f t="shared" si="418"/>
        <v>0</v>
      </c>
    </row>
    <row r="4456" spans="14:21">
      <c r="N4456" s="57">
        <f t="shared" si="414"/>
        <v>2013</v>
      </c>
      <c r="O4456" s="57">
        <f t="shared" si="415"/>
        <v>3</v>
      </c>
      <c r="P4456" s="57">
        <f t="shared" si="416"/>
        <v>12</v>
      </c>
      <c r="Q4456" s="48">
        <v>41345</v>
      </c>
      <c r="R4456" s="178">
        <f t="shared" si="417"/>
        <v>41345</v>
      </c>
      <c r="S4456" s="182">
        <v>27.5</v>
      </c>
      <c r="T4456" s="180">
        <f t="shared" si="419"/>
        <v>55610.380000000034</v>
      </c>
      <c r="U4456" s="181" t="str">
        <f t="shared" si="418"/>
        <v>0</v>
      </c>
    </row>
    <row r="4457" spans="14:21">
      <c r="N4457" s="57">
        <f t="shared" si="414"/>
        <v>2013</v>
      </c>
      <c r="O4457" s="57">
        <f t="shared" si="415"/>
        <v>3</v>
      </c>
      <c r="P4457" s="57">
        <f t="shared" si="416"/>
        <v>13</v>
      </c>
      <c r="Q4457" s="48">
        <v>41346</v>
      </c>
      <c r="R4457" s="178">
        <f t="shared" si="417"/>
        <v>41346</v>
      </c>
      <c r="S4457" s="182">
        <v>25.6</v>
      </c>
      <c r="T4457" s="180">
        <f t="shared" si="419"/>
        <v>55635.980000000032</v>
      </c>
      <c r="U4457" s="181" t="str">
        <f t="shared" si="418"/>
        <v>0</v>
      </c>
    </row>
    <row r="4458" spans="14:21">
      <c r="N4458" s="57">
        <f t="shared" si="414"/>
        <v>2013</v>
      </c>
      <c r="O4458" s="57">
        <f t="shared" si="415"/>
        <v>3</v>
      </c>
      <c r="P4458" s="57">
        <f t="shared" si="416"/>
        <v>14</v>
      </c>
      <c r="Q4458" s="48">
        <v>41347</v>
      </c>
      <c r="R4458" s="178">
        <f t="shared" si="417"/>
        <v>41347</v>
      </c>
      <c r="S4458" s="182">
        <v>26</v>
      </c>
      <c r="T4458" s="180">
        <f t="shared" si="419"/>
        <v>55661.980000000032</v>
      </c>
      <c r="U4458" s="181" t="str">
        <f t="shared" si="418"/>
        <v>0</v>
      </c>
    </row>
    <row r="4459" spans="14:21">
      <c r="N4459" s="57">
        <f t="shared" si="414"/>
        <v>2013</v>
      </c>
      <c r="O4459" s="57">
        <f t="shared" si="415"/>
        <v>3</v>
      </c>
      <c r="P4459" s="57">
        <f t="shared" si="416"/>
        <v>15</v>
      </c>
      <c r="Q4459" s="48">
        <v>41348</v>
      </c>
      <c r="R4459" s="178">
        <f t="shared" si="417"/>
        <v>41348</v>
      </c>
      <c r="S4459" s="182">
        <v>25</v>
      </c>
      <c r="T4459" s="180">
        <f t="shared" si="419"/>
        <v>55686.980000000032</v>
      </c>
      <c r="U4459" s="181" t="str">
        <f t="shared" si="418"/>
        <v>0</v>
      </c>
    </row>
    <row r="4460" spans="14:21">
      <c r="N4460" s="57">
        <f t="shared" si="414"/>
        <v>2013</v>
      </c>
      <c r="O4460" s="57">
        <f t="shared" si="415"/>
        <v>3</v>
      </c>
      <c r="P4460" s="57">
        <f t="shared" si="416"/>
        <v>16</v>
      </c>
      <c r="Q4460" s="48">
        <v>41349</v>
      </c>
      <c r="R4460" s="178">
        <f t="shared" si="417"/>
        <v>41349</v>
      </c>
      <c r="S4460" s="182">
        <v>21.3</v>
      </c>
      <c r="T4460" s="180">
        <f t="shared" si="419"/>
        <v>55708.280000000035</v>
      </c>
      <c r="U4460" s="181" t="str">
        <f t="shared" si="418"/>
        <v>0</v>
      </c>
    </row>
    <row r="4461" spans="14:21">
      <c r="N4461" s="57">
        <f t="shared" si="414"/>
        <v>2013</v>
      </c>
      <c r="O4461" s="57">
        <f t="shared" si="415"/>
        <v>3</v>
      </c>
      <c r="P4461" s="57">
        <f t="shared" si="416"/>
        <v>17</v>
      </c>
      <c r="Q4461" s="48">
        <v>41350</v>
      </c>
      <c r="R4461" s="178">
        <f t="shared" si="417"/>
        <v>41350</v>
      </c>
      <c r="S4461" s="182">
        <v>21.4</v>
      </c>
      <c r="T4461" s="180">
        <f t="shared" si="419"/>
        <v>55729.680000000037</v>
      </c>
      <c r="U4461" s="181" t="str">
        <f t="shared" si="418"/>
        <v>0</v>
      </c>
    </row>
    <row r="4462" spans="14:21">
      <c r="N4462" s="57">
        <f t="shared" si="414"/>
        <v>2013</v>
      </c>
      <c r="O4462" s="57">
        <f t="shared" si="415"/>
        <v>3</v>
      </c>
      <c r="P4462" s="57">
        <f t="shared" si="416"/>
        <v>18</v>
      </c>
      <c r="Q4462" s="48">
        <v>41351</v>
      </c>
      <c r="R4462" s="178">
        <f t="shared" si="417"/>
        <v>41351</v>
      </c>
      <c r="S4462" s="182">
        <v>23.3</v>
      </c>
      <c r="T4462" s="180">
        <f t="shared" si="419"/>
        <v>55752.98000000004</v>
      </c>
      <c r="U4462" s="181" t="str">
        <f t="shared" si="418"/>
        <v>0</v>
      </c>
    </row>
    <row r="4463" spans="14:21">
      <c r="N4463" s="57">
        <f t="shared" si="414"/>
        <v>2013</v>
      </c>
      <c r="O4463" s="57">
        <f t="shared" si="415"/>
        <v>3</v>
      </c>
      <c r="P4463" s="57">
        <f t="shared" si="416"/>
        <v>19</v>
      </c>
      <c r="Q4463" s="48">
        <v>41352</v>
      </c>
      <c r="R4463" s="178">
        <f t="shared" si="417"/>
        <v>41352</v>
      </c>
      <c r="S4463" s="182">
        <v>24.2</v>
      </c>
      <c r="T4463" s="180">
        <f t="shared" si="419"/>
        <v>55777.180000000037</v>
      </c>
      <c r="U4463" s="181" t="str">
        <f t="shared" si="418"/>
        <v>0</v>
      </c>
    </row>
    <row r="4464" spans="14:21">
      <c r="N4464" s="57">
        <f t="shared" si="414"/>
        <v>2013</v>
      </c>
      <c r="O4464" s="57">
        <f t="shared" si="415"/>
        <v>3</v>
      </c>
      <c r="P4464" s="57">
        <f t="shared" si="416"/>
        <v>20</v>
      </c>
      <c r="Q4464" s="48">
        <v>41353</v>
      </c>
      <c r="R4464" s="178">
        <f t="shared" si="417"/>
        <v>41353</v>
      </c>
      <c r="S4464" s="182">
        <v>23.4</v>
      </c>
      <c r="T4464" s="180">
        <f t="shared" si="419"/>
        <v>55800.580000000038</v>
      </c>
      <c r="U4464" s="181" t="str">
        <f t="shared" si="418"/>
        <v>0</v>
      </c>
    </row>
    <row r="4465" spans="14:21">
      <c r="N4465" s="57">
        <f t="shared" si="414"/>
        <v>2013</v>
      </c>
      <c r="O4465" s="57">
        <f t="shared" si="415"/>
        <v>3</v>
      </c>
      <c r="P4465" s="57">
        <f t="shared" si="416"/>
        <v>21</v>
      </c>
      <c r="Q4465" s="48">
        <v>41354</v>
      </c>
      <c r="R4465" s="178">
        <f t="shared" si="417"/>
        <v>41354</v>
      </c>
      <c r="S4465" s="182">
        <v>24.3</v>
      </c>
      <c r="T4465" s="180">
        <f t="shared" si="419"/>
        <v>55824.880000000041</v>
      </c>
      <c r="U4465" s="181" t="str">
        <f t="shared" si="418"/>
        <v>0</v>
      </c>
    </row>
    <row r="4466" spans="14:21">
      <c r="N4466" s="57">
        <f t="shared" si="414"/>
        <v>2013</v>
      </c>
      <c r="O4466" s="57">
        <f t="shared" si="415"/>
        <v>3</v>
      </c>
      <c r="P4466" s="57">
        <f t="shared" si="416"/>
        <v>22</v>
      </c>
      <c r="Q4466" s="48">
        <v>41355</v>
      </c>
      <c r="R4466" s="178">
        <f t="shared" si="417"/>
        <v>41355</v>
      </c>
      <c r="S4466" s="182">
        <v>24.9</v>
      </c>
      <c r="T4466" s="180">
        <f t="shared" si="419"/>
        <v>55849.780000000042</v>
      </c>
      <c r="U4466" s="181" t="str">
        <f t="shared" si="418"/>
        <v>0</v>
      </c>
    </row>
    <row r="4467" spans="14:21">
      <c r="N4467" s="57">
        <f t="shared" si="414"/>
        <v>2013</v>
      </c>
      <c r="O4467" s="57">
        <f t="shared" si="415"/>
        <v>3</v>
      </c>
      <c r="P4467" s="57">
        <f t="shared" si="416"/>
        <v>23</v>
      </c>
      <c r="Q4467" s="48">
        <v>41356</v>
      </c>
      <c r="R4467" s="178">
        <f t="shared" si="417"/>
        <v>41356</v>
      </c>
      <c r="S4467" s="182">
        <v>25.3</v>
      </c>
      <c r="T4467" s="180">
        <f t="shared" si="419"/>
        <v>55875.080000000045</v>
      </c>
      <c r="U4467" s="181" t="str">
        <f t="shared" si="418"/>
        <v>0</v>
      </c>
    </row>
    <row r="4468" spans="14:21">
      <c r="N4468" s="57">
        <f t="shared" si="414"/>
        <v>2013</v>
      </c>
      <c r="O4468" s="57">
        <f t="shared" si="415"/>
        <v>3</v>
      </c>
      <c r="P4468" s="57">
        <f t="shared" si="416"/>
        <v>24</v>
      </c>
      <c r="Q4468" s="48">
        <v>41357</v>
      </c>
      <c r="R4468" s="178">
        <f t="shared" si="417"/>
        <v>41357</v>
      </c>
      <c r="S4468" s="182">
        <v>23.2</v>
      </c>
      <c r="T4468" s="180">
        <f t="shared" si="419"/>
        <v>55898.280000000042</v>
      </c>
      <c r="U4468" s="181" t="str">
        <f t="shared" si="418"/>
        <v>0</v>
      </c>
    </row>
    <row r="4469" spans="14:21">
      <c r="N4469" s="57">
        <f t="shared" si="414"/>
        <v>2013</v>
      </c>
      <c r="O4469" s="57">
        <f t="shared" si="415"/>
        <v>3</v>
      </c>
      <c r="P4469" s="57">
        <f t="shared" si="416"/>
        <v>25</v>
      </c>
      <c r="Q4469" s="48">
        <v>41358</v>
      </c>
      <c r="R4469" s="178">
        <f t="shared" si="417"/>
        <v>41358</v>
      </c>
      <c r="S4469" s="182">
        <v>23</v>
      </c>
      <c r="T4469" s="180">
        <f t="shared" si="419"/>
        <v>55921.280000000042</v>
      </c>
      <c r="U4469" s="181" t="str">
        <f t="shared" si="418"/>
        <v>0</v>
      </c>
    </row>
    <row r="4470" spans="14:21">
      <c r="N4470" s="57">
        <f t="shared" si="414"/>
        <v>2013</v>
      </c>
      <c r="O4470" s="57">
        <f t="shared" si="415"/>
        <v>3</v>
      </c>
      <c r="P4470" s="57">
        <f t="shared" si="416"/>
        <v>26</v>
      </c>
      <c r="Q4470" s="48">
        <v>41359</v>
      </c>
      <c r="R4470" s="178">
        <f t="shared" si="417"/>
        <v>41359</v>
      </c>
      <c r="S4470" s="182">
        <v>22.5</v>
      </c>
      <c r="T4470" s="180">
        <f t="shared" si="419"/>
        <v>55943.780000000042</v>
      </c>
      <c r="U4470" s="181" t="str">
        <f t="shared" si="418"/>
        <v>0</v>
      </c>
    </row>
    <row r="4471" spans="14:21">
      <c r="N4471" s="57">
        <f t="shared" si="414"/>
        <v>2013</v>
      </c>
      <c r="O4471" s="57">
        <f t="shared" si="415"/>
        <v>3</v>
      </c>
      <c r="P4471" s="57">
        <f t="shared" si="416"/>
        <v>27</v>
      </c>
      <c r="Q4471" s="48">
        <v>41360</v>
      </c>
      <c r="R4471" s="178">
        <f t="shared" si="417"/>
        <v>41360</v>
      </c>
      <c r="S4471" s="182">
        <v>22.4</v>
      </c>
      <c r="T4471" s="180">
        <f t="shared" si="419"/>
        <v>55966.180000000044</v>
      </c>
      <c r="U4471" s="181" t="str">
        <f t="shared" si="418"/>
        <v>0</v>
      </c>
    </row>
    <row r="4472" spans="14:21">
      <c r="N4472" s="57">
        <f t="shared" si="414"/>
        <v>2013</v>
      </c>
      <c r="O4472" s="57">
        <f t="shared" si="415"/>
        <v>3</v>
      </c>
      <c r="P4472" s="57">
        <f t="shared" si="416"/>
        <v>28</v>
      </c>
      <c r="Q4472" s="48">
        <v>41361</v>
      </c>
      <c r="R4472" s="178">
        <f t="shared" si="417"/>
        <v>41361</v>
      </c>
      <c r="S4472" s="182">
        <v>22</v>
      </c>
      <c r="T4472" s="180">
        <f t="shared" si="419"/>
        <v>55988.180000000044</v>
      </c>
      <c r="U4472" s="181" t="str">
        <f t="shared" si="418"/>
        <v>0</v>
      </c>
    </row>
    <row r="4473" spans="14:21">
      <c r="N4473" s="57">
        <f t="shared" si="414"/>
        <v>2013</v>
      </c>
      <c r="O4473" s="57">
        <f t="shared" si="415"/>
        <v>3</v>
      </c>
      <c r="P4473" s="57">
        <f t="shared" si="416"/>
        <v>29</v>
      </c>
      <c r="Q4473" s="48">
        <v>41362</v>
      </c>
      <c r="R4473" s="178">
        <f t="shared" si="417"/>
        <v>41362</v>
      </c>
      <c r="S4473" s="182">
        <v>22.2</v>
      </c>
      <c r="T4473" s="180">
        <f t="shared" si="419"/>
        <v>56010.380000000041</v>
      </c>
      <c r="U4473" s="181" t="str">
        <f t="shared" si="418"/>
        <v>0</v>
      </c>
    </row>
    <row r="4474" spans="14:21">
      <c r="N4474" s="57">
        <f t="shared" si="414"/>
        <v>2013</v>
      </c>
      <c r="O4474" s="57">
        <f t="shared" si="415"/>
        <v>3</v>
      </c>
      <c r="P4474" s="57">
        <f t="shared" si="416"/>
        <v>30</v>
      </c>
      <c r="Q4474" s="48">
        <v>41363</v>
      </c>
      <c r="R4474" s="178">
        <f t="shared" si="417"/>
        <v>41363</v>
      </c>
      <c r="S4474" s="182">
        <v>22.3</v>
      </c>
      <c r="T4474" s="180">
        <f t="shared" si="419"/>
        <v>56032.680000000044</v>
      </c>
      <c r="U4474" s="181" t="str">
        <f t="shared" si="418"/>
        <v>0</v>
      </c>
    </row>
    <row r="4475" spans="14:21">
      <c r="N4475" s="57">
        <f t="shared" si="414"/>
        <v>2013</v>
      </c>
      <c r="O4475" s="57">
        <f t="shared" si="415"/>
        <v>3</v>
      </c>
      <c r="P4475" s="57">
        <f t="shared" si="416"/>
        <v>31</v>
      </c>
      <c r="Q4475" s="48">
        <v>41364</v>
      </c>
      <c r="R4475" s="178">
        <f t="shared" si="417"/>
        <v>41364</v>
      </c>
      <c r="S4475" s="182">
        <v>22</v>
      </c>
      <c r="T4475" s="180">
        <f t="shared" si="419"/>
        <v>56054.680000000044</v>
      </c>
      <c r="U4475" s="181" t="str">
        <f t="shared" si="418"/>
        <v>0</v>
      </c>
    </row>
    <row r="4476" spans="14:21">
      <c r="N4476" s="57">
        <f t="shared" si="414"/>
        <v>2013</v>
      </c>
      <c r="O4476" s="57">
        <f t="shared" si="415"/>
        <v>4</v>
      </c>
      <c r="P4476" s="57">
        <f t="shared" si="416"/>
        <v>1</v>
      </c>
      <c r="Q4476" s="48">
        <v>41365</v>
      </c>
      <c r="R4476" s="178">
        <f t="shared" si="417"/>
        <v>41365</v>
      </c>
      <c r="S4476" s="182">
        <v>21.5</v>
      </c>
      <c r="T4476" s="180">
        <f t="shared" si="419"/>
        <v>56076.180000000044</v>
      </c>
      <c r="U4476" s="181" t="str">
        <f t="shared" si="418"/>
        <v>0</v>
      </c>
    </row>
    <row r="4477" spans="14:21">
      <c r="N4477" s="57">
        <f t="shared" si="414"/>
        <v>2013</v>
      </c>
      <c r="O4477" s="57">
        <f t="shared" si="415"/>
        <v>4</v>
      </c>
      <c r="P4477" s="57">
        <f t="shared" si="416"/>
        <v>2</v>
      </c>
      <c r="Q4477" s="48">
        <v>41366</v>
      </c>
      <c r="R4477" s="178">
        <f t="shared" si="417"/>
        <v>41366</v>
      </c>
      <c r="S4477" s="182">
        <v>21.3</v>
      </c>
      <c r="T4477" s="180">
        <f t="shared" si="419"/>
        <v>56097.480000000047</v>
      </c>
      <c r="U4477" s="181" t="str">
        <f t="shared" si="418"/>
        <v>0</v>
      </c>
    </row>
    <row r="4478" spans="14:21">
      <c r="N4478" s="57">
        <f t="shared" si="414"/>
        <v>2013</v>
      </c>
      <c r="O4478" s="57">
        <f t="shared" si="415"/>
        <v>4</v>
      </c>
      <c r="P4478" s="57">
        <f t="shared" si="416"/>
        <v>3</v>
      </c>
      <c r="Q4478" s="48">
        <v>41367</v>
      </c>
      <c r="R4478" s="178">
        <f t="shared" si="417"/>
        <v>41367</v>
      </c>
      <c r="S4478" s="182">
        <v>21.5</v>
      </c>
      <c r="T4478" s="180">
        <f t="shared" si="419"/>
        <v>56118.980000000047</v>
      </c>
      <c r="U4478" s="181" t="str">
        <f t="shared" si="418"/>
        <v>0</v>
      </c>
    </row>
    <row r="4479" spans="14:21">
      <c r="N4479" s="57">
        <f t="shared" si="414"/>
        <v>2013</v>
      </c>
      <c r="O4479" s="57">
        <f t="shared" si="415"/>
        <v>4</v>
      </c>
      <c r="P4479" s="57">
        <f t="shared" si="416"/>
        <v>4</v>
      </c>
      <c r="Q4479" s="48">
        <v>41368</v>
      </c>
      <c r="R4479" s="178">
        <f t="shared" si="417"/>
        <v>41368</v>
      </c>
      <c r="S4479" s="182">
        <v>20.6</v>
      </c>
      <c r="T4479" s="180">
        <f t="shared" si="419"/>
        <v>56139.580000000045</v>
      </c>
      <c r="U4479" s="181" t="str">
        <f t="shared" si="418"/>
        <v>0</v>
      </c>
    </row>
    <row r="4480" spans="14:21">
      <c r="N4480" s="57">
        <f t="shared" si="414"/>
        <v>2013</v>
      </c>
      <c r="O4480" s="57">
        <f t="shared" si="415"/>
        <v>4</v>
      </c>
      <c r="P4480" s="57">
        <f t="shared" si="416"/>
        <v>5</v>
      </c>
      <c r="Q4480" s="48">
        <v>41369</v>
      </c>
      <c r="R4480" s="178">
        <f t="shared" si="417"/>
        <v>41369</v>
      </c>
      <c r="S4480" s="182">
        <v>20.7</v>
      </c>
      <c r="T4480" s="180">
        <f t="shared" si="419"/>
        <v>56160.280000000042</v>
      </c>
      <c r="U4480" s="181" t="str">
        <f t="shared" si="418"/>
        <v>0</v>
      </c>
    </row>
    <row r="4481" spans="14:21">
      <c r="N4481" s="57">
        <f t="shared" si="414"/>
        <v>2013</v>
      </c>
      <c r="O4481" s="57">
        <f t="shared" si="415"/>
        <v>4</v>
      </c>
      <c r="P4481" s="57">
        <f t="shared" si="416"/>
        <v>6</v>
      </c>
      <c r="Q4481" s="48">
        <v>41370</v>
      </c>
      <c r="R4481" s="178">
        <f t="shared" si="417"/>
        <v>41370</v>
      </c>
      <c r="S4481" s="182">
        <v>19.3</v>
      </c>
      <c r="T4481" s="180">
        <f t="shared" si="419"/>
        <v>56179.580000000045</v>
      </c>
      <c r="U4481" s="181" t="str">
        <f t="shared" si="418"/>
        <v>0</v>
      </c>
    </row>
    <row r="4482" spans="14:21">
      <c r="N4482" s="57">
        <f t="shared" si="414"/>
        <v>2013</v>
      </c>
      <c r="O4482" s="57">
        <f t="shared" si="415"/>
        <v>4</v>
      </c>
      <c r="P4482" s="57">
        <f t="shared" si="416"/>
        <v>7</v>
      </c>
      <c r="Q4482" s="48">
        <v>41371</v>
      </c>
      <c r="R4482" s="178">
        <f t="shared" si="417"/>
        <v>41371</v>
      </c>
      <c r="S4482" s="182">
        <v>19.3</v>
      </c>
      <c r="T4482" s="180">
        <f t="shared" si="419"/>
        <v>56198.880000000048</v>
      </c>
      <c r="U4482" s="181" t="str">
        <f t="shared" si="418"/>
        <v>0</v>
      </c>
    </row>
    <row r="4483" spans="14:21">
      <c r="N4483" s="57">
        <f t="shared" ref="N4483:N4546" si="420">IF(Q4483="","",YEAR(Q4483))</f>
        <v>2013</v>
      </c>
      <c r="O4483" s="57">
        <f t="shared" ref="O4483:O4546" si="421">IF(Q4483="","",MONTH(Q4483))</f>
        <v>4</v>
      </c>
      <c r="P4483" s="57">
        <f t="shared" ref="P4483:P4546" si="422">DAY(Q4483)</f>
        <v>8</v>
      </c>
      <c r="Q4483" s="48">
        <v>41372</v>
      </c>
      <c r="R4483" s="178">
        <f t="shared" ref="R4483:R4546" si="423">Q4483</f>
        <v>41372</v>
      </c>
      <c r="S4483" s="182">
        <v>20.3</v>
      </c>
      <c r="T4483" s="180">
        <f t="shared" si="419"/>
        <v>56219.180000000051</v>
      </c>
      <c r="U4483" s="181" t="str">
        <f t="shared" ref="U4483:U4546" si="424">IF(AND(R4483&gt;=$E$7,R4483&lt;=$E$9),S4483,"0")</f>
        <v>0</v>
      </c>
    </row>
    <row r="4484" spans="14:21">
      <c r="N4484" s="57">
        <f t="shared" si="420"/>
        <v>2013</v>
      </c>
      <c r="O4484" s="57">
        <f t="shared" si="421"/>
        <v>4</v>
      </c>
      <c r="P4484" s="57">
        <f t="shared" si="422"/>
        <v>9</v>
      </c>
      <c r="Q4484" s="48">
        <v>41373</v>
      </c>
      <c r="R4484" s="178">
        <f t="shared" si="423"/>
        <v>41373</v>
      </c>
      <c r="S4484" s="182">
        <v>18.5</v>
      </c>
      <c r="T4484" s="180">
        <f t="shared" si="419"/>
        <v>56237.680000000051</v>
      </c>
      <c r="U4484" s="181" t="str">
        <f t="shared" si="424"/>
        <v>0</v>
      </c>
    </row>
    <row r="4485" spans="14:21">
      <c r="N4485" s="57">
        <f t="shared" si="420"/>
        <v>2013</v>
      </c>
      <c r="O4485" s="57">
        <f t="shared" si="421"/>
        <v>4</v>
      </c>
      <c r="P4485" s="57">
        <f t="shared" si="422"/>
        <v>10</v>
      </c>
      <c r="Q4485" s="48">
        <v>41374</v>
      </c>
      <c r="R4485" s="178">
        <f t="shared" si="423"/>
        <v>41374</v>
      </c>
      <c r="S4485" s="182">
        <v>18.2</v>
      </c>
      <c r="T4485" s="180">
        <f t="shared" ref="T4485:T4548" si="425">T4484+S4485</f>
        <v>56255.880000000048</v>
      </c>
      <c r="U4485" s="181" t="str">
        <f t="shared" si="424"/>
        <v>0</v>
      </c>
    </row>
    <row r="4486" spans="14:21">
      <c r="N4486" s="57">
        <f t="shared" si="420"/>
        <v>2013</v>
      </c>
      <c r="O4486" s="57">
        <f t="shared" si="421"/>
        <v>4</v>
      </c>
      <c r="P4486" s="57">
        <f t="shared" si="422"/>
        <v>11</v>
      </c>
      <c r="Q4486" s="48">
        <v>41375</v>
      </c>
      <c r="R4486" s="178">
        <f t="shared" si="423"/>
        <v>41375</v>
      </c>
      <c r="S4486" s="182">
        <v>17.3</v>
      </c>
      <c r="T4486" s="180">
        <f t="shared" si="425"/>
        <v>56273.180000000051</v>
      </c>
      <c r="U4486" s="181" t="str">
        <f t="shared" si="424"/>
        <v>0</v>
      </c>
    </row>
    <row r="4487" spans="14:21">
      <c r="N4487" s="57">
        <f t="shared" si="420"/>
        <v>2013</v>
      </c>
      <c r="O4487" s="57">
        <f t="shared" si="421"/>
        <v>4</v>
      </c>
      <c r="P4487" s="57">
        <f t="shared" si="422"/>
        <v>12</v>
      </c>
      <c r="Q4487" s="48">
        <v>41376</v>
      </c>
      <c r="R4487" s="178">
        <f t="shared" si="423"/>
        <v>41376</v>
      </c>
      <c r="S4487" s="182">
        <v>16.2</v>
      </c>
      <c r="T4487" s="180">
        <f t="shared" si="425"/>
        <v>56289.380000000048</v>
      </c>
      <c r="U4487" s="181" t="str">
        <f t="shared" si="424"/>
        <v>0</v>
      </c>
    </row>
    <row r="4488" spans="14:21">
      <c r="N4488" s="57">
        <f t="shared" si="420"/>
        <v>2013</v>
      </c>
      <c r="O4488" s="57">
        <f t="shared" si="421"/>
        <v>4</v>
      </c>
      <c r="P4488" s="57">
        <f t="shared" si="422"/>
        <v>13</v>
      </c>
      <c r="Q4488" s="48">
        <v>41377</v>
      </c>
      <c r="R4488" s="178">
        <f t="shared" si="423"/>
        <v>41377</v>
      </c>
      <c r="S4488" s="182">
        <v>16.399999999999999</v>
      </c>
      <c r="T4488" s="180">
        <f t="shared" si="425"/>
        <v>56305.78000000005</v>
      </c>
      <c r="U4488" s="181" t="str">
        <f t="shared" si="424"/>
        <v>0</v>
      </c>
    </row>
    <row r="4489" spans="14:21">
      <c r="N4489" s="57">
        <f t="shared" si="420"/>
        <v>2013</v>
      </c>
      <c r="O4489" s="57">
        <f t="shared" si="421"/>
        <v>4</v>
      </c>
      <c r="P4489" s="57">
        <f t="shared" si="422"/>
        <v>14</v>
      </c>
      <c r="Q4489" s="48">
        <v>41378</v>
      </c>
      <c r="R4489" s="178">
        <f t="shared" si="423"/>
        <v>41378</v>
      </c>
      <c r="S4489" s="182">
        <v>10.4</v>
      </c>
      <c r="T4489" s="180">
        <f t="shared" si="425"/>
        <v>56316.180000000051</v>
      </c>
      <c r="U4489" s="181" t="str">
        <f t="shared" si="424"/>
        <v>0</v>
      </c>
    </row>
    <row r="4490" spans="14:21">
      <c r="N4490" s="57">
        <f t="shared" si="420"/>
        <v>2013</v>
      </c>
      <c r="O4490" s="57">
        <f t="shared" si="421"/>
        <v>4</v>
      </c>
      <c r="P4490" s="57">
        <f t="shared" si="422"/>
        <v>15</v>
      </c>
      <c r="Q4490" s="48">
        <v>41379</v>
      </c>
      <c r="R4490" s="178">
        <f t="shared" si="423"/>
        <v>41379</v>
      </c>
      <c r="S4490" s="182">
        <v>9.4</v>
      </c>
      <c r="T4490" s="180">
        <f t="shared" si="425"/>
        <v>56325.580000000053</v>
      </c>
      <c r="U4490" s="181" t="str">
        <f t="shared" si="424"/>
        <v>0</v>
      </c>
    </row>
    <row r="4491" spans="14:21">
      <c r="N4491" s="57">
        <f t="shared" si="420"/>
        <v>2013</v>
      </c>
      <c r="O4491" s="57">
        <f t="shared" si="421"/>
        <v>4</v>
      </c>
      <c r="P4491" s="57">
        <f t="shared" si="422"/>
        <v>16</v>
      </c>
      <c r="Q4491" s="48">
        <v>41380</v>
      </c>
      <c r="R4491" s="178">
        <f t="shared" si="423"/>
        <v>41380</v>
      </c>
      <c r="S4491" s="182">
        <v>10.4</v>
      </c>
      <c r="T4491" s="180">
        <f t="shared" si="425"/>
        <v>56335.980000000054</v>
      </c>
      <c r="U4491" s="181" t="str">
        <f t="shared" si="424"/>
        <v>0</v>
      </c>
    </row>
    <row r="4492" spans="14:21">
      <c r="N4492" s="57">
        <f t="shared" si="420"/>
        <v>2013</v>
      </c>
      <c r="O4492" s="57">
        <f t="shared" si="421"/>
        <v>4</v>
      </c>
      <c r="P4492" s="57">
        <f t="shared" si="422"/>
        <v>17</v>
      </c>
      <c r="Q4492" s="48">
        <v>41381</v>
      </c>
      <c r="R4492" s="178">
        <f t="shared" si="423"/>
        <v>41381</v>
      </c>
      <c r="S4492" s="182">
        <v>8</v>
      </c>
      <c r="T4492" s="180">
        <f t="shared" si="425"/>
        <v>56343.980000000054</v>
      </c>
      <c r="U4492" s="181" t="str">
        <f t="shared" si="424"/>
        <v>0</v>
      </c>
    </row>
    <row r="4493" spans="14:21">
      <c r="N4493" s="57">
        <f t="shared" si="420"/>
        <v>2013</v>
      </c>
      <c r="O4493" s="57">
        <f t="shared" si="421"/>
        <v>4</v>
      </c>
      <c r="P4493" s="57">
        <f t="shared" si="422"/>
        <v>18</v>
      </c>
      <c r="Q4493" s="48">
        <v>41382</v>
      </c>
      <c r="R4493" s="178">
        <f t="shared" si="423"/>
        <v>41382</v>
      </c>
      <c r="S4493" s="182">
        <v>9</v>
      </c>
      <c r="T4493" s="180">
        <f t="shared" si="425"/>
        <v>56352.980000000054</v>
      </c>
      <c r="U4493" s="181" t="str">
        <f t="shared" si="424"/>
        <v>0</v>
      </c>
    </row>
    <row r="4494" spans="14:21">
      <c r="N4494" s="57">
        <f t="shared" si="420"/>
        <v>2013</v>
      </c>
      <c r="O4494" s="57">
        <f t="shared" si="421"/>
        <v>4</v>
      </c>
      <c r="P4494" s="57">
        <f t="shared" si="422"/>
        <v>19</v>
      </c>
      <c r="Q4494" s="48">
        <v>41383</v>
      </c>
      <c r="R4494" s="178">
        <f t="shared" si="423"/>
        <v>41383</v>
      </c>
      <c r="S4494" s="182">
        <v>15.7</v>
      </c>
      <c r="T4494" s="180">
        <f t="shared" si="425"/>
        <v>56368.680000000051</v>
      </c>
      <c r="U4494" s="181" t="str">
        <f t="shared" si="424"/>
        <v>0</v>
      </c>
    </row>
    <row r="4495" spans="14:21">
      <c r="N4495" s="57">
        <f t="shared" si="420"/>
        <v>2013</v>
      </c>
      <c r="O4495" s="57">
        <f t="shared" si="421"/>
        <v>4</v>
      </c>
      <c r="P4495" s="57">
        <f t="shared" si="422"/>
        <v>20</v>
      </c>
      <c r="Q4495" s="48">
        <v>41384</v>
      </c>
      <c r="R4495" s="178">
        <f t="shared" si="423"/>
        <v>41384</v>
      </c>
      <c r="S4495" s="182">
        <v>16.399999999999999</v>
      </c>
      <c r="T4495" s="180">
        <f t="shared" si="425"/>
        <v>56385.080000000053</v>
      </c>
      <c r="U4495" s="181" t="str">
        <f t="shared" si="424"/>
        <v>0</v>
      </c>
    </row>
    <row r="4496" spans="14:21">
      <c r="N4496" s="57">
        <f t="shared" si="420"/>
        <v>2013</v>
      </c>
      <c r="O4496" s="57">
        <f t="shared" si="421"/>
        <v>4</v>
      </c>
      <c r="P4496" s="57">
        <f t="shared" si="422"/>
        <v>21</v>
      </c>
      <c r="Q4496" s="48">
        <v>41385</v>
      </c>
      <c r="R4496" s="178">
        <f t="shared" si="423"/>
        <v>41385</v>
      </c>
      <c r="S4496" s="182">
        <v>12.9</v>
      </c>
      <c r="T4496" s="180">
        <f t="shared" si="425"/>
        <v>56397.980000000054</v>
      </c>
      <c r="U4496" s="181" t="str">
        <f t="shared" si="424"/>
        <v>0</v>
      </c>
    </row>
    <row r="4497" spans="14:21">
      <c r="N4497" s="57">
        <f t="shared" si="420"/>
        <v>2013</v>
      </c>
      <c r="O4497" s="57">
        <f t="shared" si="421"/>
        <v>4</v>
      </c>
      <c r="P4497" s="57">
        <f t="shared" si="422"/>
        <v>22</v>
      </c>
      <c r="Q4497" s="48">
        <v>41386</v>
      </c>
      <c r="R4497" s="178">
        <f t="shared" si="423"/>
        <v>41386</v>
      </c>
      <c r="S4497" s="182">
        <v>13.2</v>
      </c>
      <c r="T4497" s="180">
        <f t="shared" si="425"/>
        <v>56411.180000000051</v>
      </c>
      <c r="U4497" s="181" t="str">
        <f t="shared" si="424"/>
        <v>0</v>
      </c>
    </row>
    <row r="4498" spans="14:21">
      <c r="N4498" s="57">
        <f t="shared" si="420"/>
        <v>2013</v>
      </c>
      <c r="O4498" s="57">
        <f t="shared" si="421"/>
        <v>4</v>
      </c>
      <c r="P4498" s="57">
        <f t="shared" si="422"/>
        <v>23</v>
      </c>
      <c r="Q4498" s="48">
        <v>41387</v>
      </c>
      <c r="R4498" s="178">
        <f t="shared" si="423"/>
        <v>41387</v>
      </c>
      <c r="S4498" s="182">
        <v>13</v>
      </c>
      <c r="T4498" s="180">
        <f t="shared" si="425"/>
        <v>56424.180000000051</v>
      </c>
      <c r="U4498" s="181" t="str">
        <f t="shared" si="424"/>
        <v>0</v>
      </c>
    </row>
    <row r="4499" spans="14:21">
      <c r="N4499" s="57">
        <f t="shared" si="420"/>
        <v>2013</v>
      </c>
      <c r="O4499" s="57">
        <f t="shared" si="421"/>
        <v>4</v>
      </c>
      <c r="P4499" s="57">
        <f t="shared" si="422"/>
        <v>24</v>
      </c>
      <c r="Q4499" s="48">
        <v>41388</v>
      </c>
      <c r="R4499" s="178">
        <f t="shared" si="423"/>
        <v>41388</v>
      </c>
      <c r="S4499" s="182">
        <v>10.9</v>
      </c>
      <c r="T4499" s="180">
        <f t="shared" si="425"/>
        <v>56435.080000000053</v>
      </c>
      <c r="U4499" s="181" t="str">
        <f t="shared" si="424"/>
        <v>0</v>
      </c>
    </row>
    <row r="4500" spans="14:21">
      <c r="N4500" s="57">
        <f t="shared" si="420"/>
        <v>2013</v>
      </c>
      <c r="O4500" s="57">
        <f t="shared" si="421"/>
        <v>4</v>
      </c>
      <c r="P4500" s="57">
        <f t="shared" si="422"/>
        <v>25</v>
      </c>
      <c r="Q4500" s="48">
        <v>41389</v>
      </c>
      <c r="R4500" s="178">
        <f t="shared" si="423"/>
        <v>41389</v>
      </c>
      <c r="S4500" s="182">
        <v>9.1999999999999993</v>
      </c>
      <c r="T4500" s="180">
        <f t="shared" si="425"/>
        <v>56444.28000000005</v>
      </c>
      <c r="U4500" s="181" t="str">
        <f t="shared" si="424"/>
        <v>0</v>
      </c>
    </row>
    <row r="4501" spans="14:21">
      <c r="N4501" s="57">
        <f t="shared" si="420"/>
        <v>2013</v>
      </c>
      <c r="O4501" s="57">
        <f t="shared" si="421"/>
        <v>4</v>
      </c>
      <c r="P4501" s="57">
        <f t="shared" si="422"/>
        <v>26</v>
      </c>
      <c r="Q4501" s="48">
        <v>41390</v>
      </c>
      <c r="R4501" s="178">
        <f t="shared" si="423"/>
        <v>41390</v>
      </c>
      <c r="S4501" s="182">
        <v>15.2</v>
      </c>
      <c r="T4501" s="180">
        <f t="shared" si="425"/>
        <v>56459.480000000047</v>
      </c>
      <c r="U4501" s="181" t="str">
        <f t="shared" si="424"/>
        <v>0</v>
      </c>
    </row>
    <row r="4502" spans="14:21">
      <c r="N4502" s="57">
        <f t="shared" si="420"/>
        <v>2013</v>
      </c>
      <c r="O4502" s="57">
        <f t="shared" si="421"/>
        <v>4</v>
      </c>
      <c r="P4502" s="57">
        <f t="shared" si="422"/>
        <v>27</v>
      </c>
      <c r="Q4502" s="48">
        <v>41391</v>
      </c>
      <c r="R4502" s="178">
        <f t="shared" si="423"/>
        <v>41391</v>
      </c>
      <c r="S4502" s="182">
        <v>16.100000000000001</v>
      </c>
      <c r="T4502" s="180">
        <f t="shared" si="425"/>
        <v>56475.580000000045</v>
      </c>
      <c r="U4502" s="181" t="str">
        <f t="shared" si="424"/>
        <v>0</v>
      </c>
    </row>
    <row r="4503" spans="14:21">
      <c r="N4503" s="57">
        <f t="shared" si="420"/>
        <v>2013</v>
      </c>
      <c r="O4503" s="57">
        <f t="shared" si="421"/>
        <v>4</v>
      </c>
      <c r="P4503" s="57">
        <f t="shared" si="422"/>
        <v>28</v>
      </c>
      <c r="Q4503" s="48">
        <v>41392</v>
      </c>
      <c r="R4503" s="178">
        <f t="shared" si="423"/>
        <v>41392</v>
      </c>
      <c r="S4503" s="182">
        <v>15</v>
      </c>
      <c r="T4503" s="180">
        <f t="shared" si="425"/>
        <v>56490.580000000045</v>
      </c>
      <c r="U4503" s="181" t="str">
        <f t="shared" si="424"/>
        <v>0</v>
      </c>
    </row>
    <row r="4504" spans="14:21">
      <c r="N4504" s="57">
        <f t="shared" si="420"/>
        <v>2013</v>
      </c>
      <c r="O4504" s="57">
        <f t="shared" si="421"/>
        <v>4</v>
      </c>
      <c r="P4504" s="57">
        <f t="shared" si="422"/>
        <v>29</v>
      </c>
      <c r="Q4504" s="48">
        <v>41393</v>
      </c>
      <c r="R4504" s="178">
        <f t="shared" si="423"/>
        <v>41393</v>
      </c>
      <c r="S4504" s="182">
        <v>15</v>
      </c>
      <c r="T4504" s="180">
        <f t="shared" si="425"/>
        <v>56505.580000000045</v>
      </c>
      <c r="U4504" s="181" t="str">
        <f t="shared" si="424"/>
        <v>0</v>
      </c>
    </row>
    <row r="4505" spans="14:21">
      <c r="N4505" s="57">
        <f t="shared" si="420"/>
        <v>2013</v>
      </c>
      <c r="O4505" s="57">
        <f t="shared" si="421"/>
        <v>4</v>
      </c>
      <c r="P4505" s="57">
        <f t="shared" si="422"/>
        <v>30</v>
      </c>
      <c r="Q4505" s="48">
        <v>41394</v>
      </c>
      <c r="R4505" s="178">
        <f t="shared" si="423"/>
        <v>41394</v>
      </c>
      <c r="S4505" s="182">
        <v>14.6</v>
      </c>
      <c r="T4505" s="180">
        <f t="shared" si="425"/>
        <v>56520.180000000044</v>
      </c>
      <c r="U4505" s="181" t="str">
        <f t="shared" si="424"/>
        <v>0</v>
      </c>
    </row>
    <row r="4506" spans="14:21">
      <c r="N4506" s="57">
        <f t="shared" si="420"/>
        <v>2013</v>
      </c>
      <c r="O4506" s="57">
        <f t="shared" si="421"/>
        <v>5</v>
      </c>
      <c r="P4506" s="57">
        <f t="shared" si="422"/>
        <v>1</v>
      </c>
      <c r="Q4506" s="48">
        <v>41395</v>
      </c>
      <c r="R4506" s="178">
        <f t="shared" si="423"/>
        <v>41395</v>
      </c>
      <c r="S4506" s="182">
        <v>14.8</v>
      </c>
      <c r="T4506" s="180">
        <f t="shared" si="425"/>
        <v>56534.980000000047</v>
      </c>
      <c r="U4506" s="181" t="str">
        <f t="shared" si="424"/>
        <v>0</v>
      </c>
    </row>
    <row r="4507" spans="14:21">
      <c r="N4507" s="57">
        <f t="shared" si="420"/>
        <v>2013</v>
      </c>
      <c r="O4507" s="57">
        <f t="shared" si="421"/>
        <v>5</v>
      </c>
      <c r="P4507" s="57">
        <f t="shared" si="422"/>
        <v>2</v>
      </c>
      <c r="Q4507" s="48">
        <v>41396</v>
      </c>
      <c r="R4507" s="178">
        <f t="shared" si="423"/>
        <v>41396</v>
      </c>
      <c r="S4507" s="182">
        <v>13.5</v>
      </c>
      <c r="T4507" s="180">
        <f t="shared" si="425"/>
        <v>56548.480000000047</v>
      </c>
      <c r="U4507" s="181" t="str">
        <f t="shared" si="424"/>
        <v>0</v>
      </c>
    </row>
    <row r="4508" spans="14:21">
      <c r="N4508" s="57">
        <f t="shared" si="420"/>
        <v>2013</v>
      </c>
      <c r="O4508" s="57">
        <f t="shared" si="421"/>
        <v>5</v>
      </c>
      <c r="P4508" s="57">
        <f t="shared" si="422"/>
        <v>3</v>
      </c>
      <c r="Q4508" s="48">
        <v>41397</v>
      </c>
      <c r="R4508" s="178">
        <f t="shared" si="423"/>
        <v>41397</v>
      </c>
      <c r="S4508" s="182">
        <v>11.8</v>
      </c>
      <c r="T4508" s="180">
        <f t="shared" si="425"/>
        <v>56560.28000000005</v>
      </c>
      <c r="U4508" s="181" t="str">
        <f t="shared" si="424"/>
        <v>0</v>
      </c>
    </row>
    <row r="4509" spans="14:21">
      <c r="N4509" s="57">
        <f t="shared" si="420"/>
        <v>2013</v>
      </c>
      <c r="O4509" s="57">
        <f t="shared" si="421"/>
        <v>5</v>
      </c>
      <c r="P4509" s="57">
        <f t="shared" si="422"/>
        <v>4</v>
      </c>
      <c r="Q4509" s="48">
        <v>41398</v>
      </c>
      <c r="R4509" s="178">
        <f t="shared" si="423"/>
        <v>41398</v>
      </c>
      <c r="S4509" s="182">
        <v>10</v>
      </c>
      <c r="T4509" s="180">
        <f t="shared" si="425"/>
        <v>56570.28000000005</v>
      </c>
      <c r="U4509" s="181" t="str">
        <f t="shared" si="424"/>
        <v>0</v>
      </c>
    </row>
    <row r="4510" spans="14:21">
      <c r="N4510" s="57">
        <f t="shared" si="420"/>
        <v>2013</v>
      </c>
      <c r="O4510" s="57">
        <f t="shared" si="421"/>
        <v>5</v>
      </c>
      <c r="P4510" s="57">
        <f t="shared" si="422"/>
        <v>5</v>
      </c>
      <c r="Q4510" s="48">
        <v>41399</v>
      </c>
      <c r="R4510" s="178">
        <f t="shared" si="423"/>
        <v>41399</v>
      </c>
      <c r="S4510" s="182">
        <v>10.4</v>
      </c>
      <c r="T4510" s="180">
        <f t="shared" si="425"/>
        <v>56580.680000000051</v>
      </c>
      <c r="U4510" s="181" t="str">
        <f t="shared" si="424"/>
        <v>0</v>
      </c>
    </row>
    <row r="4511" spans="14:21">
      <c r="N4511" s="57">
        <f t="shared" si="420"/>
        <v>2013</v>
      </c>
      <c r="O4511" s="57">
        <f t="shared" si="421"/>
        <v>5</v>
      </c>
      <c r="P4511" s="57">
        <f t="shared" si="422"/>
        <v>6</v>
      </c>
      <c r="Q4511" s="48">
        <v>41400</v>
      </c>
      <c r="R4511" s="178">
        <f t="shared" si="423"/>
        <v>41400</v>
      </c>
      <c r="S4511" s="182">
        <v>6.8</v>
      </c>
      <c r="T4511" s="180">
        <f t="shared" si="425"/>
        <v>56587.480000000054</v>
      </c>
      <c r="U4511" s="181" t="str">
        <f t="shared" si="424"/>
        <v>0</v>
      </c>
    </row>
    <row r="4512" spans="14:21">
      <c r="N4512" s="57">
        <f t="shared" si="420"/>
        <v>2013</v>
      </c>
      <c r="O4512" s="57">
        <f t="shared" si="421"/>
        <v>5</v>
      </c>
      <c r="P4512" s="57">
        <f t="shared" si="422"/>
        <v>7</v>
      </c>
      <c r="Q4512" s="48">
        <v>41401</v>
      </c>
      <c r="R4512" s="178">
        <f t="shared" si="423"/>
        <v>41401</v>
      </c>
      <c r="S4512" s="182">
        <v>6.2</v>
      </c>
      <c r="T4512" s="180">
        <f t="shared" si="425"/>
        <v>56593.680000000051</v>
      </c>
      <c r="U4512" s="181" t="str">
        <f t="shared" si="424"/>
        <v>0</v>
      </c>
    </row>
    <row r="4513" spans="14:21">
      <c r="N4513" s="57">
        <f t="shared" si="420"/>
        <v>2013</v>
      </c>
      <c r="O4513" s="57">
        <f t="shared" si="421"/>
        <v>5</v>
      </c>
      <c r="P4513" s="57">
        <f t="shared" si="422"/>
        <v>8</v>
      </c>
      <c r="Q4513" s="48">
        <v>41402</v>
      </c>
      <c r="R4513" s="178">
        <f t="shared" si="423"/>
        <v>41402</v>
      </c>
      <c r="S4513" s="182">
        <v>6.3</v>
      </c>
      <c r="T4513" s="180">
        <f t="shared" si="425"/>
        <v>56599.980000000054</v>
      </c>
      <c r="U4513" s="181" t="str">
        <f t="shared" si="424"/>
        <v>0</v>
      </c>
    </row>
    <row r="4514" spans="14:21">
      <c r="N4514" s="57">
        <f t="shared" si="420"/>
        <v>2013</v>
      </c>
      <c r="O4514" s="57">
        <f t="shared" si="421"/>
        <v>5</v>
      </c>
      <c r="P4514" s="57">
        <f t="shared" si="422"/>
        <v>9</v>
      </c>
      <c r="Q4514" s="48">
        <v>41403</v>
      </c>
      <c r="R4514" s="178">
        <f t="shared" si="423"/>
        <v>41403</v>
      </c>
      <c r="S4514" s="182">
        <v>8.6</v>
      </c>
      <c r="T4514" s="180">
        <f t="shared" si="425"/>
        <v>56608.580000000053</v>
      </c>
      <c r="U4514" s="181" t="str">
        <f t="shared" si="424"/>
        <v>0</v>
      </c>
    </row>
    <row r="4515" spans="14:21">
      <c r="N4515" s="57">
        <f t="shared" si="420"/>
        <v>2013</v>
      </c>
      <c r="O4515" s="57">
        <f t="shared" si="421"/>
        <v>5</v>
      </c>
      <c r="P4515" s="57">
        <f t="shared" si="422"/>
        <v>10</v>
      </c>
      <c r="Q4515" s="48">
        <v>41404</v>
      </c>
      <c r="R4515" s="178">
        <f t="shared" si="423"/>
        <v>41404</v>
      </c>
      <c r="S4515" s="182">
        <v>10.3</v>
      </c>
      <c r="T4515" s="180">
        <f t="shared" si="425"/>
        <v>56618.880000000056</v>
      </c>
      <c r="U4515" s="181" t="str">
        <f t="shared" si="424"/>
        <v>0</v>
      </c>
    </row>
    <row r="4516" spans="14:21">
      <c r="N4516" s="57">
        <f t="shared" si="420"/>
        <v>2013</v>
      </c>
      <c r="O4516" s="57">
        <f t="shared" si="421"/>
        <v>5</v>
      </c>
      <c r="P4516" s="57">
        <f t="shared" si="422"/>
        <v>11</v>
      </c>
      <c r="Q4516" s="48">
        <v>41405</v>
      </c>
      <c r="R4516" s="178">
        <f t="shared" si="423"/>
        <v>41405</v>
      </c>
      <c r="S4516" s="182">
        <v>11.7</v>
      </c>
      <c r="T4516" s="180">
        <f t="shared" si="425"/>
        <v>56630.580000000053</v>
      </c>
      <c r="U4516" s="181" t="str">
        <f t="shared" si="424"/>
        <v>0</v>
      </c>
    </row>
    <row r="4517" spans="14:21">
      <c r="N4517" s="57">
        <f t="shared" si="420"/>
        <v>2013</v>
      </c>
      <c r="O4517" s="57">
        <f t="shared" si="421"/>
        <v>5</v>
      </c>
      <c r="P4517" s="57">
        <f t="shared" si="422"/>
        <v>12</v>
      </c>
      <c r="Q4517" s="48">
        <v>41406</v>
      </c>
      <c r="R4517" s="178">
        <f t="shared" si="423"/>
        <v>41406</v>
      </c>
      <c r="S4517" s="182">
        <v>13.2</v>
      </c>
      <c r="T4517" s="180">
        <f t="shared" si="425"/>
        <v>56643.78000000005</v>
      </c>
      <c r="U4517" s="181" t="str">
        <f t="shared" si="424"/>
        <v>0</v>
      </c>
    </row>
    <row r="4518" spans="14:21">
      <c r="N4518" s="57">
        <f t="shared" si="420"/>
        <v>2013</v>
      </c>
      <c r="O4518" s="57">
        <f t="shared" si="421"/>
        <v>5</v>
      </c>
      <c r="P4518" s="57">
        <f t="shared" si="422"/>
        <v>13</v>
      </c>
      <c r="Q4518" s="48">
        <v>41407</v>
      </c>
      <c r="R4518" s="178">
        <f t="shared" si="423"/>
        <v>41407</v>
      </c>
      <c r="S4518" s="182">
        <v>13.2</v>
      </c>
      <c r="T4518" s="180">
        <f t="shared" si="425"/>
        <v>56656.980000000047</v>
      </c>
      <c r="U4518" s="181" t="str">
        <f t="shared" si="424"/>
        <v>0</v>
      </c>
    </row>
    <row r="4519" spans="14:21">
      <c r="N4519" s="57">
        <f t="shared" si="420"/>
        <v>2013</v>
      </c>
      <c r="O4519" s="57">
        <f t="shared" si="421"/>
        <v>5</v>
      </c>
      <c r="P4519" s="57">
        <f t="shared" si="422"/>
        <v>14</v>
      </c>
      <c r="Q4519" s="48">
        <v>41408</v>
      </c>
      <c r="R4519" s="178">
        <f t="shared" si="423"/>
        <v>41408</v>
      </c>
      <c r="S4519" s="182">
        <v>11.7</v>
      </c>
      <c r="T4519" s="180">
        <f t="shared" si="425"/>
        <v>56668.680000000044</v>
      </c>
      <c r="U4519" s="181" t="str">
        <f t="shared" si="424"/>
        <v>0</v>
      </c>
    </row>
    <row r="4520" spans="14:21">
      <c r="N4520" s="57">
        <f t="shared" si="420"/>
        <v>2013</v>
      </c>
      <c r="O4520" s="57">
        <f t="shared" si="421"/>
        <v>5</v>
      </c>
      <c r="P4520" s="57">
        <f t="shared" si="422"/>
        <v>15</v>
      </c>
      <c r="Q4520" s="48">
        <v>41409</v>
      </c>
      <c r="R4520" s="178">
        <f t="shared" si="423"/>
        <v>41409</v>
      </c>
      <c r="S4520" s="182">
        <v>7.1</v>
      </c>
      <c r="T4520" s="180">
        <f t="shared" si="425"/>
        <v>56675.780000000042</v>
      </c>
      <c r="U4520" s="181" t="str">
        <f t="shared" si="424"/>
        <v>0</v>
      </c>
    </row>
    <row r="4521" spans="14:21">
      <c r="N4521" s="57">
        <f t="shared" si="420"/>
        <v>2013</v>
      </c>
      <c r="O4521" s="57">
        <f t="shared" si="421"/>
        <v>5</v>
      </c>
      <c r="P4521" s="57">
        <f t="shared" si="422"/>
        <v>16</v>
      </c>
      <c r="Q4521" s="48">
        <v>41410</v>
      </c>
      <c r="R4521" s="178">
        <f t="shared" si="423"/>
        <v>41410</v>
      </c>
      <c r="S4521" s="182">
        <v>6.3</v>
      </c>
      <c r="T4521" s="180">
        <f t="shared" si="425"/>
        <v>56682.080000000045</v>
      </c>
      <c r="U4521" s="181" t="str">
        <f t="shared" si="424"/>
        <v>0</v>
      </c>
    </row>
    <row r="4522" spans="14:21">
      <c r="N4522" s="57">
        <f t="shared" si="420"/>
        <v>2013</v>
      </c>
      <c r="O4522" s="57">
        <f t="shared" si="421"/>
        <v>5</v>
      </c>
      <c r="P4522" s="57">
        <f t="shared" si="422"/>
        <v>17</v>
      </c>
      <c r="Q4522" s="48">
        <v>41411</v>
      </c>
      <c r="R4522" s="178">
        <f t="shared" si="423"/>
        <v>41411</v>
      </c>
      <c r="S4522" s="182">
        <v>3.2</v>
      </c>
      <c r="T4522" s="180">
        <f t="shared" si="425"/>
        <v>56685.280000000042</v>
      </c>
      <c r="U4522" s="181" t="str">
        <f t="shared" si="424"/>
        <v>0</v>
      </c>
    </row>
    <row r="4523" spans="14:21">
      <c r="N4523" s="57">
        <f t="shared" si="420"/>
        <v>2013</v>
      </c>
      <c r="O4523" s="57">
        <f t="shared" si="421"/>
        <v>5</v>
      </c>
      <c r="P4523" s="57">
        <f t="shared" si="422"/>
        <v>18</v>
      </c>
      <c r="Q4523" s="48">
        <v>41412</v>
      </c>
      <c r="R4523" s="178">
        <f t="shared" si="423"/>
        <v>41412</v>
      </c>
      <c r="S4523" s="182">
        <v>10.199999999999999</v>
      </c>
      <c r="T4523" s="180">
        <f t="shared" si="425"/>
        <v>56695.48000000004</v>
      </c>
      <c r="U4523" s="181" t="str">
        <f t="shared" si="424"/>
        <v>0</v>
      </c>
    </row>
    <row r="4524" spans="14:21">
      <c r="N4524" s="57">
        <f t="shared" si="420"/>
        <v>2013</v>
      </c>
      <c r="O4524" s="57">
        <f t="shared" si="421"/>
        <v>5</v>
      </c>
      <c r="P4524" s="57">
        <f t="shared" si="422"/>
        <v>19</v>
      </c>
      <c r="Q4524" s="48">
        <v>41413</v>
      </c>
      <c r="R4524" s="178">
        <f t="shared" si="423"/>
        <v>41413</v>
      </c>
      <c r="S4524" s="182">
        <v>9.9</v>
      </c>
      <c r="T4524" s="180">
        <f t="shared" si="425"/>
        <v>56705.380000000041</v>
      </c>
      <c r="U4524" s="181" t="str">
        <f t="shared" si="424"/>
        <v>0</v>
      </c>
    </row>
    <row r="4525" spans="14:21">
      <c r="N4525" s="57">
        <f t="shared" si="420"/>
        <v>2013</v>
      </c>
      <c r="O4525" s="57">
        <f t="shared" si="421"/>
        <v>5</v>
      </c>
      <c r="P4525" s="57">
        <f t="shared" si="422"/>
        <v>20</v>
      </c>
      <c r="Q4525" s="48">
        <v>41414</v>
      </c>
      <c r="R4525" s="178">
        <f t="shared" si="423"/>
        <v>41414</v>
      </c>
      <c r="S4525" s="182">
        <v>7.9</v>
      </c>
      <c r="T4525" s="180">
        <f t="shared" si="425"/>
        <v>56713.280000000042</v>
      </c>
      <c r="U4525" s="181" t="str">
        <f t="shared" si="424"/>
        <v>0</v>
      </c>
    </row>
    <row r="4526" spans="14:21">
      <c r="N4526" s="57">
        <f t="shared" si="420"/>
        <v>2013</v>
      </c>
      <c r="O4526" s="57">
        <f t="shared" si="421"/>
        <v>5</v>
      </c>
      <c r="P4526" s="57">
        <f t="shared" si="422"/>
        <v>21</v>
      </c>
      <c r="Q4526" s="48">
        <v>41415</v>
      </c>
      <c r="R4526" s="178">
        <f t="shared" si="423"/>
        <v>41415</v>
      </c>
      <c r="S4526" s="182">
        <v>9.9</v>
      </c>
      <c r="T4526" s="180">
        <f t="shared" si="425"/>
        <v>56723.180000000044</v>
      </c>
      <c r="U4526" s="181" t="str">
        <f t="shared" si="424"/>
        <v>0</v>
      </c>
    </row>
    <row r="4527" spans="14:21">
      <c r="N4527" s="57">
        <f t="shared" si="420"/>
        <v>2013</v>
      </c>
      <c r="O4527" s="57">
        <f t="shared" si="421"/>
        <v>5</v>
      </c>
      <c r="P4527" s="57">
        <f t="shared" si="422"/>
        <v>22</v>
      </c>
      <c r="Q4527" s="48">
        <v>41416</v>
      </c>
      <c r="R4527" s="178">
        <f t="shared" si="423"/>
        <v>41416</v>
      </c>
      <c r="S4527" s="182">
        <v>13.8</v>
      </c>
      <c r="T4527" s="180">
        <f t="shared" si="425"/>
        <v>56736.980000000047</v>
      </c>
      <c r="U4527" s="181" t="str">
        <f t="shared" si="424"/>
        <v>0</v>
      </c>
    </row>
    <row r="4528" spans="14:21">
      <c r="N4528" s="57">
        <f t="shared" si="420"/>
        <v>2013</v>
      </c>
      <c r="O4528" s="57">
        <f t="shared" si="421"/>
        <v>5</v>
      </c>
      <c r="P4528" s="57">
        <f t="shared" si="422"/>
        <v>23</v>
      </c>
      <c r="Q4528" s="48">
        <v>41417</v>
      </c>
      <c r="R4528" s="178">
        <f t="shared" si="423"/>
        <v>41417</v>
      </c>
      <c r="S4528" s="182">
        <v>13.9</v>
      </c>
      <c r="T4528" s="180">
        <f t="shared" si="425"/>
        <v>56750.880000000048</v>
      </c>
      <c r="U4528" s="181" t="str">
        <f t="shared" si="424"/>
        <v>0</v>
      </c>
    </row>
    <row r="4529" spans="14:21">
      <c r="N4529" s="57">
        <f t="shared" si="420"/>
        <v>2013</v>
      </c>
      <c r="O4529" s="57">
        <f t="shared" si="421"/>
        <v>5</v>
      </c>
      <c r="P4529" s="57">
        <f t="shared" si="422"/>
        <v>24</v>
      </c>
      <c r="Q4529" s="48">
        <v>41418</v>
      </c>
      <c r="R4529" s="178">
        <f t="shared" si="423"/>
        <v>41418</v>
      </c>
      <c r="S4529" s="182">
        <v>12.2</v>
      </c>
      <c r="T4529" s="180">
        <f t="shared" si="425"/>
        <v>56763.080000000045</v>
      </c>
      <c r="U4529" s="181" t="str">
        <f t="shared" si="424"/>
        <v>0</v>
      </c>
    </row>
    <row r="4530" spans="14:21">
      <c r="N4530" s="57">
        <f t="shared" si="420"/>
        <v>2013</v>
      </c>
      <c r="O4530" s="57">
        <f t="shared" si="421"/>
        <v>5</v>
      </c>
      <c r="P4530" s="57">
        <f t="shared" si="422"/>
        <v>25</v>
      </c>
      <c r="Q4530" s="48">
        <v>41419</v>
      </c>
      <c r="R4530" s="178">
        <f t="shared" si="423"/>
        <v>41419</v>
      </c>
      <c r="S4530" s="182">
        <v>11.1</v>
      </c>
      <c r="T4530" s="180">
        <f t="shared" si="425"/>
        <v>56774.180000000044</v>
      </c>
      <c r="U4530" s="181" t="str">
        <f t="shared" si="424"/>
        <v>0</v>
      </c>
    </row>
    <row r="4531" spans="14:21">
      <c r="N4531" s="57">
        <f t="shared" si="420"/>
        <v>2013</v>
      </c>
      <c r="O4531" s="57">
        <f t="shared" si="421"/>
        <v>5</v>
      </c>
      <c r="P4531" s="57">
        <f t="shared" si="422"/>
        <v>26</v>
      </c>
      <c r="Q4531" s="48">
        <v>41420</v>
      </c>
      <c r="R4531" s="178">
        <f t="shared" si="423"/>
        <v>41420</v>
      </c>
      <c r="S4531" s="182">
        <v>8.6999999999999993</v>
      </c>
      <c r="T4531" s="180">
        <f t="shared" si="425"/>
        <v>56782.880000000041</v>
      </c>
      <c r="U4531" s="181" t="str">
        <f t="shared" si="424"/>
        <v>0</v>
      </c>
    </row>
    <row r="4532" spans="14:21">
      <c r="N4532" s="57">
        <f t="shared" si="420"/>
        <v>2013</v>
      </c>
      <c r="O4532" s="57">
        <f t="shared" si="421"/>
        <v>5</v>
      </c>
      <c r="P4532" s="57">
        <f t="shared" si="422"/>
        <v>27</v>
      </c>
      <c r="Q4532" s="48">
        <v>41421</v>
      </c>
      <c r="R4532" s="178">
        <f t="shared" si="423"/>
        <v>41421</v>
      </c>
      <c r="S4532" s="182">
        <v>9.4</v>
      </c>
      <c r="T4532" s="180">
        <f t="shared" si="425"/>
        <v>56792.280000000042</v>
      </c>
      <c r="U4532" s="181" t="str">
        <f t="shared" si="424"/>
        <v>0</v>
      </c>
    </row>
    <row r="4533" spans="14:21">
      <c r="N4533" s="57">
        <f t="shared" si="420"/>
        <v>2013</v>
      </c>
      <c r="O4533" s="57">
        <f t="shared" si="421"/>
        <v>5</v>
      </c>
      <c r="P4533" s="57">
        <f t="shared" si="422"/>
        <v>28</v>
      </c>
      <c r="Q4533" s="48">
        <v>41422</v>
      </c>
      <c r="R4533" s="178">
        <f t="shared" si="423"/>
        <v>41422</v>
      </c>
      <c r="S4533" s="182">
        <v>9.4</v>
      </c>
      <c r="T4533" s="180">
        <f t="shared" si="425"/>
        <v>56801.680000000044</v>
      </c>
      <c r="U4533" s="181" t="str">
        <f t="shared" si="424"/>
        <v>0</v>
      </c>
    </row>
    <row r="4534" spans="14:21">
      <c r="N4534" s="57">
        <f t="shared" si="420"/>
        <v>2013</v>
      </c>
      <c r="O4534" s="57">
        <f t="shared" si="421"/>
        <v>5</v>
      </c>
      <c r="P4534" s="57">
        <f t="shared" si="422"/>
        <v>29</v>
      </c>
      <c r="Q4534" s="48">
        <v>41423</v>
      </c>
      <c r="R4534" s="178">
        <f t="shared" si="423"/>
        <v>41423</v>
      </c>
      <c r="S4534" s="182">
        <v>9.1999999999999993</v>
      </c>
      <c r="T4534" s="180">
        <f t="shared" si="425"/>
        <v>56810.880000000041</v>
      </c>
      <c r="U4534" s="181" t="str">
        <f t="shared" si="424"/>
        <v>0</v>
      </c>
    </row>
    <row r="4535" spans="14:21">
      <c r="N4535" s="57">
        <f t="shared" si="420"/>
        <v>2013</v>
      </c>
      <c r="O4535" s="57">
        <f t="shared" si="421"/>
        <v>5</v>
      </c>
      <c r="P4535" s="57">
        <f t="shared" si="422"/>
        <v>30</v>
      </c>
      <c r="Q4535" s="48">
        <v>41424</v>
      </c>
      <c r="R4535" s="178">
        <f t="shared" si="423"/>
        <v>41424</v>
      </c>
      <c r="S4535" s="182">
        <v>6.2</v>
      </c>
      <c r="T4535" s="180">
        <f t="shared" si="425"/>
        <v>56817.080000000038</v>
      </c>
      <c r="U4535" s="181" t="str">
        <f t="shared" si="424"/>
        <v>0</v>
      </c>
    </row>
    <row r="4536" spans="14:21">
      <c r="N4536" s="57">
        <f t="shared" si="420"/>
        <v>2013</v>
      </c>
      <c r="O4536" s="57">
        <f t="shared" si="421"/>
        <v>5</v>
      </c>
      <c r="P4536" s="57">
        <f t="shared" si="422"/>
        <v>31</v>
      </c>
      <c r="Q4536" s="48">
        <v>41425</v>
      </c>
      <c r="R4536" s="178">
        <f t="shared" si="423"/>
        <v>41425</v>
      </c>
      <c r="S4536" s="182">
        <v>4.9000000000000004</v>
      </c>
      <c r="T4536" s="180">
        <f t="shared" si="425"/>
        <v>56821.98000000004</v>
      </c>
      <c r="U4536" s="181" t="str">
        <f t="shared" si="424"/>
        <v>0</v>
      </c>
    </row>
    <row r="4537" spans="14:21">
      <c r="N4537" s="57">
        <f t="shared" si="420"/>
        <v>2013</v>
      </c>
      <c r="O4537" s="57">
        <f t="shared" si="421"/>
        <v>6</v>
      </c>
      <c r="P4537" s="57">
        <f t="shared" si="422"/>
        <v>1</v>
      </c>
      <c r="Q4537" s="48">
        <v>41426</v>
      </c>
      <c r="R4537" s="178">
        <f t="shared" si="423"/>
        <v>41426</v>
      </c>
      <c r="S4537" s="182">
        <v>2</v>
      </c>
      <c r="T4537" s="180">
        <f t="shared" si="425"/>
        <v>56823.98000000004</v>
      </c>
      <c r="U4537" s="181" t="str">
        <f t="shared" si="424"/>
        <v>0</v>
      </c>
    </row>
    <row r="4538" spans="14:21">
      <c r="N4538" s="57">
        <f t="shared" si="420"/>
        <v>2013</v>
      </c>
      <c r="O4538" s="57">
        <f t="shared" si="421"/>
        <v>6</v>
      </c>
      <c r="P4538" s="57">
        <f t="shared" si="422"/>
        <v>2</v>
      </c>
      <c r="Q4538" s="48">
        <v>41427</v>
      </c>
      <c r="R4538" s="178">
        <f t="shared" si="423"/>
        <v>41427</v>
      </c>
      <c r="S4538" s="182">
        <v>10.3</v>
      </c>
      <c r="T4538" s="180">
        <f t="shared" si="425"/>
        <v>56834.280000000042</v>
      </c>
      <c r="U4538" s="181" t="str">
        <f t="shared" si="424"/>
        <v>0</v>
      </c>
    </row>
    <row r="4539" spans="14:21">
      <c r="N4539" s="57">
        <f t="shared" si="420"/>
        <v>2013</v>
      </c>
      <c r="O4539" s="57">
        <f t="shared" si="421"/>
        <v>6</v>
      </c>
      <c r="P4539" s="57">
        <f t="shared" si="422"/>
        <v>3</v>
      </c>
      <c r="Q4539" s="48">
        <v>41428</v>
      </c>
      <c r="R4539" s="178">
        <f t="shared" si="423"/>
        <v>41428</v>
      </c>
      <c r="S4539" s="182">
        <v>7.9</v>
      </c>
      <c r="T4539" s="180">
        <f t="shared" si="425"/>
        <v>56842.180000000044</v>
      </c>
      <c r="U4539" s="181" t="str">
        <f t="shared" si="424"/>
        <v>0</v>
      </c>
    </row>
    <row r="4540" spans="14:21">
      <c r="N4540" s="57">
        <f t="shared" si="420"/>
        <v>2013</v>
      </c>
      <c r="O4540" s="57">
        <f t="shared" si="421"/>
        <v>6</v>
      </c>
      <c r="P4540" s="57">
        <f t="shared" si="422"/>
        <v>4</v>
      </c>
      <c r="Q4540" s="48">
        <v>41429</v>
      </c>
      <c r="R4540" s="178">
        <f t="shared" si="423"/>
        <v>41429</v>
      </c>
      <c r="S4540" s="182">
        <v>7.4</v>
      </c>
      <c r="T4540" s="180">
        <f t="shared" si="425"/>
        <v>56849.580000000045</v>
      </c>
      <c r="U4540" s="181" t="str">
        <f t="shared" si="424"/>
        <v>0</v>
      </c>
    </row>
    <row r="4541" spans="14:21">
      <c r="N4541" s="57">
        <f t="shared" si="420"/>
        <v>2013</v>
      </c>
      <c r="O4541" s="57">
        <f t="shared" si="421"/>
        <v>6</v>
      </c>
      <c r="P4541" s="57">
        <f t="shared" si="422"/>
        <v>5</v>
      </c>
      <c r="Q4541" s="48">
        <v>41430</v>
      </c>
      <c r="R4541" s="178">
        <f t="shared" si="423"/>
        <v>41430</v>
      </c>
      <c r="S4541" s="182">
        <v>2</v>
      </c>
      <c r="T4541" s="180">
        <f t="shared" si="425"/>
        <v>56851.580000000045</v>
      </c>
      <c r="U4541" s="181" t="str">
        <f t="shared" si="424"/>
        <v>0</v>
      </c>
    </row>
    <row r="4542" spans="14:21">
      <c r="N4542" s="57">
        <f t="shared" si="420"/>
        <v>2013</v>
      </c>
      <c r="O4542" s="57">
        <f t="shared" si="421"/>
        <v>6</v>
      </c>
      <c r="P4542" s="57">
        <f t="shared" si="422"/>
        <v>6</v>
      </c>
      <c r="Q4542" s="48">
        <v>41431</v>
      </c>
      <c r="R4542" s="178">
        <f t="shared" si="423"/>
        <v>41431</v>
      </c>
      <c r="S4542" s="182">
        <v>2</v>
      </c>
      <c r="T4542" s="180">
        <f t="shared" si="425"/>
        <v>56853.580000000045</v>
      </c>
      <c r="U4542" s="181" t="str">
        <f t="shared" si="424"/>
        <v>0</v>
      </c>
    </row>
    <row r="4543" spans="14:21">
      <c r="N4543" s="57">
        <f t="shared" si="420"/>
        <v>2013</v>
      </c>
      <c r="O4543" s="57">
        <f t="shared" si="421"/>
        <v>6</v>
      </c>
      <c r="P4543" s="57">
        <f t="shared" si="422"/>
        <v>7</v>
      </c>
      <c r="Q4543" s="48">
        <v>41432</v>
      </c>
      <c r="R4543" s="178">
        <f t="shared" si="423"/>
        <v>41432</v>
      </c>
      <c r="S4543" s="182">
        <v>2</v>
      </c>
      <c r="T4543" s="180">
        <f t="shared" si="425"/>
        <v>56855.580000000045</v>
      </c>
      <c r="U4543" s="181" t="str">
        <f t="shared" si="424"/>
        <v>0</v>
      </c>
    </row>
    <row r="4544" spans="14:21">
      <c r="N4544" s="57">
        <f t="shared" si="420"/>
        <v>2013</v>
      </c>
      <c r="O4544" s="57">
        <f t="shared" si="421"/>
        <v>6</v>
      </c>
      <c r="P4544" s="57">
        <f t="shared" si="422"/>
        <v>8</v>
      </c>
      <c r="Q4544" s="48">
        <v>41433</v>
      </c>
      <c r="R4544" s="178">
        <f t="shared" si="423"/>
        <v>41433</v>
      </c>
      <c r="S4544" s="182">
        <v>8.4</v>
      </c>
      <c r="T4544" s="180">
        <f t="shared" si="425"/>
        <v>56863.980000000047</v>
      </c>
      <c r="U4544" s="181" t="str">
        <f t="shared" si="424"/>
        <v>0</v>
      </c>
    </row>
    <row r="4545" spans="14:21">
      <c r="N4545" s="57">
        <f t="shared" si="420"/>
        <v>2013</v>
      </c>
      <c r="O4545" s="57">
        <f t="shared" si="421"/>
        <v>6</v>
      </c>
      <c r="P4545" s="57">
        <f t="shared" si="422"/>
        <v>9</v>
      </c>
      <c r="Q4545" s="48">
        <v>41434</v>
      </c>
      <c r="R4545" s="178">
        <f t="shared" si="423"/>
        <v>41434</v>
      </c>
      <c r="S4545" s="182">
        <v>9.1</v>
      </c>
      <c r="T4545" s="180">
        <f t="shared" si="425"/>
        <v>56873.080000000045</v>
      </c>
      <c r="U4545" s="181" t="str">
        <f t="shared" si="424"/>
        <v>0</v>
      </c>
    </row>
    <row r="4546" spans="14:21">
      <c r="N4546" s="57">
        <f t="shared" si="420"/>
        <v>2013</v>
      </c>
      <c r="O4546" s="57">
        <f t="shared" si="421"/>
        <v>6</v>
      </c>
      <c r="P4546" s="57">
        <f t="shared" si="422"/>
        <v>10</v>
      </c>
      <c r="Q4546" s="48">
        <v>41435</v>
      </c>
      <c r="R4546" s="178">
        <f t="shared" si="423"/>
        <v>41435</v>
      </c>
      <c r="S4546" s="182">
        <v>2</v>
      </c>
      <c r="T4546" s="180">
        <f t="shared" si="425"/>
        <v>56875.080000000045</v>
      </c>
      <c r="U4546" s="181" t="str">
        <f t="shared" si="424"/>
        <v>0</v>
      </c>
    </row>
    <row r="4547" spans="14:21">
      <c r="N4547" s="57">
        <f t="shared" ref="N4547:N4610" si="426">IF(Q4547="","",YEAR(Q4547))</f>
        <v>2013</v>
      </c>
      <c r="O4547" s="57">
        <f t="shared" ref="O4547:O4610" si="427">IF(Q4547="","",MONTH(Q4547))</f>
        <v>6</v>
      </c>
      <c r="P4547" s="57">
        <f t="shared" ref="P4547:P4610" si="428">DAY(Q4547)</f>
        <v>11</v>
      </c>
      <c r="Q4547" s="48">
        <v>41436</v>
      </c>
      <c r="R4547" s="178">
        <f t="shared" ref="R4547:R4610" si="429">Q4547</f>
        <v>41436</v>
      </c>
      <c r="S4547" s="182">
        <v>8.1999999999999993</v>
      </c>
      <c r="T4547" s="180">
        <f t="shared" si="425"/>
        <v>56883.280000000042</v>
      </c>
      <c r="U4547" s="181" t="str">
        <f t="shared" ref="U4547:U4610" si="430">IF(AND(R4547&gt;=$E$7,R4547&lt;=$E$9),S4547,"0")</f>
        <v>0</v>
      </c>
    </row>
    <row r="4548" spans="14:21">
      <c r="N4548" s="57">
        <f t="shared" si="426"/>
        <v>2013</v>
      </c>
      <c r="O4548" s="57">
        <f t="shared" si="427"/>
        <v>6</v>
      </c>
      <c r="P4548" s="57">
        <f t="shared" si="428"/>
        <v>12</v>
      </c>
      <c r="Q4548" s="48">
        <v>41437</v>
      </c>
      <c r="R4548" s="178">
        <f t="shared" si="429"/>
        <v>41437</v>
      </c>
      <c r="S4548" s="182">
        <v>2</v>
      </c>
      <c r="T4548" s="180">
        <f t="shared" si="425"/>
        <v>56885.280000000042</v>
      </c>
      <c r="U4548" s="181" t="str">
        <f t="shared" si="430"/>
        <v>0</v>
      </c>
    </row>
    <row r="4549" spans="14:21">
      <c r="N4549" s="57">
        <f t="shared" si="426"/>
        <v>2013</v>
      </c>
      <c r="O4549" s="57">
        <f t="shared" si="427"/>
        <v>6</v>
      </c>
      <c r="P4549" s="57">
        <f t="shared" si="428"/>
        <v>13</v>
      </c>
      <c r="Q4549" s="48">
        <v>41438</v>
      </c>
      <c r="R4549" s="178">
        <f t="shared" si="429"/>
        <v>41438</v>
      </c>
      <c r="S4549" s="182">
        <v>2</v>
      </c>
      <c r="T4549" s="180">
        <f t="shared" ref="T4549:T4612" si="431">T4548+S4549</f>
        <v>56887.280000000042</v>
      </c>
      <c r="U4549" s="181" t="str">
        <f t="shared" si="430"/>
        <v>0</v>
      </c>
    </row>
    <row r="4550" spans="14:21">
      <c r="N4550" s="57">
        <f t="shared" si="426"/>
        <v>2013</v>
      </c>
      <c r="O4550" s="57">
        <f t="shared" si="427"/>
        <v>6</v>
      </c>
      <c r="P4550" s="57">
        <f t="shared" si="428"/>
        <v>14</v>
      </c>
      <c r="Q4550" s="48">
        <v>41439</v>
      </c>
      <c r="R4550" s="178">
        <f t="shared" si="429"/>
        <v>41439</v>
      </c>
      <c r="S4550" s="182">
        <v>7.8</v>
      </c>
      <c r="T4550" s="180">
        <f t="shared" si="431"/>
        <v>56895.080000000045</v>
      </c>
      <c r="U4550" s="181" t="str">
        <f t="shared" si="430"/>
        <v>0</v>
      </c>
    </row>
    <row r="4551" spans="14:21">
      <c r="N4551" s="57">
        <f t="shared" si="426"/>
        <v>2013</v>
      </c>
      <c r="O4551" s="57">
        <f t="shared" si="427"/>
        <v>6</v>
      </c>
      <c r="P4551" s="57">
        <f t="shared" si="428"/>
        <v>15</v>
      </c>
      <c r="Q4551" s="48">
        <v>41440</v>
      </c>
      <c r="R4551" s="178">
        <f t="shared" si="429"/>
        <v>41440</v>
      </c>
      <c r="S4551" s="182">
        <v>7.5</v>
      </c>
      <c r="T4551" s="180">
        <f t="shared" si="431"/>
        <v>56902.580000000045</v>
      </c>
      <c r="U4551" s="181" t="str">
        <f t="shared" si="430"/>
        <v>0</v>
      </c>
    </row>
    <row r="4552" spans="14:21">
      <c r="N4552" s="57">
        <f t="shared" si="426"/>
        <v>2013</v>
      </c>
      <c r="O4552" s="57">
        <f t="shared" si="427"/>
        <v>6</v>
      </c>
      <c r="P4552" s="57">
        <f t="shared" si="428"/>
        <v>16</v>
      </c>
      <c r="Q4552" s="48">
        <v>41441</v>
      </c>
      <c r="R4552" s="178">
        <f t="shared" si="429"/>
        <v>41441</v>
      </c>
      <c r="S4552" s="182">
        <v>8.5</v>
      </c>
      <c r="T4552" s="180">
        <f t="shared" si="431"/>
        <v>56911.080000000045</v>
      </c>
      <c r="U4552" s="181" t="str">
        <f t="shared" si="430"/>
        <v>0</v>
      </c>
    </row>
    <row r="4553" spans="14:21">
      <c r="N4553" s="57">
        <f t="shared" si="426"/>
        <v>2013</v>
      </c>
      <c r="O4553" s="57">
        <f t="shared" si="427"/>
        <v>6</v>
      </c>
      <c r="P4553" s="57">
        <f t="shared" si="428"/>
        <v>17</v>
      </c>
      <c r="Q4553" s="48">
        <v>41442</v>
      </c>
      <c r="R4553" s="178">
        <f t="shared" si="429"/>
        <v>41442</v>
      </c>
      <c r="S4553" s="182">
        <v>2</v>
      </c>
      <c r="T4553" s="180">
        <f t="shared" si="431"/>
        <v>56913.080000000045</v>
      </c>
      <c r="U4553" s="181" t="str">
        <f t="shared" si="430"/>
        <v>0</v>
      </c>
    </row>
    <row r="4554" spans="14:21">
      <c r="N4554" s="57">
        <f t="shared" si="426"/>
        <v>2013</v>
      </c>
      <c r="O4554" s="57">
        <f t="shared" si="427"/>
        <v>6</v>
      </c>
      <c r="P4554" s="57">
        <f t="shared" si="428"/>
        <v>18</v>
      </c>
      <c r="Q4554" s="48">
        <v>41443</v>
      </c>
      <c r="R4554" s="178">
        <f t="shared" si="429"/>
        <v>41443</v>
      </c>
      <c r="S4554" s="182">
        <v>2</v>
      </c>
      <c r="T4554" s="180">
        <f t="shared" si="431"/>
        <v>56915.080000000045</v>
      </c>
      <c r="U4554" s="181" t="str">
        <f t="shared" si="430"/>
        <v>0</v>
      </c>
    </row>
    <row r="4555" spans="14:21">
      <c r="N4555" s="57">
        <f t="shared" si="426"/>
        <v>2013</v>
      </c>
      <c r="O4555" s="57">
        <f t="shared" si="427"/>
        <v>6</v>
      </c>
      <c r="P4555" s="57">
        <f t="shared" si="428"/>
        <v>19</v>
      </c>
      <c r="Q4555" s="48">
        <v>41444</v>
      </c>
      <c r="R4555" s="178">
        <f t="shared" si="429"/>
        <v>41444</v>
      </c>
      <c r="S4555" s="182">
        <v>2</v>
      </c>
      <c r="T4555" s="180">
        <f t="shared" si="431"/>
        <v>56917.080000000045</v>
      </c>
      <c r="U4555" s="181" t="str">
        <f t="shared" si="430"/>
        <v>0</v>
      </c>
    </row>
    <row r="4556" spans="14:21">
      <c r="N4556" s="57">
        <f t="shared" si="426"/>
        <v>2013</v>
      </c>
      <c r="O4556" s="57">
        <f t="shared" si="427"/>
        <v>6</v>
      </c>
      <c r="P4556" s="57">
        <f t="shared" si="428"/>
        <v>20</v>
      </c>
      <c r="Q4556" s="48">
        <v>41445</v>
      </c>
      <c r="R4556" s="178">
        <f t="shared" si="429"/>
        <v>41445</v>
      </c>
      <c r="S4556" s="182">
        <v>2</v>
      </c>
      <c r="T4556" s="180">
        <f t="shared" si="431"/>
        <v>56919.080000000045</v>
      </c>
      <c r="U4556" s="181" t="str">
        <f t="shared" si="430"/>
        <v>0</v>
      </c>
    </row>
    <row r="4557" spans="14:21">
      <c r="N4557" s="57">
        <f t="shared" si="426"/>
        <v>2013</v>
      </c>
      <c r="O4557" s="57">
        <f t="shared" si="427"/>
        <v>6</v>
      </c>
      <c r="P4557" s="57">
        <f t="shared" si="428"/>
        <v>21</v>
      </c>
      <c r="Q4557" s="48">
        <v>41446</v>
      </c>
      <c r="R4557" s="178">
        <f t="shared" si="429"/>
        <v>41446</v>
      </c>
      <c r="S4557" s="182">
        <v>2</v>
      </c>
      <c r="T4557" s="180">
        <f t="shared" si="431"/>
        <v>56921.080000000045</v>
      </c>
      <c r="U4557" s="181" t="str">
        <f t="shared" si="430"/>
        <v>0</v>
      </c>
    </row>
    <row r="4558" spans="14:21">
      <c r="N4558" s="57">
        <f t="shared" si="426"/>
        <v>2013</v>
      </c>
      <c r="O4558" s="57">
        <f t="shared" si="427"/>
        <v>6</v>
      </c>
      <c r="P4558" s="57">
        <f t="shared" si="428"/>
        <v>22</v>
      </c>
      <c r="Q4558" s="48">
        <v>41447</v>
      </c>
      <c r="R4558" s="178">
        <f t="shared" si="429"/>
        <v>41447</v>
      </c>
      <c r="S4558" s="182">
        <v>2</v>
      </c>
      <c r="T4558" s="180">
        <f t="shared" si="431"/>
        <v>56923.080000000045</v>
      </c>
      <c r="U4558" s="181" t="str">
        <f t="shared" si="430"/>
        <v>0</v>
      </c>
    </row>
    <row r="4559" spans="14:21">
      <c r="N4559" s="57">
        <f t="shared" si="426"/>
        <v>2013</v>
      </c>
      <c r="O4559" s="57">
        <f t="shared" si="427"/>
        <v>6</v>
      </c>
      <c r="P4559" s="57">
        <f t="shared" si="428"/>
        <v>23</v>
      </c>
      <c r="Q4559" s="48">
        <v>41448</v>
      </c>
      <c r="R4559" s="178">
        <f t="shared" si="429"/>
        <v>41448</v>
      </c>
      <c r="S4559" s="182">
        <v>7.2</v>
      </c>
      <c r="T4559" s="180">
        <f t="shared" si="431"/>
        <v>56930.280000000042</v>
      </c>
      <c r="U4559" s="181" t="str">
        <f t="shared" si="430"/>
        <v>0</v>
      </c>
    </row>
    <row r="4560" spans="14:21">
      <c r="N4560" s="57">
        <f t="shared" si="426"/>
        <v>2013</v>
      </c>
      <c r="O4560" s="57">
        <f t="shared" si="427"/>
        <v>6</v>
      </c>
      <c r="P4560" s="57">
        <f t="shared" si="428"/>
        <v>24</v>
      </c>
      <c r="Q4560" s="48">
        <v>41449</v>
      </c>
      <c r="R4560" s="178">
        <f t="shared" si="429"/>
        <v>41449</v>
      </c>
      <c r="S4560" s="182">
        <v>7.9</v>
      </c>
      <c r="T4560" s="180">
        <f t="shared" si="431"/>
        <v>56938.180000000044</v>
      </c>
      <c r="U4560" s="181" t="str">
        <f t="shared" si="430"/>
        <v>0</v>
      </c>
    </row>
    <row r="4561" spans="14:21">
      <c r="N4561" s="57">
        <f t="shared" si="426"/>
        <v>2013</v>
      </c>
      <c r="O4561" s="57">
        <f t="shared" si="427"/>
        <v>6</v>
      </c>
      <c r="P4561" s="57">
        <f t="shared" si="428"/>
        <v>25</v>
      </c>
      <c r="Q4561" s="48">
        <v>41450</v>
      </c>
      <c r="R4561" s="178">
        <f t="shared" si="429"/>
        <v>41450</v>
      </c>
      <c r="S4561" s="182">
        <v>8.6</v>
      </c>
      <c r="T4561" s="180">
        <f t="shared" si="431"/>
        <v>56946.780000000042</v>
      </c>
      <c r="U4561" s="181" t="str">
        <f t="shared" si="430"/>
        <v>0</v>
      </c>
    </row>
    <row r="4562" spans="14:21">
      <c r="N4562" s="57">
        <f t="shared" si="426"/>
        <v>2013</v>
      </c>
      <c r="O4562" s="57">
        <f t="shared" si="427"/>
        <v>6</v>
      </c>
      <c r="P4562" s="57">
        <f t="shared" si="428"/>
        <v>26</v>
      </c>
      <c r="Q4562" s="48">
        <v>41451</v>
      </c>
      <c r="R4562" s="178">
        <f t="shared" si="429"/>
        <v>41451</v>
      </c>
      <c r="S4562" s="182">
        <v>9.8000000000000007</v>
      </c>
      <c r="T4562" s="180">
        <f t="shared" si="431"/>
        <v>56956.580000000045</v>
      </c>
      <c r="U4562" s="181" t="str">
        <f t="shared" si="430"/>
        <v>0</v>
      </c>
    </row>
    <row r="4563" spans="14:21">
      <c r="N4563" s="57">
        <f t="shared" si="426"/>
        <v>2013</v>
      </c>
      <c r="O4563" s="57">
        <f t="shared" si="427"/>
        <v>6</v>
      </c>
      <c r="P4563" s="57">
        <f t="shared" si="428"/>
        <v>27</v>
      </c>
      <c r="Q4563" s="48">
        <v>41452</v>
      </c>
      <c r="R4563" s="178">
        <f t="shared" si="429"/>
        <v>41452</v>
      </c>
      <c r="S4563" s="182">
        <v>10.9</v>
      </c>
      <c r="T4563" s="180">
        <f t="shared" si="431"/>
        <v>56967.480000000047</v>
      </c>
      <c r="U4563" s="181" t="str">
        <f t="shared" si="430"/>
        <v>0</v>
      </c>
    </row>
    <row r="4564" spans="14:21">
      <c r="N4564" s="57">
        <f t="shared" si="426"/>
        <v>2013</v>
      </c>
      <c r="O4564" s="57">
        <f t="shared" si="427"/>
        <v>6</v>
      </c>
      <c r="P4564" s="57">
        <f t="shared" si="428"/>
        <v>28</v>
      </c>
      <c r="Q4564" s="48">
        <v>41453</v>
      </c>
      <c r="R4564" s="178">
        <f t="shared" si="429"/>
        <v>41453</v>
      </c>
      <c r="S4564" s="182">
        <v>10.3</v>
      </c>
      <c r="T4564" s="180">
        <f t="shared" si="431"/>
        <v>56977.78000000005</v>
      </c>
      <c r="U4564" s="181" t="str">
        <f t="shared" si="430"/>
        <v>0</v>
      </c>
    </row>
    <row r="4565" spans="14:21">
      <c r="N4565" s="57">
        <f t="shared" si="426"/>
        <v>2013</v>
      </c>
      <c r="O4565" s="57">
        <f t="shared" si="427"/>
        <v>6</v>
      </c>
      <c r="P4565" s="57">
        <f t="shared" si="428"/>
        <v>29</v>
      </c>
      <c r="Q4565" s="48">
        <v>41454</v>
      </c>
      <c r="R4565" s="178">
        <f t="shared" si="429"/>
        <v>41454</v>
      </c>
      <c r="S4565" s="182">
        <v>9.1</v>
      </c>
      <c r="T4565" s="180">
        <f t="shared" si="431"/>
        <v>56986.880000000048</v>
      </c>
      <c r="U4565" s="181" t="str">
        <f t="shared" si="430"/>
        <v>0</v>
      </c>
    </row>
    <row r="4566" spans="14:21">
      <c r="N4566" s="57">
        <f t="shared" si="426"/>
        <v>2013</v>
      </c>
      <c r="O4566" s="57">
        <f t="shared" si="427"/>
        <v>6</v>
      </c>
      <c r="P4566" s="57">
        <f t="shared" si="428"/>
        <v>30</v>
      </c>
      <c r="Q4566" s="48">
        <v>41455</v>
      </c>
      <c r="R4566" s="178">
        <f t="shared" si="429"/>
        <v>41455</v>
      </c>
      <c r="S4566" s="182">
        <v>9</v>
      </c>
      <c r="T4566" s="180">
        <f t="shared" si="431"/>
        <v>56995.880000000048</v>
      </c>
      <c r="U4566" s="181" t="str">
        <f t="shared" si="430"/>
        <v>0</v>
      </c>
    </row>
    <row r="4567" spans="14:21">
      <c r="N4567" s="57">
        <f t="shared" si="426"/>
        <v>2013</v>
      </c>
      <c r="O4567" s="57">
        <f t="shared" si="427"/>
        <v>7</v>
      </c>
      <c r="P4567" s="57">
        <f t="shared" si="428"/>
        <v>1</v>
      </c>
      <c r="Q4567" s="48">
        <v>41456</v>
      </c>
      <c r="R4567" s="178">
        <f t="shared" si="429"/>
        <v>41456</v>
      </c>
      <c r="S4567" s="182">
        <v>2</v>
      </c>
      <c r="T4567" s="180">
        <f t="shared" si="431"/>
        <v>56997.880000000048</v>
      </c>
      <c r="U4567" s="181" t="str">
        <f t="shared" si="430"/>
        <v>0</v>
      </c>
    </row>
    <row r="4568" spans="14:21">
      <c r="N4568" s="57">
        <f t="shared" si="426"/>
        <v>2013</v>
      </c>
      <c r="O4568" s="57">
        <f t="shared" si="427"/>
        <v>7</v>
      </c>
      <c r="P4568" s="57">
        <f t="shared" si="428"/>
        <v>2</v>
      </c>
      <c r="Q4568" s="48">
        <v>41457</v>
      </c>
      <c r="R4568" s="178">
        <f t="shared" si="429"/>
        <v>41457</v>
      </c>
      <c r="S4568" s="182">
        <v>2</v>
      </c>
      <c r="T4568" s="180">
        <f t="shared" si="431"/>
        <v>56999.880000000048</v>
      </c>
      <c r="U4568" s="181" t="str">
        <f t="shared" si="430"/>
        <v>0</v>
      </c>
    </row>
    <row r="4569" spans="14:21">
      <c r="N4569" s="57">
        <f t="shared" si="426"/>
        <v>2013</v>
      </c>
      <c r="O4569" s="57">
        <f t="shared" si="427"/>
        <v>7</v>
      </c>
      <c r="P4569" s="57">
        <f t="shared" si="428"/>
        <v>3</v>
      </c>
      <c r="Q4569" s="48">
        <v>41458</v>
      </c>
      <c r="R4569" s="178">
        <f t="shared" si="429"/>
        <v>41458</v>
      </c>
      <c r="S4569" s="182">
        <v>2</v>
      </c>
      <c r="T4569" s="180">
        <f t="shared" si="431"/>
        <v>57001.880000000048</v>
      </c>
      <c r="U4569" s="181" t="str">
        <f t="shared" si="430"/>
        <v>0</v>
      </c>
    </row>
    <row r="4570" spans="14:21">
      <c r="N4570" s="57">
        <f t="shared" si="426"/>
        <v>2013</v>
      </c>
      <c r="O4570" s="57">
        <f t="shared" si="427"/>
        <v>7</v>
      </c>
      <c r="P4570" s="57">
        <f t="shared" si="428"/>
        <v>4</v>
      </c>
      <c r="Q4570" s="48">
        <v>41459</v>
      </c>
      <c r="R4570" s="178">
        <f t="shared" si="429"/>
        <v>41459</v>
      </c>
      <c r="S4570" s="182">
        <v>2</v>
      </c>
      <c r="T4570" s="180">
        <f t="shared" si="431"/>
        <v>57003.880000000048</v>
      </c>
      <c r="U4570" s="181" t="str">
        <f t="shared" si="430"/>
        <v>0</v>
      </c>
    </row>
    <row r="4571" spans="14:21">
      <c r="N4571" s="57">
        <f t="shared" si="426"/>
        <v>2013</v>
      </c>
      <c r="O4571" s="57">
        <f t="shared" si="427"/>
        <v>7</v>
      </c>
      <c r="P4571" s="57">
        <f t="shared" si="428"/>
        <v>5</v>
      </c>
      <c r="Q4571" s="48">
        <v>41460</v>
      </c>
      <c r="R4571" s="178">
        <f t="shared" si="429"/>
        <v>41460</v>
      </c>
      <c r="S4571" s="182">
        <v>2</v>
      </c>
      <c r="T4571" s="180">
        <f t="shared" si="431"/>
        <v>57005.880000000048</v>
      </c>
      <c r="U4571" s="181" t="str">
        <f t="shared" si="430"/>
        <v>0</v>
      </c>
    </row>
    <row r="4572" spans="14:21">
      <c r="N4572" s="57">
        <f t="shared" si="426"/>
        <v>2013</v>
      </c>
      <c r="O4572" s="57">
        <f t="shared" si="427"/>
        <v>7</v>
      </c>
      <c r="P4572" s="57">
        <f t="shared" si="428"/>
        <v>6</v>
      </c>
      <c r="Q4572" s="48">
        <v>41461</v>
      </c>
      <c r="R4572" s="178">
        <f t="shared" si="429"/>
        <v>41461</v>
      </c>
      <c r="S4572" s="182">
        <v>2</v>
      </c>
      <c r="T4572" s="180">
        <f t="shared" si="431"/>
        <v>57007.880000000048</v>
      </c>
      <c r="U4572" s="181" t="str">
        <f t="shared" si="430"/>
        <v>0</v>
      </c>
    </row>
    <row r="4573" spans="14:21">
      <c r="N4573" s="57">
        <f t="shared" si="426"/>
        <v>2013</v>
      </c>
      <c r="O4573" s="57">
        <f t="shared" si="427"/>
        <v>7</v>
      </c>
      <c r="P4573" s="57">
        <f t="shared" si="428"/>
        <v>7</v>
      </c>
      <c r="Q4573" s="48">
        <v>41462</v>
      </c>
      <c r="R4573" s="178">
        <f t="shared" si="429"/>
        <v>41462</v>
      </c>
      <c r="S4573" s="182">
        <v>2</v>
      </c>
      <c r="T4573" s="180">
        <f t="shared" si="431"/>
        <v>57009.880000000048</v>
      </c>
      <c r="U4573" s="181" t="str">
        <f t="shared" si="430"/>
        <v>0</v>
      </c>
    </row>
    <row r="4574" spans="14:21">
      <c r="N4574" s="57">
        <f t="shared" si="426"/>
        <v>2013</v>
      </c>
      <c r="O4574" s="57">
        <f t="shared" si="427"/>
        <v>7</v>
      </c>
      <c r="P4574" s="57">
        <f t="shared" si="428"/>
        <v>8</v>
      </c>
      <c r="Q4574" s="48">
        <v>41463</v>
      </c>
      <c r="R4574" s="178">
        <f t="shared" si="429"/>
        <v>41463</v>
      </c>
      <c r="S4574" s="182">
        <v>2</v>
      </c>
      <c r="T4574" s="180">
        <f t="shared" si="431"/>
        <v>57011.880000000048</v>
      </c>
      <c r="U4574" s="181" t="str">
        <f t="shared" si="430"/>
        <v>0</v>
      </c>
    </row>
    <row r="4575" spans="14:21">
      <c r="N4575" s="57">
        <f t="shared" si="426"/>
        <v>2013</v>
      </c>
      <c r="O4575" s="57">
        <f t="shared" si="427"/>
        <v>7</v>
      </c>
      <c r="P4575" s="57">
        <f t="shared" si="428"/>
        <v>9</v>
      </c>
      <c r="Q4575" s="48">
        <v>41464</v>
      </c>
      <c r="R4575" s="178">
        <f t="shared" si="429"/>
        <v>41464</v>
      </c>
      <c r="S4575" s="182">
        <v>2</v>
      </c>
      <c r="T4575" s="180">
        <f t="shared" si="431"/>
        <v>57013.880000000048</v>
      </c>
      <c r="U4575" s="181" t="str">
        <f t="shared" si="430"/>
        <v>0</v>
      </c>
    </row>
    <row r="4576" spans="14:21">
      <c r="N4576" s="57">
        <f t="shared" si="426"/>
        <v>2013</v>
      </c>
      <c r="O4576" s="57">
        <f t="shared" si="427"/>
        <v>7</v>
      </c>
      <c r="P4576" s="57">
        <f t="shared" si="428"/>
        <v>10</v>
      </c>
      <c r="Q4576" s="48">
        <v>41465</v>
      </c>
      <c r="R4576" s="178">
        <f t="shared" si="429"/>
        <v>41465</v>
      </c>
      <c r="S4576" s="182">
        <v>2</v>
      </c>
      <c r="T4576" s="180">
        <f t="shared" si="431"/>
        <v>57015.880000000048</v>
      </c>
      <c r="U4576" s="181" t="str">
        <f t="shared" si="430"/>
        <v>0</v>
      </c>
    </row>
    <row r="4577" spans="14:21">
      <c r="N4577" s="57">
        <f t="shared" si="426"/>
        <v>2013</v>
      </c>
      <c r="O4577" s="57">
        <f t="shared" si="427"/>
        <v>7</v>
      </c>
      <c r="P4577" s="57">
        <f t="shared" si="428"/>
        <v>11</v>
      </c>
      <c r="Q4577" s="48">
        <v>41466</v>
      </c>
      <c r="R4577" s="178">
        <f t="shared" si="429"/>
        <v>41466</v>
      </c>
      <c r="S4577" s="182">
        <v>2</v>
      </c>
      <c r="T4577" s="180">
        <f t="shared" si="431"/>
        <v>57017.880000000048</v>
      </c>
      <c r="U4577" s="181" t="str">
        <f t="shared" si="430"/>
        <v>0</v>
      </c>
    </row>
    <row r="4578" spans="14:21">
      <c r="N4578" s="57">
        <f t="shared" si="426"/>
        <v>2013</v>
      </c>
      <c r="O4578" s="57">
        <f t="shared" si="427"/>
        <v>7</v>
      </c>
      <c r="P4578" s="57">
        <f t="shared" si="428"/>
        <v>12</v>
      </c>
      <c r="Q4578" s="48">
        <v>41467</v>
      </c>
      <c r="R4578" s="178">
        <f t="shared" si="429"/>
        <v>41467</v>
      </c>
      <c r="S4578" s="182">
        <v>2</v>
      </c>
      <c r="T4578" s="180">
        <f t="shared" si="431"/>
        <v>57019.880000000048</v>
      </c>
      <c r="U4578" s="181" t="str">
        <f t="shared" si="430"/>
        <v>0</v>
      </c>
    </row>
    <row r="4579" spans="14:21">
      <c r="N4579" s="57">
        <f t="shared" si="426"/>
        <v>2013</v>
      </c>
      <c r="O4579" s="57">
        <f t="shared" si="427"/>
        <v>7</v>
      </c>
      <c r="P4579" s="57">
        <f t="shared" si="428"/>
        <v>13</v>
      </c>
      <c r="Q4579" s="48">
        <v>41468</v>
      </c>
      <c r="R4579" s="178">
        <f t="shared" si="429"/>
        <v>41468</v>
      </c>
      <c r="S4579" s="182">
        <v>2</v>
      </c>
      <c r="T4579" s="180">
        <f t="shared" si="431"/>
        <v>57021.880000000048</v>
      </c>
      <c r="U4579" s="181" t="str">
        <f t="shared" si="430"/>
        <v>0</v>
      </c>
    </row>
    <row r="4580" spans="14:21">
      <c r="N4580" s="57">
        <f t="shared" si="426"/>
        <v>2013</v>
      </c>
      <c r="O4580" s="57">
        <f t="shared" si="427"/>
        <v>7</v>
      </c>
      <c r="P4580" s="57">
        <f t="shared" si="428"/>
        <v>14</v>
      </c>
      <c r="Q4580" s="48">
        <v>41469</v>
      </c>
      <c r="R4580" s="178">
        <f t="shared" si="429"/>
        <v>41469</v>
      </c>
      <c r="S4580" s="182">
        <v>2</v>
      </c>
      <c r="T4580" s="180">
        <f t="shared" si="431"/>
        <v>57023.880000000048</v>
      </c>
      <c r="U4580" s="181" t="str">
        <f t="shared" si="430"/>
        <v>0</v>
      </c>
    </row>
    <row r="4581" spans="14:21">
      <c r="N4581" s="57">
        <f t="shared" si="426"/>
        <v>2013</v>
      </c>
      <c r="O4581" s="57">
        <f t="shared" si="427"/>
        <v>7</v>
      </c>
      <c r="P4581" s="57">
        <f t="shared" si="428"/>
        <v>15</v>
      </c>
      <c r="Q4581" s="48">
        <v>41470</v>
      </c>
      <c r="R4581" s="178">
        <f t="shared" si="429"/>
        <v>41470</v>
      </c>
      <c r="S4581" s="182">
        <v>2</v>
      </c>
      <c r="T4581" s="180">
        <f t="shared" si="431"/>
        <v>57025.880000000048</v>
      </c>
      <c r="U4581" s="181" t="str">
        <f t="shared" si="430"/>
        <v>0</v>
      </c>
    </row>
    <row r="4582" spans="14:21">
      <c r="N4582" s="57">
        <f t="shared" si="426"/>
        <v>2013</v>
      </c>
      <c r="O4582" s="57">
        <f t="shared" si="427"/>
        <v>7</v>
      </c>
      <c r="P4582" s="57">
        <f t="shared" si="428"/>
        <v>16</v>
      </c>
      <c r="Q4582" s="48">
        <v>41471</v>
      </c>
      <c r="R4582" s="178">
        <f t="shared" si="429"/>
        <v>41471</v>
      </c>
      <c r="S4582" s="182">
        <v>2</v>
      </c>
      <c r="T4582" s="180">
        <f t="shared" si="431"/>
        <v>57027.880000000048</v>
      </c>
      <c r="U4582" s="181" t="str">
        <f t="shared" si="430"/>
        <v>0</v>
      </c>
    </row>
    <row r="4583" spans="14:21">
      <c r="N4583" s="57">
        <f t="shared" si="426"/>
        <v>2013</v>
      </c>
      <c r="O4583" s="57">
        <f t="shared" si="427"/>
        <v>7</v>
      </c>
      <c r="P4583" s="57">
        <f t="shared" si="428"/>
        <v>17</v>
      </c>
      <c r="Q4583" s="48">
        <v>41472</v>
      </c>
      <c r="R4583" s="178">
        <f t="shared" si="429"/>
        <v>41472</v>
      </c>
      <c r="S4583" s="182">
        <v>2</v>
      </c>
      <c r="T4583" s="180">
        <f t="shared" si="431"/>
        <v>57029.880000000048</v>
      </c>
      <c r="U4583" s="181" t="str">
        <f t="shared" si="430"/>
        <v>0</v>
      </c>
    </row>
    <row r="4584" spans="14:21">
      <c r="N4584" s="57">
        <f t="shared" si="426"/>
        <v>2013</v>
      </c>
      <c r="O4584" s="57">
        <f t="shared" si="427"/>
        <v>7</v>
      </c>
      <c r="P4584" s="57">
        <f t="shared" si="428"/>
        <v>18</v>
      </c>
      <c r="Q4584" s="48">
        <v>41473</v>
      </c>
      <c r="R4584" s="178">
        <f t="shared" si="429"/>
        <v>41473</v>
      </c>
      <c r="S4584" s="182">
        <v>2</v>
      </c>
      <c r="T4584" s="180">
        <f t="shared" si="431"/>
        <v>57031.880000000048</v>
      </c>
      <c r="U4584" s="181" t="str">
        <f t="shared" si="430"/>
        <v>0</v>
      </c>
    </row>
    <row r="4585" spans="14:21">
      <c r="N4585" s="57">
        <f t="shared" si="426"/>
        <v>2013</v>
      </c>
      <c r="O4585" s="57">
        <f t="shared" si="427"/>
        <v>7</v>
      </c>
      <c r="P4585" s="57">
        <f t="shared" si="428"/>
        <v>19</v>
      </c>
      <c r="Q4585" s="48">
        <v>41474</v>
      </c>
      <c r="R4585" s="178">
        <f t="shared" si="429"/>
        <v>41474</v>
      </c>
      <c r="S4585" s="182">
        <v>2</v>
      </c>
      <c r="T4585" s="180">
        <f t="shared" si="431"/>
        <v>57033.880000000048</v>
      </c>
      <c r="U4585" s="181" t="str">
        <f t="shared" si="430"/>
        <v>0</v>
      </c>
    </row>
    <row r="4586" spans="14:21">
      <c r="N4586" s="57">
        <f t="shared" si="426"/>
        <v>2013</v>
      </c>
      <c r="O4586" s="57">
        <f t="shared" si="427"/>
        <v>7</v>
      </c>
      <c r="P4586" s="57">
        <f t="shared" si="428"/>
        <v>20</v>
      </c>
      <c r="Q4586" s="48">
        <v>41475</v>
      </c>
      <c r="R4586" s="178">
        <f t="shared" si="429"/>
        <v>41475</v>
      </c>
      <c r="S4586" s="182">
        <v>2</v>
      </c>
      <c r="T4586" s="180">
        <f t="shared" si="431"/>
        <v>57035.880000000048</v>
      </c>
      <c r="U4586" s="181" t="str">
        <f t="shared" si="430"/>
        <v>0</v>
      </c>
    </row>
    <row r="4587" spans="14:21">
      <c r="N4587" s="57">
        <f t="shared" si="426"/>
        <v>2013</v>
      </c>
      <c r="O4587" s="57">
        <f t="shared" si="427"/>
        <v>7</v>
      </c>
      <c r="P4587" s="57">
        <f t="shared" si="428"/>
        <v>21</v>
      </c>
      <c r="Q4587" s="48">
        <v>41476</v>
      </c>
      <c r="R4587" s="178">
        <f t="shared" si="429"/>
        <v>41476</v>
      </c>
      <c r="S4587" s="182">
        <v>2</v>
      </c>
      <c r="T4587" s="180">
        <f t="shared" si="431"/>
        <v>57037.880000000048</v>
      </c>
      <c r="U4587" s="181" t="str">
        <f t="shared" si="430"/>
        <v>0</v>
      </c>
    </row>
    <row r="4588" spans="14:21">
      <c r="N4588" s="57">
        <f t="shared" si="426"/>
        <v>2013</v>
      </c>
      <c r="O4588" s="57">
        <f t="shared" si="427"/>
        <v>7</v>
      </c>
      <c r="P4588" s="57">
        <f t="shared" si="428"/>
        <v>22</v>
      </c>
      <c r="Q4588" s="48">
        <v>41477</v>
      </c>
      <c r="R4588" s="178">
        <f t="shared" si="429"/>
        <v>41477</v>
      </c>
      <c r="S4588" s="182">
        <v>2</v>
      </c>
      <c r="T4588" s="180">
        <f t="shared" si="431"/>
        <v>57039.880000000048</v>
      </c>
      <c r="U4588" s="181" t="str">
        <f t="shared" si="430"/>
        <v>0</v>
      </c>
    </row>
    <row r="4589" spans="14:21">
      <c r="N4589" s="57">
        <f t="shared" si="426"/>
        <v>2013</v>
      </c>
      <c r="O4589" s="57">
        <f t="shared" si="427"/>
        <v>7</v>
      </c>
      <c r="P4589" s="57">
        <f t="shared" si="428"/>
        <v>23</v>
      </c>
      <c r="Q4589" s="48">
        <v>41478</v>
      </c>
      <c r="R4589" s="178">
        <f t="shared" si="429"/>
        <v>41478</v>
      </c>
      <c r="S4589" s="182">
        <v>2</v>
      </c>
      <c r="T4589" s="180">
        <f t="shared" si="431"/>
        <v>57041.880000000048</v>
      </c>
      <c r="U4589" s="181" t="str">
        <f t="shared" si="430"/>
        <v>0</v>
      </c>
    </row>
    <row r="4590" spans="14:21">
      <c r="N4590" s="57">
        <f t="shared" si="426"/>
        <v>2013</v>
      </c>
      <c r="O4590" s="57">
        <f t="shared" si="427"/>
        <v>7</v>
      </c>
      <c r="P4590" s="57">
        <f t="shared" si="428"/>
        <v>24</v>
      </c>
      <c r="Q4590" s="48">
        <v>41479</v>
      </c>
      <c r="R4590" s="178">
        <f t="shared" si="429"/>
        <v>41479</v>
      </c>
      <c r="S4590" s="182">
        <v>2</v>
      </c>
      <c r="T4590" s="180">
        <f t="shared" si="431"/>
        <v>57043.880000000048</v>
      </c>
      <c r="U4590" s="181" t="str">
        <f t="shared" si="430"/>
        <v>0</v>
      </c>
    </row>
    <row r="4591" spans="14:21">
      <c r="N4591" s="57">
        <f t="shared" si="426"/>
        <v>2013</v>
      </c>
      <c r="O4591" s="57">
        <f t="shared" si="427"/>
        <v>7</v>
      </c>
      <c r="P4591" s="57">
        <f t="shared" si="428"/>
        <v>25</v>
      </c>
      <c r="Q4591" s="48">
        <v>41480</v>
      </c>
      <c r="R4591" s="178">
        <f t="shared" si="429"/>
        <v>41480</v>
      </c>
      <c r="S4591" s="182">
        <v>2</v>
      </c>
      <c r="T4591" s="180">
        <f t="shared" si="431"/>
        <v>57045.880000000048</v>
      </c>
      <c r="U4591" s="181" t="str">
        <f t="shared" si="430"/>
        <v>0</v>
      </c>
    </row>
    <row r="4592" spans="14:21">
      <c r="N4592" s="57">
        <f t="shared" si="426"/>
        <v>2013</v>
      </c>
      <c r="O4592" s="57">
        <f t="shared" si="427"/>
        <v>7</v>
      </c>
      <c r="P4592" s="57">
        <f t="shared" si="428"/>
        <v>26</v>
      </c>
      <c r="Q4592" s="48">
        <v>41481</v>
      </c>
      <c r="R4592" s="178">
        <f t="shared" si="429"/>
        <v>41481</v>
      </c>
      <c r="S4592" s="182">
        <v>2</v>
      </c>
      <c r="T4592" s="180">
        <f t="shared" si="431"/>
        <v>57047.880000000048</v>
      </c>
      <c r="U4592" s="181" t="str">
        <f t="shared" si="430"/>
        <v>0</v>
      </c>
    </row>
    <row r="4593" spans="14:21">
      <c r="N4593" s="57">
        <f t="shared" si="426"/>
        <v>2013</v>
      </c>
      <c r="O4593" s="57">
        <f t="shared" si="427"/>
        <v>7</v>
      </c>
      <c r="P4593" s="57">
        <f t="shared" si="428"/>
        <v>27</v>
      </c>
      <c r="Q4593" s="48">
        <v>41482</v>
      </c>
      <c r="R4593" s="178">
        <f t="shared" si="429"/>
        <v>41482</v>
      </c>
      <c r="S4593" s="182">
        <v>2</v>
      </c>
      <c r="T4593" s="180">
        <f t="shared" si="431"/>
        <v>57049.880000000048</v>
      </c>
      <c r="U4593" s="181" t="str">
        <f t="shared" si="430"/>
        <v>0</v>
      </c>
    </row>
    <row r="4594" spans="14:21">
      <c r="N4594" s="57">
        <f t="shared" si="426"/>
        <v>2013</v>
      </c>
      <c r="O4594" s="57">
        <f t="shared" si="427"/>
        <v>7</v>
      </c>
      <c r="P4594" s="57">
        <f t="shared" si="428"/>
        <v>28</v>
      </c>
      <c r="Q4594" s="48">
        <v>41483</v>
      </c>
      <c r="R4594" s="178">
        <f t="shared" si="429"/>
        <v>41483</v>
      </c>
      <c r="S4594" s="182">
        <v>2</v>
      </c>
      <c r="T4594" s="180">
        <f t="shared" si="431"/>
        <v>57051.880000000048</v>
      </c>
      <c r="U4594" s="181" t="str">
        <f t="shared" si="430"/>
        <v>0</v>
      </c>
    </row>
    <row r="4595" spans="14:21">
      <c r="N4595" s="57">
        <f t="shared" si="426"/>
        <v>2013</v>
      </c>
      <c r="O4595" s="57">
        <f t="shared" si="427"/>
        <v>7</v>
      </c>
      <c r="P4595" s="57">
        <f t="shared" si="428"/>
        <v>29</v>
      </c>
      <c r="Q4595" s="48">
        <v>41484</v>
      </c>
      <c r="R4595" s="178">
        <f t="shared" si="429"/>
        <v>41484</v>
      </c>
      <c r="S4595" s="182">
        <v>2</v>
      </c>
      <c r="T4595" s="180">
        <f t="shared" si="431"/>
        <v>57053.880000000048</v>
      </c>
      <c r="U4595" s="181" t="str">
        <f t="shared" si="430"/>
        <v>0</v>
      </c>
    </row>
    <row r="4596" spans="14:21">
      <c r="N4596" s="57">
        <f t="shared" si="426"/>
        <v>2013</v>
      </c>
      <c r="O4596" s="57">
        <f t="shared" si="427"/>
        <v>7</v>
      </c>
      <c r="P4596" s="57">
        <f t="shared" si="428"/>
        <v>30</v>
      </c>
      <c r="Q4596" s="48">
        <v>41485</v>
      </c>
      <c r="R4596" s="178">
        <f t="shared" si="429"/>
        <v>41485</v>
      </c>
      <c r="S4596" s="182">
        <v>2</v>
      </c>
      <c r="T4596" s="180">
        <f t="shared" si="431"/>
        <v>57055.880000000048</v>
      </c>
      <c r="U4596" s="181" t="str">
        <f t="shared" si="430"/>
        <v>0</v>
      </c>
    </row>
    <row r="4597" spans="14:21">
      <c r="N4597" s="57">
        <f t="shared" si="426"/>
        <v>2013</v>
      </c>
      <c r="O4597" s="57">
        <f t="shared" si="427"/>
        <v>7</v>
      </c>
      <c r="P4597" s="57">
        <f t="shared" si="428"/>
        <v>31</v>
      </c>
      <c r="Q4597" s="48">
        <v>41486</v>
      </c>
      <c r="R4597" s="178">
        <f t="shared" si="429"/>
        <v>41486</v>
      </c>
      <c r="S4597" s="182">
        <v>2</v>
      </c>
      <c r="T4597" s="180">
        <f t="shared" si="431"/>
        <v>57057.880000000048</v>
      </c>
      <c r="U4597" s="181" t="str">
        <f t="shared" si="430"/>
        <v>0</v>
      </c>
    </row>
    <row r="4598" spans="14:21">
      <c r="N4598" s="57">
        <f t="shared" si="426"/>
        <v>2013</v>
      </c>
      <c r="O4598" s="57">
        <f t="shared" si="427"/>
        <v>8</v>
      </c>
      <c r="P4598" s="57">
        <f t="shared" si="428"/>
        <v>1</v>
      </c>
      <c r="Q4598" s="48">
        <v>41487</v>
      </c>
      <c r="R4598" s="178">
        <f t="shared" si="429"/>
        <v>41487</v>
      </c>
      <c r="S4598" s="182">
        <v>2</v>
      </c>
      <c r="T4598" s="180">
        <f t="shared" si="431"/>
        <v>57059.880000000048</v>
      </c>
      <c r="U4598" s="181" t="str">
        <f t="shared" si="430"/>
        <v>0</v>
      </c>
    </row>
    <row r="4599" spans="14:21">
      <c r="N4599" s="57">
        <f t="shared" si="426"/>
        <v>2013</v>
      </c>
      <c r="O4599" s="57">
        <f t="shared" si="427"/>
        <v>8</v>
      </c>
      <c r="P4599" s="57">
        <f t="shared" si="428"/>
        <v>2</v>
      </c>
      <c r="Q4599" s="48">
        <v>41488</v>
      </c>
      <c r="R4599" s="178">
        <f t="shared" si="429"/>
        <v>41488</v>
      </c>
      <c r="S4599" s="182">
        <v>2</v>
      </c>
      <c r="T4599" s="180">
        <f t="shared" si="431"/>
        <v>57061.880000000048</v>
      </c>
      <c r="U4599" s="181" t="str">
        <f t="shared" si="430"/>
        <v>0</v>
      </c>
    </row>
    <row r="4600" spans="14:21">
      <c r="N4600" s="57">
        <f t="shared" si="426"/>
        <v>2013</v>
      </c>
      <c r="O4600" s="57">
        <f t="shared" si="427"/>
        <v>8</v>
      </c>
      <c r="P4600" s="57">
        <f t="shared" si="428"/>
        <v>3</v>
      </c>
      <c r="Q4600" s="48">
        <v>41489</v>
      </c>
      <c r="R4600" s="178">
        <f t="shared" si="429"/>
        <v>41489</v>
      </c>
      <c r="S4600" s="182">
        <v>2</v>
      </c>
      <c r="T4600" s="180">
        <f t="shared" si="431"/>
        <v>57063.880000000048</v>
      </c>
      <c r="U4600" s="181" t="str">
        <f t="shared" si="430"/>
        <v>0</v>
      </c>
    </row>
    <row r="4601" spans="14:21">
      <c r="N4601" s="57">
        <f t="shared" si="426"/>
        <v>2013</v>
      </c>
      <c r="O4601" s="57">
        <f t="shared" si="427"/>
        <v>8</v>
      </c>
      <c r="P4601" s="57">
        <f t="shared" si="428"/>
        <v>4</v>
      </c>
      <c r="Q4601" s="48">
        <v>41490</v>
      </c>
      <c r="R4601" s="178">
        <f t="shared" si="429"/>
        <v>41490</v>
      </c>
      <c r="S4601" s="182">
        <v>2</v>
      </c>
      <c r="T4601" s="180">
        <f t="shared" si="431"/>
        <v>57065.880000000048</v>
      </c>
      <c r="U4601" s="181" t="str">
        <f t="shared" si="430"/>
        <v>0</v>
      </c>
    </row>
    <row r="4602" spans="14:21">
      <c r="N4602" s="57">
        <f t="shared" si="426"/>
        <v>2013</v>
      </c>
      <c r="O4602" s="57">
        <f t="shared" si="427"/>
        <v>8</v>
      </c>
      <c r="P4602" s="57">
        <f t="shared" si="428"/>
        <v>5</v>
      </c>
      <c r="Q4602" s="48">
        <v>41491</v>
      </c>
      <c r="R4602" s="178">
        <f t="shared" si="429"/>
        <v>41491</v>
      </c>
      <c r="S4602" s="182">
        <v>2</v>
      </c>
      <c r="T4602" s="180">
        <f t="shared" si="431"/>
        <v>57067.880000000048</v>
      </c>
      <c r="U4602" s="181" t="str">
        <f t="shared" si="430"/>
        <v>0</v>
      </c>
    </row>
    <row r="4603" spans="14:21">
      <c r="N4603" s="57">
        <f t="shared" si="426"/>
        <v>2013</v>
      </c>
      <c r="O4603" s="57">
        <f t="shared" si="427"/>
        <v>8</v>
      </c>
      <c r="P4603" s="57">
        <f t="shared" si="428"/>
        <v>6</v>
      </c>
      <c r="Q4603" s="48">
        <v>41492</v>
      </c>
      <c r="R4603" s="178">
        <f t="shared" si="429"/>
        <v>41492</v>
      </c>
      <c r="S4603" s="182">
        <v>2</v>
      </c>
      <c r="T4603" s="180">
        <f t="shared" si="431"/>
        <v>57069.880000000048</v>
      </c>
      <c r="U4603" s="181" t="str">
        <f t="shared" si="430"/>
        <v>0</v>
      </c>
    </row>
    <row r="4604" spans="14:21">
      <c r="N4604" s="57">
        <f t="shared" si="426"/>
        <v>2013</v>
      </c>
      <c r="O4604" s="57">
        <f t="shared" si="427"/>
        <v>8</v>
      </c>
      <c r="P4604" s="57">
        <f t="shared" si="428"/>
        <v>7</v>
      </c>
      <c r="Q4604" s="48">
        <v>41493</v>
      </c>
      <c r="R4604" s="178">
        <f t="shared" si="429"/>
        <v>41493</v>
      </c>
      <c r="S4604" s="182">
        <v>2</v>
      </c>
      <c r="T4604" s="180">
        <f t="shared" si="431"/>
        <v>57071.880000000048</v>
      </c>
      <c r="U4604" s="181" t="str">
        <f t="shared" si="430"/>
        <v>0</v>
      </c>
    </row>
    <row r="4605" spans="14:21">
      <c r="N4605" s="57">
        <f t="shared" si="426"/>
        <v>2013</v>
      </c>
      <c r="O4605" s="57">
        <f t="shared" si="427"/>
        <v>8</v>
      </c>
      <c r="P4605" s="57">
        <f t="shared" si="428"/>
        <v>8</v>
      </c>
      <c r="Q4605" s="48">
        <v>41494</v>
      </c>
      <c r="R4605" s="178">
        <f t="shared" si="429"/>
        <v>41494</v>
      </c>
      <c r="S4605" s="182">
        <v>2</v>
      </c>
      <c r="T4605" s="180">
        <f t="shared" si="431"/>
        <v>57073.880000000048</v>
      </c>
      <c r="U4605" s="181" t="str">
        <f t="shared" si="430"/>
        <v>0</v>
      </c>
    </row>
    <row r="4606" spans="14:21">
      <c r="N4606" s="57">
        <f t="shared" si="426"/>
        <v>2013</v>
      </c>
      <c r="O4606" s="57">
        <f t="shared" si="427"/>
        <v>8</v>
      </c>
      <c r="P4606" s="57">
        <f t="shared" si="428"/>
        <v>9</v>
      </c>
      <c r="Q4606" s="48">
        <v>41495</v>
      </c>
      <c r="R4606" s="178">
        <f t="shared" si="429"/>
        <v>41495</v>
      </c>
      <c r="S4606" s="182">
        <v>2</v>
      </c>
      <c r="T4606" s="180">
        <f t="shared" si="431"/>
        <v>57075.880000000048</v>
      </c>
      <c r="U4606" s="181" t="str">
        <f t="shared" si="430"/>
        <v>0</v>
      </c>
    </row>
    <row r="4607" spans="14:21">
      <c r="N4607" s="57">
        <f t="shared" si="426"/>
        <v>2013</v>
      </c>
      <c r="O4607" s="57">
        <f t="shared" si="427"/>
        <v>8</v>
      </c>
      <c r="P4607" s="57">
        <f t="shared" si="428"/>
        <v>10</v>
      </c>
      <c r="Q4607" s="48">
        <v>41496</v>
      </c>
      <c r="R4607" s="178">
        <f t="shared" si="429"/>
        <v>41496</v>
      </c>
      <c r="S4607" s="182">
        <v>2</v>
      </c>
      <c r="T4607" s="180">
        <f t="shared" si="431"/>
        <v>57077.880000000048</v>
      </c>
      <c r="U4607" s="181" t="str">
        <f t="shared" si="430"/>
        <v>0</v>
      </c>
    </row>
    <row r="4608" spans="14:21">
      <c r="N4608" s="57">
        <f t="shared" si="426"/>
        <v>2013</v>
      </c>
      <c r="O4608" s="57">
        <f t="shared" si="427"/>
        <v>8</v>
      </c>
      <c r="P4608" s="57">
        <f t="shared" si="428"/>
        <v>11</v>
      </c>
      <c r="Q4608" s="48">
        <v>41497</v>
      </c>
      <c r="R4608" s="178">
        <f t="shared" si="429"/>
        <v>41497</v>
      </c>
      <c r="S4608" s="182">
        <v>8</v>
      </c>
      <c r="T4608" s="180">
        <f t="shared" si="431"/>
        <v>57085.880000000048</v>
      </c>
      <c r="U4608" s="181" t="str">
        <f t="shared" si="430"/>
        <v>0</v>
      </c>
    </row>
    <row r="4609" spans="14:21">
      <c r="N4609" s="57">
        <f t="shared" si="426"/>
        <v>2013</v>
      </c>
      <c r="O4609" s="57">
        <f t="shared" si="427"/>
        <v>8</v>
      </c>
      <c r="P4609" s="57">
        <f t="shared" si="428"/>
        <v>12</v>
      </c>
      <c r="Q4609" s="48">
        <v>41498</v>
      </c>
      <c r="R4609" s="178">
        <f t="shared" si="429"/>
        <v>41498</v>
      </c>
      <c r="S4609" s="182">
        <v>7.6</v>
      </c>
      <c r="T4609" s="180">
        <f t="shared" si="431"/>
        <v>57093.480000000047</v>
      </c>
      <c r="U4609" s="181" t="str">
        <f t="shared" si="430"/>
        <v>0</v>
      </c>
    </row>
    <row r="4610" spans="14:21">
      <c r="N4610" s="57">
        <f t="shared" si="426"/>
        <v>2013</v>
      </c>
      <c r="O4610" s="57">
        <f t="shared" si="427"/>
        <v>8</v>
      </c>
      <c r="P4610" s="57">
        <f t="shared" si="428"/>
        <v>13</v>
      </c>
      <c r="Q4610" s="48">
        <v>41499</v>
      </c>
      <c r="R4610" s="178">
        <f t="shared" si="429"/>
        <v>41499</v>
      </c>
      <c r="S4610" s="182">
        <v>8.1999999999999993</v>
      </c>
      <c r="T4610" s="180">
        <f t="shared" si="431"/>
        <v>57101.680000000044</v>
      </c>
      <c r="U4610" s="181" t="str">
        <f t="shared" si="430"/>
        <v>0</v>
      </c>
    </row>
    <row r="4611" spans="14:21">
      <c r="N4611" s="57">
        <f t="shared" ref="N4611:N4674" si="432">IF(Q4611="","",YEAR(Q4611))</f>
        <v>2013</v>
      </c>
      <c r="O4611" s="57">
        <f t="shared" ref="O4611:O4674" si="433">IF(Q4611="","",MONTH(Q4611))</f>
        <v>8</v>
      </c>
      <c r="P4611" s="57">
        <f t="shared" ref="P4611:P4674" si="434">DAY(Q4611)</f>
        <v>14</v>
      </c>
      <c r="Q4611" s="48">
        <v>41500</v>
      </c>
      <c r="R4611" s="178">
        <f t="shared" ref="R4611:R4674" si="435">Q4611</f>
        <v>41500</v>
      </c>
      <c r="S4611" s="182">
        <v>2</v>
      </c>
      <c r="T4611" s="180">
        <f t="shared" si="431"/>
        <v>57103.680000000044</v>
      </c>
      <c r="U4611" s="181" t="str">
        <f t="shared" ref="U4611:U4674" si="436">IF(AND(R4611&gt;=$E$7,R4611&lt;=$E$9),S4611,"0")</f>
        <v>0</v>
      </c>
    </row>
    <row r="4612" spans="14:21">
      <c r="N4612" s="57">
        <f t="shared" si="432"/>
        <v>2013</v>
      </c>
      <c r="O4612" s="57">
        <f t="shared" si="433"/>
        <v>8</v>
      </c>
      <c r="P4612" s="57">
        <f t="shared" si="434"/>
        <v>15</v>
      </c>
      <c r="Q4612" s="48">
        <v>41501</v>
      </c>
      <c r="R4612" s="178">
        <f t="shared" si="435"/>
        <v>41501</v>
      </c>
      <c r="S4612" s="182">
        <v>2</v>
      </c>
      <c r="T4612" s="180">
        <f t="shared" si="431"/>
        <v>57105.680000000044</v>
      </c>
      <c r="U4612" s="181" t="str">
        <f t="shared" si="436"/>
        <v>0</v>
      </c>
    </row>
    <row r="4613" spans="14:21">
      <c r="N4613" s="57">
        <f t="shared" si="432"/>
        <v>2013</v>
      </c>
      <c r="O4613" s="57">
        <f t="shared" si="433"/>
        <v>8</v>
      </c>
      <c r="P4613" s="57">
        <f t="shared" si="434"/>
        <v>16</v>
      </c>
      <c r="Q4613" s="48">
        <v>41502</v>
      </c>
      <c r="R4613" s="178">
        <f t="shared" si="435"/>
        <v>41502</v>
      </c>
      <c r="S4613" s="182">
        <v>2</v>
      </c>
      <c r="T4613" s="180">
        <f t="shared" ref="T4613:T4676" si="437">T4612+S4613</f>
        <v>57107.680000000044</v>
      </c>
      <c r="U4613" s="181" t="str">
        <f t="shared" si="436"/>
        <v>0</v>
      </c>
    </row>
    <row r="4614" spans="14:21">
      <c r="N4614" s="57">
        <f t="shared" si="432"/>
        <v>2013</v>
      </c>
      <c r="O4614" s="57">
        <f t="shared" si="433"/>
        <v>8</v>
      </c>
      <c r="P4614" s="57">
        <f t="shared" si="434"/>
        <v>17</v>
      </c>
      <c r="Q4614" s="48">
        <v>41503</v>
      </c>
      <c r="R4614" s="178">
        <f t="shared" si="435"/>
        <v>41503</v>
      </c>
      <c r="S4614" s="182">
        <v>2</v>
      </c>
      <c r="T4614" s="180">
        <f t="shared" si="437"/>
        <v>57109.680000000044</v>
      </c>
      <c r="U4614" s="181" t="str">
        <f t="shared" si="436"/>
        <v>0</v>
      </c>
    </row>
    <row r="4615" spans="14:21">
      <c r="N4615" s="57">
        <f t="shared" si="432"/>
        <v>2013</v>
      </c>
      <c r="O4615" s="57">
        <f t="shared" si="433"/>
        <v>8</v>
      </c>
      <c r="P4615" s="57">
        <f t="shared" si="434"/>
        <v>18</v>
      </c>
      <c r="Q4615" s="48">
        <v>41504</v>
      </c>
      <c r="R4615" s="178">
        <f t="shared" si="435"/>
        <v>41504</v>
      </c>
      <c r="S4615" s="182">
        <v>2</v>
      </c>
      <c r="T4615" s="180">
        <f t="shared" si="437"/>
        <v>57111.680000000044</v>
      </c>
      <c r="U4615" s="181" t="str">
        <f t="shared" si="436"/>
        <v>0</v>
      </c>
    </row>
    <row r="4616" spans="14:21">
      <c r="N4616" s="57">
        <f t="shared" si="432"/>
        <v>2013</v>
      </c>
      <c r="O4616" s="57">
        <f t="shared" si="433"/>
        <v>8</v>
      </c>
      <c r="P4616" s="57">
        <f t="shared" si="434"/>
        <v>19</v>
      </c>
      <c r="Q4616" s="48">
        <v>41505</v>
      </c>
      <c r="R4616" s="178">
        <f t="shared" si="435"/>
        <v>41505</v>
      </c>
      <c r="S4616" s="182">
        <v>2</v>
      </c>
      <c r="T4616" s="180">
        <f t="shared" si="437"/>
        <v>57113.680000000044</v>
      </c>
      <c r="U4616" s="181" t="str">
        <f t="shared" si="436"/>
        <v>0</v>
      </c>
    </row>
    <row r="4617" spans="14:21">
      <c r="N4617" s="57">
        <f t="shared" si="432"/>
        <v>2013</v>
      </c>
      <c r="O4617" s="57">
        <f t="shared" si="433"/>
        <v>8</v>
      </c>
      <c r="P4617" s="57">
        <f t="shared" si="434"/>
        <v>20</v>
      </c>
      <c r="Q4617" s="48">
        <v>41506</v>
      </c>
      <c r="R4617" s="178">
        <f t="shared" si="435"/>
        <v>41506</v>
      </c>
      <c r="S4617" s="182">
        <v>2</v>
      </c>
      <c r="T4617" s="180">
        <f t="shared" si="437"/>
        <v>57115.680000000044</v>
      </c>
      <c r="U4617" s="181" t="str">
        <f t="shared" si="436"/>
        <v>0</v>
      </c>
    </row>
    <row r="4618" spans="14:21">
      <c r="N4618" s="57">
        <f t="shared" si="432"/>
        <v>2013</v>
      </c>
      <c r="O4618" s="57">
        <f t="shared" si="433"/>
        <v>8</v>
      </c>
      <c r="P4618" s="57">
        <f t="shared" si="434"/>
        <v>21</v>
      </c>
      <c r="Q4618" s="48">
        <v>41507</v>
      </c>
      <c r="R4618" s="178">
        <f t="shared" si="435"/>
        <v>41507</v>
      </c>
      <c r="S4618" s="182">
        <v>2</v>
      </c>
      <c r="T4618" s="180">
        <f t="shared" si="437"/>
        <v>57117.680000000044</v>
      </c>
      <c r="U4618" s="181" t="str">
        <f t="shared" si="436"/>
        <v>0</v>
      </c>
    </row>
    <row r="4619" spans="14:21">
      <c r="N4619" s="57">
        <f t="shared" si="432"/>
        <v>2013</v>
      </c>
      <c r="O4619" s="57">
        <f t="shared" si="433"/>
        <v>8</v>
      </c>
      <c r="P4619" s="57">
        <f t="shared" si="434"/>
        <v>22</v>
      </c>
      <c r="Q4619" s="48">
        <v>41508</v>
      </c>
      <c r="R4619" s="178">
        <f t="shared" si="435"/>
        <v>41508</v>
      </c>
      <c r="S4619" s="182">
        <v>2</v>
      </c>
      <c r="T4619" s="180">
        <f t="shared" si="437"/>
        <v>57119.680000000044</v>
      </c>
      <c r="U4619" s="181" t="str">
        <f t="shared" si="436"/>
        <v>0</v>
      </c>
    </row>
    <row r="4620" spans="14:21">
      <c r="N4620" s="57">
        <f t="shared" si="432"/>
        <v>2013</v>
      </c>
      <c r="O4620" s="57">
        <f t="shared" si="433"/>
        <v>8</v>
      </c>
      <c r="P4620" s="57">
        <f t="shared" si="434"/>
        <v>23</v>
      </c>
      <c r="Q4620" s="48">
        <v>41509</v>
      </c>
      <c r="R4620" s="178">
        <f t="shared" si="435"/>
        <v>41509</v>
      </c>
      <c r="S4620" s="182">
        <v>2</v>
      </c>
      <c r="T4620" s="180">
        <f t="shared" si="437"/>
        <v>57121.680000000044</v>
      </c>
      <c r="U4620" s="181" t="str">
        <f t="shared" si="436"/>
        <v>0</v>
      </c>
    </row>
    <row r="4621" spans="14:21">
      <c r="N4621" s="57">
        <f t="shared" si="432"/>
        <v>2013</v>
      </c>
      <c r="O4621" s="57">
        <f t="shared" si="433"/>
        <v>8</v>
      </c>
      <c r="P4621" s="57">
        <f t="shared" si="434"/>
        <v>24</v>
      </c>
      <c r="Q4621" s="48">
        <v>41510</v>
      </c>
      <c r="R4621" s="178">
        <f t="shared" si="435"/>
        <v>41510</v>
      </c>
      <c r="S4621" s="182">
        <v>2</v>
      </c>
      <c r="T4621" s="180">
        <f t="shared" si="437"/>
        <v>57123.680000000044</v>
      </c>
      <c r="U4621" s="181" t="str">
        <f t="shared" si="436"/>
        <v>0</v>
      </c>
    </row>
    <row r="4622" spans="14:21">
      <c r="N4622" s="57">
        <f t="shared" si="432"/>
        <v>2013</v>
      </c>
      <c r="O4622" s="57">
        <f t="shared" si="433"/>
        <v>8</v>
      </c>
      <c r="P4622" s="57">
        <f t="shared" si="434"/>
        <v>25</v>
      </c>
      <c r="Q4622" s="48">
        <v>41511</v>
      </c>
      <c r="R4622" s="178">
        <f t="shared" si="435"/>
        <v>41511</v>
      </c>
      <c r="S4622" s="182">
        <v>2</v>
      </c>
      <c r="T4622" s="180">
        <f t="shared" si="437"/>
        <v>57125.680000000044</v>
      </c>
      <c r="U4622" s="181" t="str">
        <f t="shared" si="436"/>
        <v>0</v>
      </c>
    </row>
    <row r="4623" spans="14:21">
      <c r="N4623" s="57">
        <f t="shared" si="432"/>
        <v>2013</v>
      </c>
      <c r="O4623" s="57">
        <f t="shared" si="433"/>
        <v>8</v>
      </c>
      <c r="P4623" s="57">
        <f t="shared" si="434"/>
        <v>26</v>
      </c>
      <c r="Q4623" s="48">
        <v>41512</v>
      </c>
      <c r="R4623" s="178">
        <f t="shared" si="435"/>
        <v>41512</v>
      </c>
      <c r="S4623" s="182">
        <v>2</v>
      </c>
      <c r="T4623" s="180">
        <f t="shared" si="437"/>
        <v>57127.680000000044</v>
      </c>
      <c r="U4623" s="181" t="str">
        <f t="shared" si="436"/>
        <v>0</v>
      </c>
    </row>
    <row r="4624" spans="14:21">
      <c r="N4624" s="57">
        <f t="shared" si="432"/>
        <v>2013</v>
      </c>
      <c r="O4624" s="57">
        <f t="shared" si="433"/>
        <v>8</v>
      </c>
      <c r="P4624" s="57">
        <f t="shared" si="434"/>
        <v>27</v>
      </c>
      <c r="Q4624" s="48">
        <v>41513</v>
      </c>
      <c r="R4624" s="178">
        <f t="shared" si="435"/>
        <v>41513</v>
      </c>
      <c r="S4624" s="182">
        <v>2</v>
      </c>
      <c r="T4624" s="180">
        <f t="shared" si="437"/>
        <v>57129.680000000044</v>
      </c>
      <c r="U4624" s="181" t="str">
        <f t="shared" si="436"/>
        <v>0</v>
      </c>
    </row>
    <row r="4625" spans="14:21">
      <c r="N4625" s="57">
        <f t="shared" si="432"/>
        <v>2013</v>
      </c>
      <c r="O4625" s="57">
        <f t="shared" si="433"/>
        <v>8</v>
      </c>
      <c r="P4625" s="57">
        <f t="shared" si="434"/>
        <v>28</v>
      </c>
      <c r="Q4625" s="48">
        <v>41514</v>
      </c>
      <c r="R4625" s="178">
        <f t="shared" si="435"/>
        <v>41514</v>
      </c>
      <c r="S4625" s="182">
        <v>2</v>
      </c>
      <c r="T4625" s="180">
        <f t="shared" si="437"/>
        <v>57131.680000000044</v>
      </c>
      <c r="U4625" s="181" t="str">
        <f t="shared" si="436"/>
        <v>0</v>
      </c>
    </row>
    <row r="4626" spans="14:21">
      <c r="N4626" s="57">
        <f t="shared" si="432"/>
        <v>2013</v>
      </c>
      <c r="O4626" s="57">
        <f t="shared" si="433"/>
        <v>8</v>
      </c>
      <c r="P4626" s="57">
        <f t="shared" si="434"/>
        <v>29</v>
      </c>
      <c r="Q4626" s="48">
        <v>41515</v>
      </c>
      <c r="R4626" s="178">
        <f t="shared" si="435"/>
        <v>41515</v>
      </c>
      <c r="S4626" s="182">
        <v>2</v>
      </c>
      <c r="T4626" s="180">
        <f t="shared" si="437"/>
        <v>57133.680000000044</v>
      </c>
      <c r="U4626" s="181" t="str">
        <f t="shared" si="436"/>
        <v>0</v>
      </c>
    </row>
    <row r="4627" spans="14:21">
      <c r="N4627" s="57">
        <f t="shared" si="432"/>
        <v>2013</v>
      </c>
      <c r="O4627" s="57">
        <f t="shared" si="433"/>
        <v>8</v>
      </c>
      <c r="P4627" s="57">
        <f t="shared" si="434"/>
        <v>30</v>
      </c>
      <c r="Q4627" s="48">
        <v>41516</v>
      </c>
      <c r="R4627" s="178">
        <f t="shared" si="435"/>
        <v>41516</v>
      </c>
      <c r="S4627" s="182">
        <v>2</v>
      </c>
      <c r="T4627" s="180">
        <f t="shared" si="437"/>
        <v>57135.680000000044</v>
      </c>
      <c r="U4627" s="181" t="str">
        <f t="shared" si="436"/>
        <v>0</v>
      </c>
    </row>
    <row r="4628" spans="14:21">
      <c r="N4628" s="57">
        <f t="shared" si="432"/>
        <v>2013</v>
      </c>
      <c r="O4628" s="57">
        <f t="shared" si="433"/>
        <v>8</v>
      </c>
      <c r="P4628" s="57">
        <f t="shared" si="434"/>
        <v>31</v>
      </c>
      <c r="Q4628" s="48">
        <v>41517</v>
      </c>
      <c r="R4628" s="178">
        <f t="shared" si="435"/>
        <v>41517</v>
      </c>
      <c r="S4628" s="182">
        <v>2</v>
      </c>
      <c r="T4628" s="180">
        <f t="shared" si="437"/>
        <v>57137.680000000044</v>
      </c>
      <c r="U4628" s="181" t="str">
        <f t="shared" si="436"/>
        <v>0</v>
      </c>
    </row>
    <row r="4629" spans="14:21">
      <c r="N4629" s="57">
        <f t="shared" si="432"/>
        <v>2013</v>
      </c>
      <c r="O4629" s="57">
        <f t="shared" si="433"/>
        <v>9</v>
      </c>
      <c r="P4629" s="57">
        <f t="shared" si="434"/>
        <v>1</v>
      </c>
      <c r="Q4629" s="48">
        <v>41518</v>
      </c>
      <c r="R4629" s="178">
        <f t="shared" si="435"/>
        <v>41518</v>
      </c>
      <c r="S4629" s="182">
        <v>8.8000000000000007</v>
      </c>
      <c r="T4629" s="180">
        <f t="shared" si="437"/>
        <v>57146.480000000047</v>
      </c>
      <c r="U4629" s="181" t="str">
        <f t="shared" si="436"/>
        <v>0</v>
      </c>
    </row>
    <row r="4630" spans="14:21">
      <c r="N4630" s="57">
        <f t="shared" si="432"/>
        <v>2013</v>
      </c>
      <c r="O4630" s="57">
        <f t="shared" si="433"/>
        <v>9</v>
      </c>
      <c r="P4630" s="57">
        <f t="shared" si="434"/>
        <v>2</v>
      </c>
      <c r="Q4630" s="48">
        <v>41519</v>
      </c>
      <c r="R4630" s="178">
        <f t="shared" si="435"/>
        <v>41519</v>
      </c>
      <c r="S4630" s="182">
        <v>6.3</v>
      </c>
      <c r="T4630" s="180">
        <f t="shared" si="437"/>
        <v>57152.78000000005</v>
      </c>
      <c r="U4630" s="181" t="str">
        <f t="shared" si="436"/>
        <v>0</v>
      </c>
    </row>
    <row r="4631" spans="14:21">
      <c r="N4631" s="57">
        <f t="shared" si="432"/>
        <v>2013</v>
      </c>
      <c r="O4631" s="57">
        <f t="shared" si="433"/>
        <v>9</v>
      </c>
      <c r="P4631" s="57">
        <f t="shared" si="434"/>
        <v>3</v>
      </c>
      <c r="Q4631" s="48">
        <v>41520</v>
      </c>
      <c r="R4631" s="178">
        <f t="shared" si="435"/>
        <v>41520</v>
      </c>
      <c r="S4631" s="182">
        <v>5.7</v>
      </c>
      <c r="T4631" s="180">
        <f t="shared" si="437"/>
        <v>57158.480000000047</v>
      </c>
      <c r="U4631" s="181" t="str">
        <f t="shared" si="436"/>
        <v>0</v>
      </c>
    </row>
    <row r="4632" spans="14:21">
      <c r="N4632" s="57">
        <f t="shared" si="432"/>
        <v>2013</v>
      </c>
      <c r="O4632" s="57">
        <f t="shared" si="433"/>
        <v>9</v>
      </c>
      <c r="P4632" s="57">
        <f t="shared" si="434"/>
        <v>4</v>
      </c>
      <c r="Q4632" s="48">
        <v>41521</v>
      </c>
      <c r="R4632" s="178">
        <f t="shared" si="435"/>
        <v>41521</v>
      </c>
      <c r="S4632" s="182">
        <v>6.7</v>
      </c>
      <c r="T4632" s="180">
        <f t="shared" si="437"/>
        <v>57165.180000000044</v>
      </c>
      <c r="U4632" s="181" t="str">
        <f t="shared" si="436"/>
        <v>0</v>
      </c>
    </row>
    <row r="4633" spans="14:21">
      <c r="N4633" s="57">
        <f t="shared" si="432"/>
        <v>2013</v>
      </c>
      <c r="O4633" s="57">
        <f t="shared" si="433"/>
        <v>9</v>
      </c>
      <c r="P4633" s="57">
        <f t="shared" si="434"/>
        <v>5</v>
      </c>
      <c r="Q4633" s="48">
        <v>41522</v>
      </c>
      <c r="R4633" s="178">
        <f t="shared" si="435"/>
        <v>41522</v>
      </c>
      <c r="S4633" s="182">
        <v>3.6</v>
      </c>
      <c r="T4633" s="180">
        <f t="shared" si="437"/>
        <v>57168.780000000042</v>
      </c>
      <c r="U4633" s="181" t="str">
        <f t="shared" si="436"/>
        <v>0</v>
      </c>
    </row>
    <row r="4634" spans="14:21">
      <c r="N4634" s="57">
        <f t="shared" si="432"/>
        <v>2013</v>
      </c>
      <c r="O4634" s="57">
        <f t="shared" si="433"/>
        <v>9</v>
      </c>
      <c r="P4634" s="57">
        <f t="shared" si="434"/>
        <v>6</v>
      </c>
      <c r="Q4634" s="48">
        <v>41523</v>
      </c>
      <c r="R4634" s="178">
        <f t="shared" si="435"/>
        <v>41523</v>
      </c>
      <c r="S4634" s="182">
        <v>2</v>
      </c>
      <c r="T4634" s="180">
        <f t="shared" si="437"/>
        <v>57170.780000000042</v>
      </c>
      <c r="U4634" s="181" t="str">
        <f t="shared" si="436"/>
        <v>0</v>
      </c>
    </row>
    <row r="4635" spans="14:21">
      <c r="N4635" s="57">
        <f t="shared" si="432"/>
        <v>2013</v>
      </c>
      <c r="O4635" s="57">
        <f t="shared" si="433"/>
        <v>9</v>
      </c>
      <c r="P4635" s="57">
        <f t="shared" si="434"/>
        <v>7</v>
      </c>
      <c r="Q4635" s="48">
        <v>41524</v>
      </c>
      <c r="R4635" s="178">
        <f t="shared" si="435"/>
        <v>41524</v>
      </c>
      <c r="S4635" s="182">
        <v>2.6</v>
      </c>
      <c r="T4635" s="180">
        <f t="shared" si="437"/>
        <v>57173.380000000041</v>
      </c>
      <c r="U4635" s="181" t="str">
        <f t="shared" si="436"/>
        <v>0</v>
      </c>
    </row>
    <row r="4636" spans="14:21">
      <c r="N4636" s="57">
        <f t="shared" si="432"/>
        <v>2013</v>
      </c>
      <c r="O4636" s="57">
        <f t="shared" si="433"/>
        <v>9</v>
      </c>
      <c r="P4636" s="57">
        <f t="shared" si="434"/>
        <v>8</v>
      </c>
      <c r="Q4636" s="48">
        <v>41525</v>
      </c>
      <c r="R4636" s="178">
        <f t="shared" si="435"/>
        <v>41525</v>
      </c>
      <c r="S4636" s="182">
        <v>5.4</v>
      </c>
      <c r="T4636" s="180">
        <f t="shared" si="437"/>
        <v>57178.780000000042</v>
      </c>
      <c r="U4636" s="181" t="str">
        <f t="shared" si="436"/>
        <v>0</v>
      </c>
    </row>
    <row r="4637" spans="14:21">
      <c r="N4637" s="57">
        <f t="shared" si="432"/>
        <v>2013</v>
      </c>
      <c r="O4637" s="57">
        <f t="shared" si="433"/>
        <v>9</v>
      </c>
      <c r="P4637" s="57">
        <f t="shared" si="434"/>
        <v>9</v>
      </c>
      <c r="Q4637" s="48">
        <v>41526</v>
      </c>
      <c r="R4637" s="178">
        <f t="shared" si="435"/>
        <v>41526</v>
      </c>
      <c r="S4637" s="182">
        <v>11</v>
      </c>
      <c r="T4637" s="180">
        <f t="shared" si="437"/>
        <v>57189.780000000042</v>
      </c>
      <c r="U4637" s="181" t="str">
        <f t="shared" si="436"/>
        <v>0</v>
      </c>
    </row>
    <row r="4638" spans="14:21">
      <c r="N4638" s="57">
        <f t="shared" si="432"/>
        <v>2013</v>
      </c>
      <c r="O4638" s="57">
        <f t="shared" si="433"/>
        <v>9</v>
      </c>
      <c r="P4638" s="57">
        <f t="shared" si="434"/>
        <v>10</v>
      </c>
      <c r="Q4638" s="48">
        <v>41527</v>
      </c>
      <c r="R4638" s="178">
        <f t="shared" si="435"/>
        <v>41527</v>
      </c>
      <c r="S4638" s="182">
        <v>10.4</v>
      </c>
      <c r="T4638" s="180">
        <f t="shared" si="437"/>
        <v>57200.180000000044</v>
      </c>
      <c r="U4638" s="181" t="str">
        <f t="shared" si="436"/>
        <v>0</v>
      </c>
    </row>
    <row r="4639" spans="14:21">
      <c r="N4639" s="57">
        <f t="shared" si="432"/>
        <v>2013</v>
      </c>
      <c r="O4639" s="57">
        <f t="shared" si="433"/>
        <v>9</v>
      </c>
      <c r="P4639" s="57">
        <f t="shared" si="434"/>
        <v>11</v>
      </c>
      <c r="Q4639" s="48">
        <v>41528</v>
      </c>
      <c r="R4639" s="178">
        <f t="shared" si="435"/>
        <v>41528</v>
      </c>
      <c r="S4639" s="182">
        <v>9.5</v>
      </c>
      <c r="T4639" s="180">
        <f t="shared" si="437"/>
        <v>57209.680000000044</v>
      </c>
      <c r="U4639" s="181" t="str">
        <f t="shared" si="436"/>
        <v>0</v>
      </c>
    </row>
    <row r="4640" spans="14:21">
      <c r="N4640" s="57">
        <f t="shared" si="432"/>
        <v>2013</v>
      </c>
      <c r="O4640" s="57">
        <f t="shared" si="433"/>
        <v>9</v>
      </c>
      <c r="P4640" s="57">
        <f t="shared" si="434"/>
        <v>12</v>
      </c>
      <c r="Q4640" s="48">
        <v>41529</v>
      </c>
      <c r="R4640" s="178">
        <f t="shared" si="435"/>
        <v>41529</v>
      </c>
      <c r="S4640" s="182">
        <v>8.6999999999999993</v>
      </c>
      <c r="T4640" s="180">
        <f t="shared" si="437"/>
        <v>57218.380000000041</v>
      </c>
      <c r="U4640" s="181" t="str">
        <f t="shared" si="436"/>
        <v>0</v>
      </c>
    </row>
    <row r="4641" spans="14:21">
      <c r="N4641" s="57">
        <f t="shared" si="432"/>
        <v>2013</v>
      </c>
      <c r="O4641" s="57">
        <f t="shared" si="433"/>
        <v>9</v>
      </c>
      <c r="P4641" s="57">
        <f t="shared" si="434"/>
        <v>13</v>
      </c>
      <c r="Q4641" s="48">
        <v>41530</v>
      </c>
      <c r="R4641" s="178">
        <f t="shared" si="435"/>
        <v>41530</v>
      </c>
      <c r="S4641" s="182">
        <v>7.4</v>
      </c>
      <c r="T4641" s="180">
        <f t="shared" si="437"/>
        <v>57225.780000000042</v>
      </c>
      <c r="U4641" s="181" t="str">
        <f t="shared" si="436"/>
        <v>0</v>
      </c>
    </row>
    <row r="4642" spans="14:21">
      <c r="N4642" s="57">
        <f t="shared" si="432"/>
        <v>2013</v>
      </c>
      <c r="O4642" s="57">
        <f t="shared" si="433"/>
        <v>9</v>
      </c>
      <c r="P4642" s="57">
        <f t="shared" si="434"/>
        <v>14</v>
      </c>
      <c r="Q4642" s="48">
        <v>41531</v>
      </c>
      <c r="R4642" s="178">
        <f t="shared" si="435"/>
        <v>41531</v>
      </c>
      <c r="S4642" s="182">
        <v>7.1</v>
      </c>
      <c r="T4642" s="180">
        <f t="shared" si="437"/>
        <v>57232.880000000041</v>
      </c>
      <c r="U4642" s="181" t="str">
        <f t="shared" si="436"/>
        <v>0</v>
      </c>
    </row>
    <row r="4643" spans="14:21">
      <c r="N4643" s="57">
        <f t="shared" si="432"/>
        <v>2013</v>
      </c>
      <c r="O4643" s="57">
        <f t="shared" si="433"/>
        <v>9</v>
      </c>
      <c r="P4643" s="57">
        <f t="shared" si="434"/>
        <v>15</v>
      </c>
      <c r="Q4643" s="48">
        <v>41532</v>
      </c>
      <c r="R4643" s="178">
        <f t="shared" si="435"/>
        <v>41532</v>
      </c>
      <c r="S4643" s="182">
        <v>8.8000000000000007</v>
      </c>
      <c r="T4643" s="180">
        <f t="shared" si="437"/>
        <v>57241.680000000044</v>
      </c>
      <c r="U4643" s="181" t="str">
        <f t="shared" si="436"/>
        <v>0</v>
      </c>
    </row>
    <row r="4644" spans="14:21">
      <c r="N4644" s="57">
        <f t="shared" si="432"/>
        <v>2013</v>
      </c>
      <c r="O4644" s="57">
        <f t="shared" si="433"/>
        <v>9</v>
      </c>
      <c r="P4644" s="57">
        <f t="shared" si="434"/>
        <v>16</v>
      </c>
      <c r="Q4644" s="48">
        <v>41533</v>
      </c>
      <c r="R4644" s="178">
        <f t="shared" si="435"/>
        <v>41533</v>
      </c>
      <c r="S4644" s="182">
        <v>12.1</v>
      </c>
      <c r="T4644" s="180">
        <f t="shared" si="437"/>
        <v>57253.780000000042</v>
      </c>
      <c r="U4644" s="181" t="str">
        <f t="shared" si="436"/>
        <v>0</v>
      </c>
    </row>
    <row r="4645" spans="14:21">
      <c r="N4645" s="57">
        <f t="shared" si="432"/>
        <v>2013</v>
      </c>
      <c r="O4645" s="57">
        <f t="shared" si="433"/>
        <v>9</v>
      </c>
      <c r="P4645" s="57">
        <f t="shared" si="434"/>
        <v>17</v>
      </c>
      <c r="Q4645" s="48">
        <v>41534</v>
      </c>
      <c r="R4645" s="178">
        <f t="shared" si="435"/>
        <v>41534</v>
      </c>
      <c r="S4645" s="182">
        <v>12</v>
      </c>
      <c r="T4645" s="180">
        <f t="shared" si="437"/>
        <v>57265.780000000042</v>
      </c>
      <c r="U4645" s="181" t="str">
        <f t="shared" si="436"/>
        <v>0</v>
      </c>
    </row>
    <row r="4646" spans="14:21">
      <c r="N4646" s="57">
        <f t="shared" si="432"/>
        <v>2013</v>
      </c>
      <c r="O4646" s="57">
        <f t="shared" si="433"/>
        <v>9</v>
      </c>
      <c r="P4646" s="57">
        <f t="shared" si="434"/>
        <v>18</v>
      </c>
      <c r="Q4646" s="48">
        <v>41535</v>
      </c>
      <c r="R4646" s="178">
        <f t="shared" si="435"/>
        <v>41535</v>
      </c>
      <c r="S4646" s="182">
        <v>11.9</v>
      </c>
      <c r="T4646" s="180">
        <f t="shared" si="437"/>
        <v>57277.680000000044</v>
      </c>
      <c r="U4646" s="181" t="str">
        <f t="shared" si="436"/>
        <v>0</v>
      </c>
    </row>
    <row r="4647" spans="14:21">
      <c r="N4647" s="57">
        <f t="shared" si="432"/>
        <v>2013</v>
      </c>
      <c r="O4647" s="57">
        <f t="shared" si="433"/>
        <v>9</v>
      </c>
      <c r="P4647" s="57">
        <f t="shared" si="434"/>
        <v>19</v>
      </c>
      <c r="Q4647" s="48">
        <v>41536</v>
      </c>
      <c r="R4647" s="178">
        <f t="shared" si="435"/>
        <v>41536</v>
      </c>
      <c r="S4647" s="182">
        <v>10.8</v>
      </c>
      <c r="T4647" s="180">
        <f t="shared" si="437"/>
        <v>57288.480000000047</v>
      </c>
      <c r="U4647" s="181" t="str">
        <f t="shared" si="436"/>
        <v>0</v>
      </c>
    </row>
    <row r="4648" spans="14:21">
      <c r="N4648" s="57">
        <f t="shared" si="432"/>
        <v>2013</v>
      </c>
      <c r="O4648" s="57">
        <f t="shared" si="433"/>
        <v>9</v>
      </c>
      <c r="P4648" s="57">
        <f t="shared" si="434"/>
        <v>20</v>
      </c>
      <c r="Q4648" s="48">
        <v>41537</v>
      </c>
      <c r="R4648" s="178">
        <f t="shared" si="435"/>
        <v>41537</v>
      </c>
      <c r="S4648" s="182">
        <v>10.199999999999999</v>
      </c>
      <c r="T4648" s="180">
        <f t="shared" si="437"/>
        <v>57298.680000000044</v>
      </c>
      <c r="U4648" s="181" t="str">
        <f t="shared" si="436"/>
        <v>0</v>
      </c>
    </row>
    <row r="4649" spans="14:21">
      <c r="N4649" s="57">
        <f t="shared" si="432"/>
        <v>2013</v>
      </c>
      <c r="O4649" s="57">
        <f t="shared" si="433"/>
        <v>9</v>
      </c>
      <c r="P4649" s="57">
        <f t="shared" si="434"/>
        <v>21</v>
      </c>
      <c r="Q4649" s="48">
        <v>41538</v>
      </c>
      <c r="R4649" s="178">
        <f t="shared" si="435"/>
        <v>41538</v>
      </c>
      <c r="S4649" s="182">
        <v>9.1999999999999993</v>
      </c>
      <c r="T4649" s="180">
        <f t="shared" si="437"/>
        <v>57307.880000000041</v>
      </c>
      <c r="U4649" s="181" t="str">
        <f t="shared" si="436"/>
        <v>0</v>
      </c>
    </row>
    <row r="4650" spans="14:21">
      <c r="N4650" s="57">
        <f t="shared" si="432"/>
        <v>2013</v>
      </c>
      <c r="O4650" s="57">
        <f t="shared" si="433"/>
        <v>9</v>
      </c>
      <c r="P4650" s="57">
        <f t="shared" si="434"/>
        <v>22</v>
      </c>
      <c r="Q4650" s="48">
        <v>41539</v>
      </c>
      <c r="R4650" s="178">
        <f t="shared" si="435"/>
        <v>41539</v>
      </c>
      <c r="S4650" s="182">
        <v>6.7</v>
      </c>
      <c r="T4650" s="180">
        <f t="shared" si="437"/>
        <v>57314.580000000038</v>
      </c>
      <c r="U4650" s="181" t="str">
        <f t="shared" si="436"/>
        <v>0</v>
      </c>
    </row>
    <row r="4651" spans="14:21">
      <c r="N4651" s="57">
        <f t="shared" si="432"/>
        <v>2013</v>
      </c>
      <c r="O4651" s="57">
        <f t="shared" si="433"/>
        <v>9</v>
      </c>
      <c r="P4651" s="57">
        <f t="shared" si="434"/>
        <v>23</v>
      </c>
      <c r="Q4651" s="48">
        <v>41540</v>
      </c>
      <c r="R4651" s="178">
        <f t="shared" si="435"/>
        <v>41540</v>
      </c>
      <c r="S4651" s="182">
        <v>6.4</v>
      </c>
      <c r="T4651" s="180">
        <f t="shared" si="437"/>
        <v>57320.98000000004</v>
      </c>
      <c r="U4651" s="181" t="str">
        <f t="shared" si="436"/>
        <v>0</v>
      </c>
    </row>
    <row r="4652" spans="14:21">
      <c r="N4652" s="57">
        <f t="shared" si="432"/>
        <v>2013</v>
      </c>
      <c r="O4652" s="57">
        <f t="shared" si="433"/>
        <v>9</v>
      </c>
      <c r="P4652" s="57">
        <f t="shared" si="434"/>
        <v>24</v>
      </c>
      <c r="Q4652" s="48">
        <v>41541</v>
      </c>
      <c r="R4652" s="178">
        <f t="shared" si="435"/>
        <v>41541</v>
      </c>
      <c r="S4652" s="182">
        <v>9</v>
      </c>
      <c r="T4652" s="180">
        <f t="shared" si="437"/>
        <v>57329.98000000004</v>
      </c>
      <c r="U4652" s="181" t="str">
        <f t="shared" si="436"/>
        <v>0</v>
      </c>
    </row>
    <row r="4653" spans="14:21">
      <c r="N4653" s="57">
        <f t="shared" si="432"/>
        <v>2013</v>
      </c>
      <c r="O4653" s="57">
        <f t="shared" si="433"/>
        <v>9</v>
      </c>
      <c r="P4653" s="57">
        <f t="shared" si="434"/>
        <v>25</v>
      </c>
      <c r="Q4653" s="48">
        <v>41542</v>
      </c>
      <c r="R4653" s="178">
        <f t="shared" si="435"/>
        <v>41542</v>
      </c>
      <c r="S4653" s="182">
        <v>12</v>
      </c>
      <c r="T4653" s="180">
        <f t="shared" si="437"/>
        <v>57341.98000000004</v>
      </c>
      <c r="U4653" s="181" t="str">
        <f t="shared" si="436"/>
        <v>0</v>
      </c>
    </row>
    <row r="4654" spans="14:21">
      <c r="N4654" s="57">
        <f t="shared" si="432"/>
        <v>2013</v>
      </c>
      <c r="O4654" s="57">
        <f t="shared" si="433"/>
        <v>9</v>
      </c>
      <c r="P4654" s="57">
        <f t="shared" si="434"/>
        <v>26</v>
      </c>
      <c r="Q4654" s="48">
        <v>41543</v>
      </c>
      <c r="R4654" s="178">
        <f t="shared" si="435"/>
        <v>41543</v>
      </c>
      <c r="S4654" s="182">
        <v>13</v>
      </c>
      <c r="T4654" s="180">
        <f t="shared" si="437"/>
        <v>57354.98000000004</v>
      </c>
      <c r="U4654" s="181" t="str">
        <f t="shared" si="436"/>
        <v>0</v>
      </c>
    </row>
    <row r="4655" spans="14:21">
      <c r="N4655" s="57">
        <f t="shared" si="432"/>
        <v>2013</v>
      </c>
      <c r="O4655" s="57">
        <f t="shared" si="433"/>
        <v>9</v>
      </c>
      <c r="P4655" s="57">
        <f t="shared" si="434"/>
        <v>27</v>
      </c>
      <c r="Q4655" s="48">
        <v>41544</v>
      </c>
      <c r="R4655" s="178">
        <f t="shared" si="435"/>
        <v>41544</v>
      </c>
      <c r="S4655" s="182">
        <v>12.4</v>
      </c>
      <c r="T4655" s="180">
        <f t="shared" si="437"/>
        <v>57367.380000000041</v>
      </c>
      <c r="U4655" s="181" t="str">
        <f t="shared" si="436"/>
        <v>0</v>
      </c>
    </row>
    <row r="4656" spans="14:21">
      <c r="N4656" s="57">
        <f t="shared" si="432"/>
        <v>2013</v>
      </c>
      <c r="O4656" s="57">
        <f t="shared" si="433"/>
        <v>9</v>
      </c>
      <c r="P4656" s="57">
        <f t="shared" si="434"/>
        <v>28</v>
      </c>
      <c r="Q4656" s="48">
        <v>41545</v>
      </c>
      <c r="R4656" s="178">
        <f t="shared" si="435"/>
        <v>41545</v>
      </c>
      <c r="S4656" s="182">
        <v>13.5</v>
      </c>
      <c r="T4656" s="180">
        <f t="shared" si="437"/>
        <v>57380.880000000041</v>
      </c>
      <c r="U4656" s="181" t="str">
        <f t="shared" si="436"/>
        <v>0</v>
      </c>
    </row>
    <row r="4657" spans="14:21">
      <c r="N4657" s="57">
        <f t="shared" si="432"/>
        <v>2013</v>
      </c>
      <c r="O4657" s="57">
        <f t="shared" si="433"/>
        <v>9</v>
      </c>
      <c r="P4657" s="57">
        <f t="shared" si="434"/>
        <v>29</v>
      </c>
      <c r="Q4657" s="48">
        <v>41546</v>
      </c>
      <c r="R4657" s="178">
        <f t="shared" si="435"/>
        <v>41546</v>
      </c>
      <c r="S4657" s="182">
        <v>12.1</v>
      </c>
      <c r="T4657" s="180">
        <f t="shared" si="437"/>
        <v>57392.98000000004</v>
      </c>
      <c r="U4657" s="181" t="str">
        <f t="shared" si="436"/>
        <v>0</v>
      </c>
    </row>
    <row r="4658" spans="14:21">
      <c r="N4658" s="57">
        <f t="shared" si="432"/>
        <v>2013</v>
      </c>
      <c r="O4658" s="57">
        <f t="shared" si="433"/>
        <v>9</v>
      </c>
      <c r="P4658" s="57">
        <f t="shared" si="434"/>
        <v>30</v>
      </c>
      <c r="Q4658" s="48">
        <v>41547</v>
      </c>
      <c r="R4658" s="178">
        <f t="shared" si="435"/>
        <v>41547</v>
      </c>
      <c r="S4658" s="182">
        <v>11.6</v>
      </c>
      <c r="T4658" s="180">
        <f t="shared" si="437"/>
        <v>57404.580000000038</v>
      </c>
      <c r="U4658" s="181" t="str">
        <f t="shared" si="436"/>
        <v>0</v>
      </c>
    </row>
    <row r="4659" spans="14:21">
      <c r="N4659" s="57">
        <f t="shared" si="432"/>
        <v>2013</v>
      </c>
      <c r="O4659" s="57">
        <f t="shared" si="433"/>
        <v>10</v>
      </c>
      <c r="P4659" s="57">
        <f t="shared" si="434"/>
        <v>1</v>
      </c>
      <c r="Q4659" s="48">
        <v>41548</v>
      </c>
      <c r="R4659" s="178">
        <f t="shared" si="435"/>
        <v>41548</v>
      </c>
      <c r="S4659" s="182">
        <v>12.4</v>
      </c>
      <c r="T4659" s="180">
        <f t="shared" si="437"/>
        <v>57416.98000000004</v>
      </c>
      <c r="U4659" s="181" t="str">
        <f t="shared" si="436"/>
        <v>0</v>
      </c>
    </row>
    <row r="4660" spans="14:21">
      <c r="N4660" s="57">
        <f t="shared" si="432"/>
        <v>2013</v>
      </c>
      <c r="O4660" s="57">
        <f t="shared" si="433"/>
        <v>10</v>
      </c>
      <c r="P4660" s="57">
        <f t="shared" si="434"/>
        <v>2</v>
      </c>
      <c r="Q4660" s="48">
        <v>41549</v>
      </c>
      <c r="R4660" s="178">
        <f t="shared" si="435"/>
        <v>41549</v>
      </c>
      <c r="S4660" s="182">
        <v>12</v>
      </c>
      <c r="T4660" s="180">
        <f t="shared" si="437"/>
        <v>57428.98000000004</v>
      </c>
      <c r="U4660" s="181" t="str">
        <f t="shared" si="436"/>
        <v>0</v>
      </c>
    </row>
    <row r="4661" spans="14:21">
      <c r="N4661" s="57">
        <f t="shared" si="432"/>
        <v>2013</v>
      </c>
      <c r="O4661" s="57">
        <f t="shared" si="433"/>
        <v>10</v>
      </c>
      <c r="P4661" s="57">
        <f t="shared" si="434"/>
        <v>3</v>
      </c>
      <c r="Q4661" s="48">
        <v>41550</v>
      </c>
      <c r="R4661" s="178">
        <f t="shared" si="435"/>
        <v>41550</v>
      </c>
      <c r="S4661" s="182">
        <v>13.1</v>
      </c>
      <c r="T4661" s="180">
        <f t="shared" si="437"/>
        <v>57442.080000000038</v>
      </c>
      <c r="U4661" s="181" t="str">
        <f t="shared" si="436"/>
        <v>0</v>
      </c>
    </row>
    <row r="4662" spans="14:21">
      <c r="N4662" s="57">
        <f t="shared" si="432"/>
        <v>2013</v>
      </c>
      <c r="O4662" s="57">
        <f t="shared" si="433"/>
        <v>10</v>
      </c>
      <c r="P4662" s="57">
        <f t="shared" si="434"/>
        <v>4</v>
      </c>
      <c r="Q4662" s="48">
        <v>41551</v>
      </c>
      <c r="R4662" s="178">
        <f t="shared" si="435"/>
        <v>41551</v>
      </c>
      <c r="S4662" s="182">
        <v>12.4</v>
      </c>
      <c r="T4662" s="180">
        <f t="shared" si="437"/>
        <v>57454.48000000004</v>
      </c>
      <c r="U4662" s="181" t="str">
        <f t="shared" si="436"/>
        <v>0</v>
      </c>
    </row>
    <row r="4663" spans="14:21">
      <c r="N4663" s="57">
        <f t="shared" si="432"/>
        <v>2013</v>
      </c>
      <c r="O4663" s="57">
        <f t="shared" si="433"/>
        <v>10</v>
      </c>
      <c r="P4663" s="57">
        <f t="shared" si="434"/>
        <v>5</v>
      </c>
      <c r="Q4663" s="48">
        <v>41552</v>
      </c>
      <c r="R4663" s="178">
        <f t="shared" si="435"/>
        <v>41552</v>
      </c>
      <c r="S4663" s="182">
        <v>8.6999999999999993</v>
      </c>
      <c r="T4663" s="180">
        <f t="shared" si="437"/>
        <v>57463.180000000037</v>
      </c>
      <c r="U4663" s="181" t="str">
        <f t="shared" si="436"/>
        <v>0</v>
      </c>
    </row>
    <row r="4664" spans="14:21">
      <c r="N4664" s="57">
        <f t="shared" si="432"/>
        <v>2013</v>
      </c>
      <c r="O4664" s="57">
        <f t="shared" si="433"/>
        <v>10</v>
      </c>
      <c r="P4664" s="57">
        <f t="shared" si="434"/>
        <v>6</v>
      </c>
      <c r="Q4664" s="48">
        <v>41553</v>
      </c>
      <c r="R4664" s="178">
        <f t="shared" si="435"/>
        <v>41553</v>
      </c>
      <c r="S4664" s="182">
        <v>11.2</v>
      </c>
      <c r="T4664" s="180">
        <f t="shared" si="437"/>
        <v>57474.380000000034</v>
      </c>
      <c r="U4664" s="181" t="str">
        <f t="shared" si="436"/>
        <v>0</v>
      </c>
    </row>
    <row r="4665" spans="14:21">
      <c r="N4665" s="57">
        <f t="shared" si="432"/>
        <v>2013</v>
      </c>
      <c r="O4665" s="57">
        <f t="shared" si="433"/>
        <v>10</v>
      </c>
      <c r="P4665" s="57">
        <f t="shared" si="434"/>
        <v>7</v>
      </c>
      <c r="Q4665" s="48">
        <v>41554</v>
      </c>
      <c r="R4665" s="178">
        <f t="shared" si="435"/>
        <v>41554</v>
      </c>
      <c r="S4665" s="182">
        <v>10.199999999999999</v>
      </c>
      <c r="T4665" s="180">
        <f t="shared" si="437"/>
        <v>57484.580000000031</v>
      </c>
      <c r="U4665" s="181" t="str">
        <f t="shared" si="436"/>
        <v>0</v>
      </c>
    </row>
    <row r="4666" spans="14:21">
      <c r="N4666" s="57">
        <f t="shared" si="432"/>
        <v>2013</v>
      </c>
      <c r="O4666" s="57">
        <f t="shared" si="433"/>
        <v>10</v>
      </c>
      <c r="P4666" s="57">
        <f t="shared" si="434"/>
        <v>8</v>
      </c>
      <c r="Q4666" s="48">
        <v>41555</v>
      </c>
      <c r="R4666" s="178">
        <f t="shared" si="435"/>
        <v>41555</v>
      </c>
      <c r="S4666" s="182">
        <v>9.4</v>
      </c>
      <c r="T4666" s="180">
        <f t="shared" si="437"/>
        <v>57493.980000000032</v>
      </c>
      <c r="U4666" s="181" t="str">
        <f t="shared" si="436"/>
        <v>0</v>
      </c>
    </row>
    <row r="4667" spans="14:21">
      <c r="N4667" s="57">
        <f t="shared" si="432"/>
        <v>2013</v>
      </c>
      <c r="O4667" s="57">
        <f t="shared" si="433"/>
        <v>10</v>
      </c>
      <c r="P4667" s="57">
        <f t="shared" si="434"/>
        <v>9</v>
      </c>
      <c r="Q4667" s="48">
        <v>41556</v>
      </c>
      <c r="R4667" s="178">
        <f t="shared" si="435"/>
        <v>41556</v>
      </c>
      <c r="S4667" s="182">
        <v>9.4</v>
      </c>
      <c r="T4667" s="180">
        <f t="shared" si="437"/>
        <v>57503.380000000034</v>
      </c>
      <c r="U4667" s="181" t="str">
        <f t="shared" si="436"/>
        <v>0</v>
      </c>
    </row>
    <row r="4668" spans="14:21">
      <c r="N4668" s="57">
        <f t="shared" si="432"/>
        <v>2013</v>
      </c>
      <c r="O4668" s="57">
        <f t="shared" si="433"/>
        <v>10</v>
      </c>
      <c r="P4668" s="57">
        <f t="shared" si="434"/>
        <v>10</v>
      </c>
      <c r="Q4668" s="48">
        <v>41557</v>
      </c>
      <c r="R4668" s="178">
        <f t="shared" si="435"/>
        <v>41557</v>
      </c>
      <c r="S4668" s="182">
        <v>12.7</v>
      </c>
      <c r="T4668" s="180">
        <f t="shared" si="437"/>
        <v>57516.080000000031</v>
      </c>
      <c r="U4668" s="181" t="str">
        <f t="shared" si="436"/>
        <v>0</v>
      </c>
    </row>
    <row r="4669" spans="14:21">
      <c r="N4669" s="57">
        <f t="shared" si="432"/>
        <v>2013</v>
      </c>
      <c r="O4669" s="57">
        <f t="shared" si="433"/>
        <v>10</v>
      </c>
      <c r="P4669" s="57">
        <f t="shared" si="434"/>
        <v>11</v>
      </c>
      <c r="Q4669" s="48">
        <v>41558</v>
      </c>
      <c r="R4669" s="178">
        <f t="shared" si="435"/>
        <v>41558</v>
      </c>
      <c r="S4669" s="182">
        <v>8.8000000000000007</v>
      </c>
      <c r="T4669" s="180">
        <f t="shared" si="437"/>
        <v>57524.880000000034</v>
      </c>
      <c r="U4669" s="181" t="str">
        <f t="shared" si="436"/>
        <v>0</v>
      </c>
    </row>
    <row r="4670" spans="14:21">
      <c r="N4670" s="57">
        <f t="shared" si="432"/>
        <v>2013</v>
      </c>
      <c r="O4670" s="57">
        <f t="shared" si="433"/>
        <v>10</v>
      </c>
      <c r="P4670" s="57">
        <f t="shared" si="434"/>
        <v>12</v>
      </c>
      <c r="Q4670" s="48">
        <v>41559</v>
      </c>
      <c r="R4670" s="178">
        <f t="shared" si="435"/>
        <v>41559</v>
      </c>
      <c r="S4670" s="182">
        <v>9.5</v>
      </c>
      <c r="T4670" s="180">
        <f t="shared" si="437"/>
        <v>57534.380000000034</v>
      </c>
      <c r="U4670" s="181" t="str">
        <f t="shared" si="436"/>
        <v>0</v>
      </c>
    </row>
    <row r="4671" spans="14:21">
      <c r="N4671" s="57">
        <f t="shared" si="432"/>
        <v>2013</v>
      </c>
      <c r="O4671" s="57">
        <f t="shared" si="433"/>
        <v>10</v>
      </c>
      <c r="P4671" s="57">
        <f t="shared" si="434"/>
        <v>13</v>
      </c>
      <c r="Q4671" s="48">
        <v>41560</v>
      </c>
      <c r="R4671" s="178">
        <f t="shared" si="435"/>
        <v>41560</v>
      </c>
      <c r="S4671" s="182">
        <v>13.2</v>
      </c>
      <c r="T4671" s="180">
        <f t="shared" si="437"/>
        <v>57547.580000000031</v>
      </c>
      <c r="U4671" s="181" t="str">
        <f t="shared" si="436"/>
        <v>0</v>
      </c>
    </row>
    <row r="4672" spans="14:21">
      <c r="N4672" s="57">
        <f t="shared" si="432"/>
        <v>2013</v>
      </c>
      <c r="O4672" s="57">
        <f t="shared" si="433"/>
        <v>10</v>
      </c>
      <c r="P4672" s="57">
        <f t="shared" si="434"/>
        <v>14</v>
      </c>
      <c r="Q4672" s="48">
        <v>41561</v>
      </c>
      <c r="R4672" s="178">
        <f t="shared" si="435"/>
        <v>41561</v>
      </c>
      <c r="S4672" s="182">
        <v>12.3</v>
      </c>
      <c r="T4672" s="180">
        <f t="shared" si="437"/>
        <v>57559.880000000034</v>
      </c>
      <c r="U4672" s="181" t="str">
        <f t="shared" si="436"/>
        <v>0</v>
      </c>
    </row>
    <row r="4673" spans="14:21">
      <c r="N4673" s="57">
        <f t="shared" si="432"/>
        <v>2013</v>
      </c>
      <c r="O4673" s="57">
        <f t="shared" si="433"/>
        <v>10</v>
      </c>
      <c r="P4673" s="57">
        <f t="shared" si="434"/>
        <v>15</v>
      </c>
      <c r="Q4673" s="48">
        <v>41562</v>
      </c>
      <c r="R4673" s="178">
        <f t="shared" si="435"/>
        <v>41562</v>
      </c>
      <c r="S4673" s="182">
        <v>12.2</v>
      </c>
      <c r="T4673" s="180">
        <f t="shared" si="437"/>
        <v>57572.080000000031</v>
      </c>
      <c r="U4673" s="181" t="str">
        <f t="shared" si="436"/>
        <v>0</v>
      </c>
    </row>
    <row r="4674" spans="14:21">
      <c r="N4674" s="57">
        <f t="shared" si="432"/>
        <v>2013</v>
      </c>
      <c r="O4674" s="57">
        <f t="shared" si="433"/>
        <v>10</v>
      </c>
      <c r="P4674" s="57">
        <f t="shared" si="434"/>
        <v>16</v>
      </c>
      <c r="Q4674" s="48">
        <v>41563</v>
      </c>
      <c r="R4674" s="178">
        <f t="shared" si="435"/>
        <v>41563</v>
      </c>
      <c r="S4674" s="182">
        <v>11.4</v>
      </c>
      <c r="T4674" s="180">
        <f t="shared" si="437"/>
        <v>57583.480000000032</v>
      </c>
      <c r="U4674" s="181" t="str">
        <f t="shared" si="436"/>
        <v>0</v>
      </c>
    </row>
    <row r="4675" spans="14:21">
      <c r="N4675" s="57">
        <f t="shared" ref="N4675:N4738" si="438">IF(Q4675="","",YEAR(Q4675))</f>
        <v>2013</v>
      </c>
      <c r="O4675" s="57">
        <f t="shared" ref="O4675:O4738" si="439">IF(Q4675="","",MONTH(Q4675))</f>
        <v>10</v>
      </c>
      <c r="P4675" s="57">
        <f t="shared" ref="P4675:P4738" si="440">DAY(Q4675)</f>
        <v>17</v>
      </c>
      <c r="Q4675" s="48">
        <v>41564</v>
      </c>
      <c r="R4675" s="178">
        <f t="shared" ref="R4675:R4738" si="441">Q4675</f>
        <v>41564</v>
      </c>
      <c r="S4675" s="182">
        <v>11</v>
      </c>
      <c r="T4675" s="180">
        <f t="shared" si="437"/>
        <v>57594.480000000032</v>
      </c>
      <c r="U4675" s="181" t="str">
        <f t="shared" ref="U4675:U4738" si="442">IF(AND(R4675&gt;=$E$7,R4675&lt;=$E$9),S4675,"0")</f>
        <v>0</v>
      </c>
    </row>
    <row r="4676" spans="14:21">
      <c r="N4676" s="57">
        <f t="shared" si="438"/>
        <v>2013</v>
      </c>
      <c r="O4676" s="57">
        <f t="shared" si="439"/>
        <v>10</v>
      </c>
      <c r="P4676" s="57">
        <f t="shared" si="440"/>
        <v>18</v>
      </c>
      <c r="Q4676" s="48">
        <v>41565</v>
      </c>
      <c r="R4676" s="178">
        <f t="shared" si="441"/>
        <v>41565</v>
      </c>
      <c r="S4676" s="182">
        <v>15.7</v>
      </c>
      <c r="T4676" s="180">
        <f t="shared" si="437"/>
        <v>57610.180000000029</v>
      </c>
      <c r="U4676" s="181" t="str">
        <f t="shared" si="442"/>
        <v>0</v>
      </c>
    </row>
    <row r="4677" spans="14:21">
      <c r="N4677" s="57">
        <f t="shared" si="438"/>
        <v>2013</v>
      </c>
      <c r="O4677" s="57">
        <f t="shared" si="439"/>
        <v>10</v>
      </c>
      <c r="P4677" s="57">
        <f t="shared" si="440"/>
        <v>19</v>
      </c>
      <c r="Q4677" s="48">
        <v>41566</v>
      </c>
      <c r="R4677" s="178">
        <f t="shared" si="441"/>
        <v>41566</v>
      </c>
      <c r="S4677" s="182">
        <v>13.3</v>
      </c>
      <c r="T4677" s="180">
        <f t="shared" ref="T4677:T4740" si="443">T4676+S4677</f>
        <v>57623.480000000032</v>
      </c>
      <c r="U4677" s="181" t="str">
        <f t="shared" si="442"/>
        <v>0</v>
      </c>
    </row>
    <row r="4678" spans="14:21">
      <c r="N4678" s="57">
        <f t="shared" si="438"/>
        <v>2013</v>
      </c>
      <c r="O4678" s="57">
        <f t="shared" si="439"/>
        <v>10</v>
      </c>
      <c r="P4678" s="57">
        <f t="shared" si="440"/>
        <v>20</v>
      </c>
      <c r="Q4678" s="48">
        <v>41567</v>
      </c>
      <c r="R4678" s="178">
        <f t="shared" si="441"/>
        <v>41567</v>
      </c>
      <c r="S4678" s="182">
        <v>8.8000000000000007</v>
      </c>
      <c r="T4678" s="180">
        <f t="shared" si="443"/>
        <v>57632.280000000035</v>
      </c>
      <c r="U4678" s="181" t="str">
        <f t="shared" si="442"/>
        <v>0</v>
      </c>
    </row>
    <row r="4679" spans="14:21">
      <c r="N4679" s="57">
        <f t="shared" si="438"/>
        <v>2013</v>
      </c>
      <c r="O4679" s="57">
        <f t="shared" si="439"/>
        <v>10</v>
      </c>
      <c r="P4679" s="57">
        <f t="shared" si="440"/>
        <v>21</v>
      </c>
      <c r="Q4679" s="48">
        <v>41568</v>
      </c>
      <c r="R4679" s="178">
        <f t="shared" si="441"/>
        <v>41568</v>
      </c>
      <c r="S4679" s="182">
        <v>8.8000000000000007</v>
      </c>
      <c r="T4679" s="180">
        <f t="shared" si="443"/>
        <v>57641.080000000038</v>
      </c>
      <c r="U4679" s="181" t="str">
        <f t="shared" si="442"/>
        <v>0</v>
      </c>
    </row>
    <row r="4680" spans="14:21">
      <c r="N4680" s="57">
        <f t="shared" si="438"/>
        <v>2013</v>
      </c>
      <c r="O4680" s="57">
        <f t="shared" si="439"/>
        <v>10</v>
      </c>
      <c r="P4680" s="57">
        <f t="shared" si="440"/>
        <v>22</v>
      </c>
      <c r="Q4680" s="48">
        <v>41569</v>
      </c>
      <c r="R4680" s="178">
        <f t="shared" si="441"/>
        <v>41569</v>
      </c>
      <c r="S4680" s="182">
        <v>6.2</v>
      </c>
      <c r="T4680" s="180">
        <f t="shared" si="443"/>
        <v>57647.280000000035</v>
      </c>
      <c r="U4680" s="181" t="str">
        <f t="shared" si="442"/>
        <v>0</v>
      </c>
    </row>
    <row r="4681" spans="14:21">
      <c r="N4681" s="57">
        <f t="shared" si="438"/>
        <v>2013</v>
      </c>
      <c r="O4681" s="57">
        <f t="shared" si="439"/>
        <v>10</v>
      </c>
      <c r="P4681" s="57">
        <f t="shared" si="440"/>
        <v>23</v>
      </c>
      <c r="Q4681" s="48">
        <v>41570</v>
      </c>
      <c r="R4681" s="178">
        <f t="shared" si="441"/>
        <v>41570</v>
      </c>
      <c r="S4681" s="182">
        <v>6.8</v>
      </c>
      <c r="T4681" s="180">
        <f t="shared" si="443"/>
        <v>57654.080000000038</v>
      </c>
      <c r="U4681" s="181" t="str">
        <f t="shared" si="442"/>
        <v>0</v>
      </c>
    </row>
    <row r="4682" spans="14:21">
      <c r="N4682" s="57">
        <f t="shared" si="438"/>
        <v>2013</v>
      </c>
      <c r="O4682" s="57">
        <f t="shared" si="439"/>
        <v>10</v>
      </c>
      <c r="P4682" s="57">
        <f t="shared" si="440"/>
        <v>24</v>
      </c>
      <c r="Q4682" s="48">
        <v>41571</v>
      </c>
      <c r="R4682" s="178">
        <f t="shared" si="441"/>
        <v>41571</v>
      </c>
      <c r="S4682" s="182">
        <v>11</v>
      </c>
      <c r="T4682" s="180">
        <f t="shared" si="443"/>
        <v>57665.080000000038</v>
      </c>
      <c r="U4682" s="181" t="str">
        <f t="shared" si="442"/>
        <v>0</v>
      </c>
    </row>
    <row r="4683" spans="14:21">
      <c r="N4683" s="57">
        <f t="shared" si="438"/>
        <v>2013</v>
      </c>
      <c r="O4683" s="57">
        <f t="shared" si="439"/>
        <v>10</v>
      </c>
      <c r="P4683" s="57">
        <f t="shared" si="440"/>
        <v>25</v>
      </c>
      <c r="Q4683" s="48">
        <v>41572</v>
      </c>
      <c r="R4683" s="178">
        <f t="shared" si="441"/>
        <v>41572</v>
      </c>
      <c r="S4683" s="182">
        <v>11.1</v>
      </c>
      <c r="T4683" s="180">
        <f t="shared" si="443"/>
        <v>57676.180000000037</v>
      </c>
      <c r="U4683" s="181" t="str">
        <f t="shared" si="442"/>
        <v>0</v>
      </c>
    </row>
    <row r="4684" spans="14:21">
      <c r="N4684" s="57">
        <f t="shared" si="438"/>
        <v>2013</v>
      </c>
      <c r="O4684" s="57">
        <f t="shared" si="439"/>
        <v>10</v>
      </c>
      <c r="P4684" s="57">
        <f t="shared" si="440"/>
        <v>26</v>
      </c>
      <c r="Q4684" s="48">
        <v>41573</v>
      </c>
      <c r="R4684" s="178">
        <f t="shared" si="441"/>
        <v>41573</v>
      </c>
      <c r="S4684" s="182">
        <v>7</v>
      </c>
      <c r="T4684" s="180">
        <f t="shared" si="443"/>
        <v>57683.180000000037</v>
      </c>
      <c r="U4684" s="181" t="str">
        <f t="shared" si="442"/>
        <v>0</v>
      </c>
    </row>
    <row r="4685" spans="14:21">
      <c r="N4685" s="57">
        <f t="shared" si="438"/>
        <v>2013</v>
      </c>
      <c r="O4685" s="57">
        <f t="shared" si="439"/>
        <v>10</v>
      </c>
      <c r="P4685" s="57">
        <f t="shared" si="440"/>
        <v>27</v>
      </c>
      <c r="Q4685" s="48">
        <v>41574</v>
      </c>
      <c r="R4685" s="178">
        <f t="shared" si="441"/>
        <v>41574</v>
      </c>
      <c r="S4685" s="182">
        <v>9</v>
      </c>
      <c r="T4685" s="180">
        <f t="shared" si="443"/>
        <v>57692.180000000037</v>
      </c>
      <c r="U4685" s="181" t="str">
        <f t="shared" si="442"/>
        <v>0</v>
      </c>
    </row>
    <row r="4686" spans="14:21">
      <c r="N4686" s="57">
        <f t="shared" si="438"/>
        <v>2013</v>
      </c>
      <c r="O4686" s="57">
        <f t="shared" si="439"/>
        <v>10</v>
      </c>
      <c r="P4686" s="57">
        <f t="shared" si="440"/>
        <v>28</v>
      </c>
      <c r="Q4686" s="48">
        <v>41575</v>
      </c>
      <c r="R4686" s="178">
        <f t="shared" si="441"/>
        <v>41575</v>
      </c>
      <c r="S4686" s="182">
        <v>9.5</v>
      </c>
      <c r="T4686" s="180">
        <f t="shared" si="443"/>
        <v>57701.680000000037</v>
      </c>
      <c r="U4686" s="181" t="str">
        <f t="shared" si="442"/>
        <v>0</v>
      </c>
    </row>
    <row r="4687" spans="14:21">
      <c r="N4687" s="57">
        <f t="shared" si="438"/>
        <v>2013</v>
      </c>
      <c r="O4687" s="57">
        <f t="shared" si="439"/>
        <v>10</v>
      </c>
      <c r="P4687" s="57">
        <f t="shared" si="440"/>
        <v>29</v>
      </c>
      <c r="Q4687" s="48">
        <v>41576</v>
      </c>
      <c r="R4687" s="178">
        <f t="shared" si="441"/>
        <v>41576</v>
      </c>
      <c r="S4687" s="182">
        <v>12.6</v>
      </c>
      <c r="T4687" s="180">
        <f t="shared" si="443"/>
        <v>57714.280000000035</v>
      </c>
      <c r="U4687" s="181" t="str">
        <f t="shared" si="442"/>
        <v>0</v>
      </c>
    </row>
    <row r="4688" spans="14:21">
      <c r="N4688" s="57">
        <f t="shared" si="438"/>
        <v>2013</v>
      </c>
      <c r="O4688" s="57">
        <f t="shared" si="439"/>
        <v>10</v>
      </c>
      <c r="P4688" s="57">
        <f t="shared" si="440"/>
        <v>30</v>
      </c>
      <c r="Q4688" s="48">
        <v>41577</v>
      </c>
      <c r="R4688" s="178">
        <f t="shared" si="441"/>
        <v>41577</v>
      </c>
      <c r="S4688" s="182">
        <v>13.6</v>
      </c>
      <c r="T4688" s="180">
        <f t="shared" si="443"/>
        <v>57727.880000000034</v>
      </c>
      <c r="U4688" s="181" t="str">
        <f t="shared" si="442"/>
        <v>0</v>
      </c>
    </row>
    <row r="4689" spans="14:21">
      <c r="N4689" s="57">
        <f t="shared" si="438"/>
        <v>2013</v>
      </c>
      <c r="O4689" s="57">
        <f t="shared" si="439"/>
        <v>10</v>
      </c>
      <c r="P4689" s="57">
        <f t="shared" si="440"/>
        <v>31</v>
      </c>
      <c r="Q4689" s="48">
        <v>41578</v>
      </c>
      <c r="R4689" s="178">
        <f t="shared" si="441"/>
        <v>41578</v>
      </c>
      <c r="S4689" s="182">
        <v>13.1</v>
      </c>
      <c r="T4689" s="180">
        <f t="shared" si="443"/>
        <v>57740.980000000032</v>
      </c>
      <c r="U4689" s="181" t="str">
        <f t="shared" si="442"/>
        <v>0</v>
      </c>
    </row>
    <row r="4690" spans="14:21">
      <c r="N4690" s="57">
        <f t="shared" si="438"/>
        <v>2013</v>
      </c>
      <c r="O4690" s="57">
        <f t="shared" si="439"/>
        <v>11</v>
      </c>
      <c r="P4690" s="57">
        <f t="shared" si="440"/>
        <v>1</v>
      </c>
      <c r="Q4690" s="48">
        <v>41579</v>
      </c>
      <c r="R4690" s="178">
        <f t="shared" si="441"/>
        <v>41579</v>
      </c>
      <c r="S4690" s="182">
        <v>11.8</v>
      </c>
      <c r="T4690" s="180">
        <f t="shared" si="443"/>
        <v>57752.780000000035</v>
      </c>
      <c r="U4690" s="181" t="str">
        <f t="shared" si="442"/>
        <v>0</v>
      </c>
    </row>
    <row r="4691" spans="14:21">
      <c r="N4691" s="57">
        <f t="shared" si="438"/>
        <v>2013</v>
      </c>
      <c r="O4691" s="57">
        <f t="shared" si="439"/>
        <v>11</v>
      </c>
      <c r="P4691" s="57">
        <f t="shared" si="440"/>
        <v>2</v>
      </c>
      <c r="Q4691" s="48">
        <v>41580</v>
      </c>
      <c r="R4691" s="178">
        <f t="shared" si="441"/>
        <v>41580</v>
      </c>
      <c r="S4691" s="182">
        <v>13.4</v>
      </c>
      <c r="T4691" s="180">
        <f t="shared" si="443"/>
        <v>57766.180000000037</v>
      </c>
      <c r="U4691" s="181" t="str">
        <f t="shared" si="442"/>
        <v>0</v>
      </c>
    </row>
    <row r="4692" spans="14:21">
      <c r="N4692" s="57">
        <f t="shared" si="438"/>
        <v>2013</v>
      </c>
      <c r="O4692" s="57">
        <f t="shared" si="439"/>
        <v>11</v>
      </c>
      <c r="P4692" s="57">
        <f t="shared" si="440"/>
        <v>3</v>
      </c>
      <c r="Q4692" s="48">
        <v>41581</v>
      </c>
      <c r="R4692" s="178">
        <f t="shared" si="441"/>
        <v>41581</v>
      </c>
      <c r="S4692" s="182">
        <v>13.3</v>
      </c>
      <c r="T4692" s="180">
        <f t="shared" si="443"/>
        <v>57779.48000000004</v>
      </c>
      <c r="U4692" s="181" t="str">
        <f t="shared" si="442"/>
        <v>0</v>
      </c>
    </row>
    <row r="4693" spans="14:21">
      <c r="N4693" s="57">
        <f t="shared" si="438"/>
        <v>2013</v>
      </c>
      <c r="O4693" s="57">
        <f t="shared" si="439"/>
        <v>11</v>
      </c>
      <c r="P4693" s="57">
        <f t="shared" si="440"/>
        <v>4</v>
      </c>
      <c r="Q4693" s="48">
        <v>41582</v>
      </c>
      <c r="R4693" s="178">
        <f t="shared" si="441"/>
        <v>41582</v>
      </c>
      <c r="S4693" s="182">
        <v>16.100000000000001</v>
      </c>
      <c r="T4693" s="180">
        <f t="shared" si="443"/>
        <v>57795.580000000038</v>
      </c>
      <c r="U4693" s="181" t="str">
        <f t="shared" si="442"/>
        <v>0</v>
      </c>
    </row>
    <row r="4694" spans="14:21">
      <c r="N4694" s="57">
        <f t="shared" si="438"/>
        <v>2013</v>
      </c>
      <c r="O4694" s="57">
        <f t="shared" si="439"/>
        <v>11</v>
      </c>
      <c r="P4694" s="57">
        <f t="shared" si="440"/>
        <v>5</v>
      </c>
      <c r="Q4694" s="48">
        <v>41583</v>
      </c>
      <c r="R4694" s="178">
        <f t="shared" si="441"/>
        <v>41583</v>
      </c>
      <c r="S4694" s="182">
        <v>14.9</v>
      </c>
      <c r="T4694" s="180">
        <f t="shared" si="443"/>
        <v>57810.48000000004</v>
      </c>
      <c r="U4694" s="181" t="str">
        <f t="shared" si="442"/>
        <v>0</v>
      </c>
    </row>
    <row r="4695" spans="14:21">
      <c r="N4695" s="57">
        <f t="shared" si="438"/>
        <v>2013</v>
      </c>
      <c r="O4695" s="57">
        <f t="shared" si="439"/>
        <v>11</v>
      </c>
      <c r="P4695" s="57">
        <f t="shared" si="440"/>
        <v>6</v>
      </c>
      <c r="Q4695" s="48">
        <v>41584</v>
      </c>
      <c r="R4695" s="178">
        <f t="shared" si="441"/>
        <v>41584</v>
      </c>
      <c r="S4695" s="182">
        <v>15.7</v>
      </c>
      <c r="T4695" s="180">
        <f t="shared" si="443"/>
        <v>57826.180000000037</v>
      </c>
      <c r="U4695" s="181" t="str">
        <f t="shared" si="442"/>
        <v>0</v>
      </c>
    </row>
    <row r="4696" spans="14:21">
      <c r="N4696" s="57">
        <f t="shared" si="438"/>
        <v>2013</v>
      </c>
      <c r="O4696" s="57">
        <f t="shared" si="439"/>
        <v>11</v>
      </c>
      <c r="P4696" s="57">
        <f t="shared" si="440"/>
        <v>7</v>
      </c>
      <c r="Q4696" s="48">
        <v>41585</v>
      </c>
      <c r="R4696" s="178">
        <f t="shared" si="441"/>
        <v>41585</v>
      </c>
      <c r="S4696" s="182">
        <v>14.4</v>
      </c>
      <c r="T4696" s="180">
        <f t="shared" si="443"/>
        <v>57840.580000000038</v>
      </c>
      <c r="U4696" s="181" t="str">
        <f t="shared" si="442"/>
        <v>0</v>
      </c>
    </row>
    <row r="4697" spans="14:21">
      <c r="N4697" s="57">
        <f t="shared" si="438"/>
        <v>2013</v>
      </c>
      <c r="O4697" s="57">
        <f t="shared" si="439"/>
        <v>11</v>
      </c>
      <c r="P4697" s="57">
        <f t="shared" si="440"/>
        <v>8</v>
      </c>
      <c r="Q4697" s="48">
        <v>41586</v>
      </c>
      <c r="R4697" s="178">
        <f t="shared" si="441"/>
        <v>41586</v>
      </c>
      <c r="S4697" s="182">
        <v>14.8</v>
      </c>
      <c r="T4697" s="180">
        <f t="shared" si="443"/>
        <v>57855.380000000041</v>
      </c>
      <c r="U4697" s="181" t="str">
        <f t="shared" si="442"/>
        <v>0</v>
      </c>
    </row>
    <row r="4698" spans="14:21">
      <c r="N4698" s="57">
        <f t="shared" si="438"/>
        <v>2013</v>
      </c>
      <c r="O4698" s="57">
        <f t="shared" si="439"/>
        <v>11</v>
      </c>
      <c r="P4698" s="57">
        <f t="shared" si="440"/>
        <v>9</v>
      </c>
      <c r="Q4698" s="48">
        <v>41587</v>
      </c>
      <c r="R4698" s="178">
        <f t="shared" si="441"/>
        <v>41587</v>
      </c>
      <c r="S4698" s="182">
        <v>14.9</v>
      </c>
      <c r="T4698" s="180">
        <f t="shared" si="443"/>
        <v>57870.280000000042</v>
      </c>
      <c r="U4698" s="181" t="str">
        <f t="shared" si="442"/>
        <v>0</v>
      </c>
    </row>
    <row r="4699" spans="14:21">
      <c r="N4699" s="57">
        <f t="shared" si="438"/>
        <v>2013</v>
      </c>
      <c r="O4699" s="57">
        <f t="shared" si="439"/>
        <v>11</v>
      </c>
      <c r="P4699" s="57">
        <f t="shared" si="440"/>
        <v>10</v>
      </c>
      <c r="Q4699" s="48">
        <v>41588</v>
      </c>
      <c r="R4699" s="178">
        <f t="shared" si="441"/>
        <v>41588</v>
      </c>
      <c r="S4699" s="182">
        <v>16.5</v>
      </c>
      <c r="T4699" s="180">
        <f t="shared" si="443"/>
        <v>57886.780000000042</v>
      </c>
      <c r="U4699" s="181" t="str">
        <f t="shared" si="442"/>
        <v>0</v>
      </c>
    </row>
    <row r="4700" spans="14:21">
      <c r="N4700" s="57">
        <f t="shared" si="438"/>
        <v>2013</v>
      </c>
      <c r="O4700" s="57">
        <f t="shared" si="439"/>
        <v>11</v>
      </c>
      <c r="P4700" s="57">
        <f t="shared" si="440"/>
        <v>11</v>
      </c>
      <c r="Q4700" s="48">
        <v>41589</v>
      </c>
      <c r="R4700" s="178">
        <f t="shared" si="441"/>
        <v>41589</v>
      </c>
      <c r="S4700" s="182">
        <v>15.9</v>
      </c>
      <c r="T4700" s="180">
        <f t="shared" si="443"/>
        <v>57902.680000000044</v>
      </c>
      <c r="U4700" s="181" t="str">
        <f t="shared" si="442"/>
        <v>0</v>
      </c>
    </row>
    <row r="4701" spans="14:21">
      <c r="N4701" s="57">
        <f t="shared" si="438"/>
        <v>2013</v>
      </c>
      <c r="O4701" s="57">
        <f t="shared" si="439"/>
        <v>11</v>
      </c>
      <c r="P4701" s="57">
        <f t="shared" si="440"/>
        <v>12</v>
      </c>
      <c r="Q4701" s="48">
        <v>41590</v>
      </c>
      <c r="R4701" s="178">
        <f t="shared" si="441"/>
        <v>41590</v>
      </c>
      <c r="S4701" s="182">
        <v>15.7</v>
      </c>
      <c r="T4701" s="180">
        <f t="shared" si="443"/>
        <v>57918.380000000041</v>
      </c>
      <c r="U4701" s="181" t="str">
        <f t="shared" si="442"/>
        <v>0</v>
      </c>
    </row>
    <row r="4702" spans="14:21">
      <c r="N4702" s="57">
        <f t="shared" si="438"/>
        <v>2013</v>
      </c>
      <c r="O4702" s="57">
        <f t="shared" si="439"/>
        <v>11</v>
      </c>
      <c r="P4702" s="57">
        <f t="shared" si="440"/>
        <v>13</v>
      </c>
      <c r="Q4702" s="48">
        <v>41591</v>
      </c>
      <c r="R4702" s="178">
        <f t="shared" si="441"/>
        <v>41591</v>
      </c>
      <c r="S4702" s="182">
        <v>16.2</v>
      </c>
      <c r="T4702" s="180">
        <f t="shared" si="443"/>
        <v>57934.580000000038</v>
      </c>
      <c r="U4702" s="181" t="str">
        <f t="shared" si="442"/>
        <v>0</v>
      </c>
    </row>
    <row r="4703" spans="14:21">
      <c r="N4703" s="57">
        <f t="shared" si="438"/>
        <v>2013</v>
      </c>
      <c r="O4703" s="57">
        <f t="shared" si="439"/>
        <v>11</v>
      </c>
      <c r="P4703" s="57">
        <f t="shared" si="440"/>
        <v>14</v>
      </c>
      <c r="Q4703" s="48">
        <v>41592</v>
      </c>
      <c r="R4703" s="178">
        <f t="shared" si="441"/>
        <v>41592</v>
      </c>
      <c r="S4703" s="182">
        <v>16.100000000000001</v>
      </c>
      <c r="T4703" s="180">
        <f t="shared" si="443"/>
        <v>57950.680000000037</v>
      </c>
      <c r="U4703" s="181" t="str">
        <f t="shared" si="442"/>
        <v>0</v>
      </c>
    </row>
    <row r="4704" spans="14:21">
      <c r="N4704" s="57">
        <f t="shared" si="438"/>
        <v>2013</v>
      </c>
      <c r="O4704" s="57">
        <f t="shared" si="439"/>
        <v>11</v>
      </c>
      <c r="P4704" s="57">
        <f t="shared" si="440"/>
        <v>15</v>
      </c>
      <c r="Q4704" s="48">
        <v>41593</v>
      </c>
      <c r="R4704" s="178">
        <f t="shared" si="441"/>
        <v>41593</v>
      </c>
      <c r="S4704" s="182">
        <v>15.6</v>
      </c>
      <c r="T4704" s="180">
        <f t="shared" si="443"/>
        <v>57966.280000000035</v>
      </c>
      <c r="U4704" s="181" t="str">
        <f t="shared" si="442"/>
        <v>0</v>
      </c>
    </row>
    <row r="4705" spans="14:21">
      <c r="N4705" s="57">
        <f t="shared" si="438"/>
        <v>2013</v>
      </c>
      <c r="O4705" s="57">
        <f t="shared" si="439"/>
        <v>11</v>
      </c>
      <c r="P4705" s="57">
        <f t="shared" si="440"/>
        <v>16</v>
      </c>
      <c r="Q4705" s="48">
        <v>41594</v>
      </c>
      <c r="R4705" s="178">
        <f t="shared" si="441"/>
        <v>41594</v>
      </c>
      <c r="S4705" s="182">
        <v>13.5</v>
      </c>
      <c r="T4705" s="180">
        <f t="shared" si="443"/>
        <v>57979.780000000035</v>
      </c>
      <c r="U4705" s="181" t="str">
        <f t="shared" si="442"/>
        <v>0</v>
      </c>
    </row>
    <row r="4706" spans="14:21">
      <c r="N4706" s="57">
        <f t="shared" si="438"/>
        <v>2013</v>
      </c>
      <c r="O4706" s="57">
        <f t="shared" si="439"/>
        <v>11</v>
      </c>
      <c r="P4706" s="57">
        <f t="shared" si="440"/>
        <v>17</v>
      </c>
      <c r="Q4706" s="48">
        <v>41595</v>
      </c>
      <c r="R4706" s="178">
        <f t="shared" si="441"/>
        <v>41595</v>
      </c>
      <c r="S4706" s="182">
        <v>15.8</v>
      </c>
      <c r="T4706" s="180">
        <f t="shared" si="443"/>
        <v>57995.580000000038</v>
      </c>
      <c r="U4706" s="181" t="str">
        <f t="shared" si="442"/>
        <v>0</v>
      </c>
    </row>
    <row r="4707" spans="14:21">
      <c r="N4707" s="57">
        <f t="shared" si="438"/>
        <v>2013</v>
      </c>
      <c r="O4707" s="57">
        <f t="shared" si="439"/>
        <v>11</v>
      </c>
      <c r="P4707" s="57">
        <f t="shared" si="440"/>
        <v>18</v>
      </c>
      <c r="Q4707" s="48">
        <v>41596</v>
      </c>
      <c r="R4707" s="178">
        <f t="shared" si="441"/>
        <v>41596</v>
      </c>
      <c r="S4707" s="182">
        <v>16.2</v>
      </c>
      <c r="T4707" s="180">
        <f t="shared" si="443"/>
        <v>58011.780000000035</v>
      </c>
      <c r="U4707" s="181" t="str">
        <f t="shared" si="442"/>
        <v>0</v>
      </c>
    </row>
    <row r="4708" spans="14:21">
      <c r="N4708" s="57">
        <f t="shared" si="438"/>
        <v>2013</v>
      </c>
      <c r="O4708" s="57">
        <f t="shared" si="439"/>
        <v>11</v>
      </c>
      <c r="P4708" s="57">
        <f t="shared" si="440"/>
        <v>19</v>
      </c>
      <c r="Q4708" s="48">
        <v>41597</v>
      </c>
      <c r="R4708" s="178">
        <f t="shared" si="441"/>
        <v>41597</v>
      </c>
      <c r="S4708" s="182">
        <v>16.899999999999999</v>
      </c>
      <c r="T4708" s="180">
        <f t="shared" si="443"/>
        <v>58028.680000000037</v>
      </c>
      <c r="U4708" s="181" t="str">
        <f t="shared" si="442"/>
        <v>0</v>
      </c>
    </row>
    <row r="4709" spans="14:21">
      <c r="N4709" s="57">
        <f t="shared" si="438"/>
        <v>2013</v>
      </c>
      <c r="O4709" s="57">
        <f t="shared" si="439"/>
        <v>11</v>
      </c>
      <c r="P4709" s="57">
        <f t="shared" si="440"/>
        <v>20</v>
      </c>
      <c r="Q4709" s="48">
        <v>41598</v>
      </c>
      <c r="R4709" s="178">
        <f t="shared" si="441"/>
        <v>41598</v>
      </c>
      <c r="S4709" s="182">
        <v>20.9</v>
      </c>
      <c r="T4709" s="180">
        <f t="shared" si="443"/>
        <v>58049.580000000038</v>
      </c>
      <c r="U4709" s="181" t="str">
        <f t="shared" si="442"/>
        <v>0</v>
      </c>
    </row>
    <row r="4710" spans="14:21">
      <c r="N4710" s="57">
        <f t="shared" si="438"/>
        <v>2013</v>
      </c>
      <c r="O4710" s="57">
        <f t="shared" si="439"/>
        <v>11</v>
      </c>
      <c r="P4710" s="57">
        <f t="shared" si="440"/>
        <v>21</v>
      </c>
      <c r="Q4710" s="48">
        <v>41599</v>
      </c>
      <c r="R4710" s="178">
        <f t="shared" si="441"/>
        <v>41599</v>
      </c>
      <c r="S4710" s="182">
        <v>20.6</v>
      </c>
      <c r="T4710" s="180">
        <f t="shared" si="443"/>
        <v>58070.180000000037</v>
      </c>
      <c r="U4710" s="181" t="str">
        <f t="shared" si="442"/>
        <v>0</v>
      </c>
    </row>
    <row r="4711" spans="14:21">
      <c r="N4711" s="57">
        <f t="shared" si="438"/>
        <v>2013</v>
      </c>
      <c r="O4711" s="57">
        <f t="shared" si="439"/>
        <v>11</v>
      </c>
      <c r="P4711" s="57">
        <f t="shared" si="440"/>
        <v>22</v>
      </c>
      <c r="Q4711" s="48">
        <v>41600</v>
      </c>
      <c r="R4711" s="178">
        <f t="shared" si="441"/>
        <v>41600</v>
      </c>
      <c r="S4711" s="182">
        <v>17.399999999999999</v>
      </c>
      <c r="T4711" s="180">
        <f t="shared" si="443"/>
        <v>58087.580000000038</v>
      </c>
      <c r="U4711" s="181" t="str">
        <f t="shared" si="442"/>
        <v>0</v>
      </c>
    </row>
    <row r="4712" spans="14:21">
      <c r="N4712" s="57">
        <f t="shared" si="438"/>
        <v>2013</v>
      </c>
      <c r="O4712" s="57">
        <f t="shared" si="439"/>
        <v>11</v>
      </c>
      <c r="P4712" s="57">
        <f t="shared" si="440"/>
        <v>23</v>
      </c>
      <c r="Q4712" s="48">
        <v>41601</v>
      </c>
      <c r="R4712" s="178">
        <f t="shared" si="441"/>
        <v>41601</v>
      </c>
      <c r="S4712" s="182">
        <v>17.600000000000001</v>
      </c>
      <c r="T4712" s="180">
        <f t="shared" si="443"/>
        <v>58105.180000000037</v>
      </c>
      <c r="U4712" s="181" t="str">
        <f t="shared" si="442"/>
        <v>0</v>
      </c>
    </row>
    <row r="4713" spans="14:21">
      <c r="N4713" s="57">
        <f t="shared" si="438"/>
        <v>2013</v>
      </c>
      <c r="O4713" s="57">
        <f t="shared" si="439"/>
        <v>11</v>
      </c>
      <c r="P4713" s="57">
        <f t="shared" si="440"/>
        <v>24</v>
      </c>
      <c r="Q4713" s="48">
        <v>41602</v>
      </c>
      <c r="R4713" s="178">
        <f t="shared" si="441"/>
        <v>41602</v>
      </c>
      <c r="S4713" s="182">
        <v>19.7</v>
      </c>
      <c r="T4713" s="180">
        <f t="shared" si="443"/>
        <v>58124.880000000034</v>
      </c>
      <c r="U4713" s="181" t="str">
        <f t="shared" si="442"/>
        <v>0</v>
      </c>
    </row>
    <row r="4714" spans="14:21">
      <c r="N4714" s="57">
        <f t="shared" si="438"/>
        <v>2013</v>
      </c>
      <c r="O4714" s="57">
        <f t="shared" si="439"/>
        <v>11</v>
      </c>
      <c r="P4714" s="57">
        <f t="shared" si="440"/>
        <v>25</v>
      </c>
      <c r="Q4714" s="48">
        <v>41603</v>
      </c>
      <c r="R4714" s="178">
        <f t="shared" si="441"/>
        <v>41603</v>
      </c>
      <c r="S4714" s="182">
        <v>21.3</v>
      </c>
      <c r="T4714" s="180">
        <f t="shared" si="443"/>
        <v>58146.180000000037</v>
      </c>
      <c r="U4714" s="181" t="str">
        <f t="shared" si="442"/>
        <v>0</v>
      </c>
    </row>
    <row r="4715" spans="14:21">
      <c r="N4715" s="57">
        <f t="shared" si="438"/>
        <v>2013</v>
      </c>
      <c r="O4715" s="57">
        <f t="shared" si="439"/>
        <v>11</v>
      </c>
      <c r="P4715" s="57">
        <f t="shared" si="440"/>
        <v>26</v>
      </c>
      <c r="Q4715" s="48">
        <v>41604</v>
      </c>
      <c r="R4715" s="178">
        <f t="shared" si="441"/>
        <v>41604</v>
      </c>
      <c r="S4715" s="182">
        <v>20.6</v>
      </c>
      <c r="T4715" s="180">
        <f t="shared" si="443"/>
        <v>58166.780000000035</v>
      </c>
      <c r="U4715" s="181" t="str">
        <f t="shared" si="442"/>
        <v>0</v>
      </c>
    </row>
    <row r="4716" spans="14:21">
      <c r="N4716" s="57">
        <f t="shared" si="438"/>
        <v>2013</v>
      </c>
      <c r="O4716" s="57">
        <f t="shared" si="439"/>
        <v>11</v>
      </c>
      <c r="P4716" s="57">
        <f t="shared" si="440"/>
        <v>27</v>
      </c>
      <c r="Q4716" s="48">
        <v>41605</v>
      </c>
      <c r="R4716" s="178">
        <f t="shared" si="441"/>
        <v>41605</v>
      </c>
      <c r="S4716" s="182">
        <v>14.7</v>
      </c>
      <c r="T4716" s="180">
        <f t="shared" si="443"/>
        <v>58181.480000000032</v>
      </c>
      <c r="U4716" s="181" t="str">
        <f t="shared" si="442"/>
        <v>0</v>
      </c>
    </row>
    <row r="4717" spans="14:21">
      <c r="N4717" s="57">
        <f t="shared" si="438"/>
        <v>2013</v>
      </c>
      <c r="O4717" s="57">
        <f t="shared" si="439"/>
        <v>11</v>
      </c>
      <c r="P4717" s="57">
        <f t="shared" si="440"/>
        <v>28</v>
      </c>
      <c r="Q4717" s="48">
        <v>41606</v>
      </c>
      <c r="R4717" s="178">
        <f t="shared" si="441"/>
        <v>41606</v>
      </c>
      <c r="S4717" s="182">
        <v>14.8</v>
      </c>
      <c r="T4717" s="180">
        <f t="shared" si="443"/>
        <v>58196.280000000035</v>
      </c>
      <c r="U4717" s="181" t="str">
        <f t="shared" si="442"/>
        <v>0</v>
      </c>
    </row>
    <row r="4718" spans="14:21">
      <c r="N4718" s="57">
        <f t="shared" si="438"/>
        <v>2013</v>
      </c>
      <c r="O4718" s="57">
        <f t="shared" si="439"/>
        <v>11</v>
      </c>
      <c r="P4718" s="57">
        <f t="shared" si="440"/>
        <v>29</v>
      </c>
      <c r="Q4718" s="48">
        <v>41607</v>
      </c>
      <c r="R4718" s="178">
        <f t="shared" si="441"/>
        <v>41607</v>
      </c>
      <c r="S4718" s="182">
        <v>16.8</v>
      </c>
      <c r="T4718" s="180">
        <f t="shared" si="443"/>
        <v>58213.080000000038</v>
      </c>
      <c r="U4718" s="181" t="str">
        <f t="shared" si="442"/>
        <v>0</v>
      </c>
    </row>
    <row r="4719" spans="14:21">
      <c r="N4719" s="57">
        <f t="shared" si="438"/>
        <v>2013</v>
      </c>
      <c r="O4719" s="57">
        <f t="shared" si="439"/>
        <v>11</v>
      </c>
      <c r="P4719" s="57">
        <f t="shared" si="440"/>
        <v>30</v>
      </c>
      <c r="Q4719" s="48">
        <v>41608</v>
      </c>
      <c r="R4719" s="178">
        <f t="shared" si="441"/>
        <v>41608</v>
      </c>
      <c r="S4719" s="182">
        <v>17.2</v>
      </c>
      <c r="T4719" s="180">
        <f t="shared" si="443"/>
        <v>58230.280000000035</v>
      </c>
      <c r="U4719" s="181" t="str">
        <f t="shared" si="442"/>
        <v>0</v>
      </c>
    </row>
    <row r="4720" spans="14:21">
      <c r="N4720" s="57">
        <f t="shared" si="438"/>
        <v>2013</v>
      </c>
      <c r="O4720" s="57">
        <f t="shared" si="439"/>
        <v>12</v>
      </c>
      <c r="P4720" s="57">
        <f t="shared" si="440"/>
        <v>1</v>
      </c>
      <c r="Q4720" s="48">
        <v>41609</v>
      </c>
      <c r="R4720" s="178">
        <f t="shared" si="441"/>
        <v>41609</v>
      </c>
      <c r="S4720" s="182">
        <v>15.3</v>
      </c>
      <c r="T4720" s="180">
        <f t="shared" si="443"/>
        <v>58245.580000000038</v>
      </c>
      <c r="U4720" s="181" t="str">
        <f t="shared" si="442"/>
        <v>0</v>
      </c>
    </row>
    <row r="4721" spans="14:21">
      <c r="N4721" s="57">
        <f t="shared" si="438"/>
        <v>2013</v>
      </c>
      <c r="O4721" s="57">
        <f t="shared" si="439"/>
        <v>12</v>
      </c>
      <c r="P4721" s="57">
        <f t="shared" si="440"/>
        <v>2</v>
      </c>
      <c r="Q4721" s="48">
        <v>41610</v>
      </c>
      <c r="R4721" s="178">
        <f t="shared" si="441"/>
        <v>41610</v>
      </c>
      <c r="S4721" s="182">
        <v>21.3</v>
      </c>
      <c r="T4721" s="180">
        <f t="shared" si="443"/>
        <v>58266.880000000041</v>
      </c>
      <c r="U4721" s="181" t="str">
        <f t="shared" si="442"/>
        <v>0</v>
      </c>
    </row>
    <row r="4722" spans="14:21">
      <c r="N4722" s="57">
        <f t="shared" si="438"/>
        <v>2013</v>
      </c>
      <c r="O4722" s="57">
        <f t="shared" si="439"/>
        <v>12</v>
      </c>
      <c r="P4722" s="57">
        <f t="shared" si="440"/>
        <v>3</v>
      </c>
      <c r="Q4722" s="48">
        <v>41611</v>
      </c>
      <c r="R4722" s="178">
        <f t="shared" si="441"/>
        <v>41611</v>
      </c>
      <c r="S4722" s="182">
        <v>19.7</v>
      </c>
      <c r="T4722" s="180">
        <f t="shared" si="443"/>
        <v>58286.580000000038</v>
      </c>
      <c r="U4722" s="181" t="str">
        <f t="shared" si="442"/>
        <v>0</v>
      </c>
    </row>
    <row r="4723" spans="14:21">
      <c r="N4723" s="57">
        <f t="shared" si="438"/>
        <v>2013</v>
      </c>
      <c r="O4723" s="57">
        <f t="shared" si="439"/>
        <v>12</v>
      </c>
      <c r="P4723" s="57">
        <f t="shared" si="440"/>
        <v>4</v>
      </c>
      <c r="Q4723" s="48">
        <v>41612</v>
      </c>
      <c r="R4723" s="178">
        <f t="shared" si="441"/>
        <v>41612</v>
      </c>
      <c r="S4723" s="182">
        <v>17.600000000000001</v>
      </c>
      <c r="T4723" s="180">
        <f t="shared" si="443"/>
        <v>58304.180000000037</v>
      </c>
      <c r="U4723" s="181" t="str">
        <f t="shared" si="442"/>
        <v>0</v>
      </c>
    </row>
    <row r="4724" spans="14:21">
      <c r="N4724" s="57">
        <f t="shared" si="438"/>
        <v>2013</v>
      </c>
      <c r="O4724" s="57">
        <f t="shared" si="439"/>
        <v>12</v>
      </c>
      <c r="P4724" s="57">
        <f t="shared" si="440"/>
        <v>5</v>
      </c>
      <c r="Q4724" s="48">
        <v>41613</v>
      </c>
      <c r="R4724" s="178">
        <f t="shared" si="441"/>
        <v>41613</v>
      </c>
      <c r="S4724" s="182">
        <v>19.100000000000001</v>
      </c>
      <c r="T4724" s="180">
        <f t="shared" si="443"/>
        <v>58323.280000000035</v>
      </c>
      <c r="U4724" s="181" t="str">
        <f t="shared" si="442"/>
        <v>0</v>
      </c>
    </row>
    <row r="4725" spans="14:21">
      <c r="N4725" s="57">
        <f t="shared" si="438"/>
        <v>2013</v>
      </c>
      <c r="O4725" s="57">
        <f t="shared" si="439"/>
        <v>12</v>
      </c>
      <c r="P4725" s="57">
        <f t="shared" si="440"/>
        <v>6</v>
      </c>
      <c r="Q4725" s="48">
        <v>41614</v>
      </c>
      <c r="R4725" s="178">
        <f t="shared" si="441"/>
        <v>41614</v>
      </c>
      <c r="S4725" s="182">
        <v>21.1</v>
      </c>
      <c r="T4725" s="180">
        <f t="shared" si="443"/>
        <v>58344.380000000034</v>
      </c>
      <c r="U4725" s="181" t="str">
        <f t="shared" si="442"/>
        <v>0</v>
      </c>
    </row>
    <row r="4726" spans="14:21">
      <c r="N4726" s="57">
        <f t="shared" si="438"/>
        <v>2013</v>
      </c>
      <c r="O4726" s="57">
        <f t="shared" si="439"/>
        <v>12</v>
      </c>
      <c r="P4726" s="57">
        <f t="shared" si="440"/>
        <v>7</v>
      </c>
      <c r="Q4726" s="48">
        <v>41615</v>
      </c>
      <c r="R4726" s="178">
        <f t="shared" si="441"/>
        <v>41615</v>
      </c>
      <c r="S4726" s="182">
        <v>21.7</v>
      </c>
      <c r="T4726" s="180">
        <f t="shared" si="443"/>
        <v>58366.080000000031</v>
      </c>
      <c r="U4726" s="181" t="str">
        <f t="shared" si="442"/>
        <v>0</v>
      </c>
    </row>
    <row r="4727" spans="14:21">
      <c r="N4727" s="57">
        <f t="shared" si="438"/>
        <v>2013</v>
      </c>
      <c r="O4727" s="57">
        <f t="shared" si="439"/>
        <v>12</v>
      </c>
      <c r="P4727" s="57">
        <f t="shared" si="440"/>
        <v>8</v>
      </c>
      <c r="Q4727" s="48">
        <v>41616</v>
      </c>
      <c r="R4727" s="178">
        <f t="shared" si="441"/>
        <v>41616</v>
      </c>
      <c r="S4727" s="182">
        <v>15.6</v>
      </c>
      <c r="T4727" s="180">
        <f t="shared" si="443"/>
        <v>58381.680000000029</v>
      </c>
      <c r="U4727" s="181" t="str">
        <f t="shared" si="442"/>
        <v>0</v>
      </c>
    </row>
    <row r="4728" spans="14:21">
      <c r="N4728" s="57">
        <f t="shared" si="438"/>
        <v>2013</v>
      </c>
      <c r="O4728" s="57">
        <f t="shared" si="439"/>
        <v>12</v>
      </c>
      <c r="P4728" s="57">
        <f t="shared" si="440"/>
        <v>9</v>
      </c>
      <c r="Q4728" s="48">
        <v>41617</v>
      </c>
      <c r="R4728" s="178">
        <f t="shared" si="441"/>
        <v>41617</v>
      </c>
      <c r="S4728" s="182">
        <v>13.4</v>
      </c>
      <c r="T4728" s="180">
        <f t="shared" si="443"/>
        <v>58395.080000000031</v>
      </c>
      <c r="U4728" s="181" t="str">
        <f t="shared" si="442"/>
        <v>0</v>
      </c>
    </row>
    <row r="4729" spans="14:21">
      <c r="N4729" s="57">
        <f t="shared" si="438"/>
        <v>2013</v>
      </c>
      <c r="O4729" s="57">
        <f t="shared" si="439"/>
        <v>12</v>
      </c>
      <c r="P4729" s="57">
        <f t="shared" si="440"/>
        <v>10</v>
      </c>
      <c r="Q4729" s="48">
        <v>41618</v>
      </c>
      <c r="R4729" s="178">
        <f t="shared" si="441"/>
        <v>41618</v>
      </c>
      <c r="S4729" s="182">
        <v>15.9</v>
      </c>
      <c r="T4729" s="180">
        <f t="shared" si="443"/>
        <v>58410.980000000032</v>
      </c>
      <c r="U4729" s="181" t="str">
        <f t="shared" si="442"/>
        <v>0</v>
      </c>
    </row>
    <row r="4730" spans="14:21">
      <c r="N4730" s="57">
        <f t="shared" si="438"/>
        <v>2013</v>
      </c>
      <c r="O4730" s="57">
        <f t="shared" si="439"/>
        <v>12</v>
      </c>
      <c r="P4730" s="57">
        <f t="shared" si="440"/>
        <v>11</v>
      </c>
      <c r="Q4730" s="48">
        <v>41619</v>
      </c>
      <c r="R4730" s="178">
        <f t="shared" si="441"/>
        <v>41619</v>
      </c>
      <c r="S4730" s="182">
        <v>18.399999999999999</v>
      </c>
      <c r="T4730" s="180">
        <f t="shared" si="443"/>
        <v>58429.380000000034</v>
      </c>
      <c r="U4730" s="181" t="str">
        <f t="shared" si="442"/>
        <v>0</v>
      </c>
    </row>
    <row r="4731" spans="14:21">
      <c r="N4731" s="57">
        <f t="shared" si="438"/>
        <v>2013</v>
      </c>
      <c r="O4731" s="57">
        <f t="shared" si="439"/>
        <v>12</v>
      </c>
      <c r="P4731" s="57">
        <f t="shared" si="440"/>
        <v>12</v>
      </c>
      <c r="Q4731" s="48">
        <v>41620</v>
      </c>
      <c r="R4731" s="178">
        <f t="shared" si="441"/>
        <v>41620</v>
      </c>
      <c r="S4731" s="182">
        <v>19.899999999999999</v>
      </c>
      <c r="T4731" s="180">
        <f t="shared" si="443"/>
        <v>58449.280000000035</v>
      </c>
      <c r="U4731" s="181" t="str">
        <f t="shared" si="442"/>
        <v>0</v>
      </c>
    </row>
    <row r="4732" spans="14:21">
      <c r="N4732" s="57">
        <f t="shared" si="438"/>
        <v>2013</v>
      </c>
      <c r="O4732" s="57">
        <f t="shared" si="439"/>
        <v>12</v>
      </c>
      <c r="P4732" s="57">
        <f t="shared" si="440"/>
        <v>13</v>
      </c>
      <c r="Q4732" s="48">
        <v>41621</v>
      </c>
      <c r="R4732" s="178">
        <f t="shared" si="441"/>
        <v>41621</v>
      </c>
      <c r="S4732" s="182">
        <v>19.3</v>
      </c>
      <c r="T4732" s="180">
        <f t="shared" si="443"/>
        <v>58468.580000000038</v>
      </c>
      <c r="U4732" s="181" t="str">
        <f t="shared" si="442"/>
        <v>0</v>
      </c>
    </row>
    <row r="4733" spans="14:21">
      <c r="N4733" s="57">
        <f t="shared" si="438"/>
        <v>2013</v>
      </c>
      <c r="O4733" s="57">
        <f t="shared" si="439"/>
        <v>12</v>
      </c>
      <c r="P4733" s="57">
        <f t="shared" si="440"/>
        <v>14</v>
      </c>
      <c r="Q4733" s="48">
        <v>41622</v>
      </c>
      <c r="R4733" s="178">
        <f t="shared" si="441"/>
        <v>41622</v>
      </c>
      <c r="S4733" s="182">
        <v>18.600000000000001</v>
      </c>
      <c r="T4733" s="180">
        <f t="shared" si="443"/>
        <v>58487.180000000037</v>
      </c>
      <c r="U4733" s="181" t="str">
        <f t="shared" si="442"/>
        <v>0</v>
      </c>
    </row>
    <row r="4734" spans="14:21">
      <c r="N4734" s="57">
        <f t="shared" si="438"/>
        <v>2013</v>
      </c>
      <c r="O4734" s="57">
        <f t="shared" si="439"/>
        <v>12</v>
      </c>
      <c r="P4734" s="57">
        <f t="shared" si="440"/>
        <v>15</v>
      </c>
      <c r="Q4734" s="48">
        <v>41623</v>
      </c>
      <c r="R4734" s="178">
        <f t="shared" si="441"/>
        <v>41623</v>
      </c>
      <c r="S4734" s="182">
        <v>15.2</v>
      </c>
      <c r="T4734" s="180">
        <f t="shared" si="443"/>
        <v>58502.380000000034</v>
      </c>
      <c r="U4734" s="181" t="str">
        <f t="shared" si="442"/>
        <v>0</v>
      </c>
    </row>
    <row r="4735" spans="14:21">
      <c r="N4735" s="57">
        <f t="shared" si="438"/>
        <v>2013</v>
      </c>
      <c r="O4735" s="57">
        <f t="shared" si="439"/>
        <v>12</v>
      </c>
      <c r="P4735" s="57">
        <f t="shared" si="440"/>
        <v>16</v>
      </c>
      <c r="Q4735" s="48">
        <v>41624</v>
      </c>
      <c r="R4735" s="178">
        <f t="shared" si="441"/>
        <v>41624</v>
      </c>
      <c r="S4735" s="182">
        <v>12.9</v>
      </c>
      <c r="T4735" s="180">
        <f t="shared" si="443"/>
        <v>58515.280000000035</v>
      </c>
      <c r="U4735" s="181" t="str">
        <f t="shared" si="442"/>
        <v>0</v>
      </c>
    </row>
    <row r="4736" spans="14:21">
      <c r="N4736" s="57">
        <f t="shared" si="438"/>
        <v>2013</v>
      </c>
      <c r="O4736" s="57">
        <f t="shared" si="439"/>
        <v>12</v>
      </c>
      <c r="P4736" s="57">
        <f t="shared" si="440"/>
        <v>17</v>
      </c>
      <c r="Q4736" s="48">
        <v>41625</v>
      </c>
      <c r="R4736" s="178">
        <f t="shared" si="441"/>
        <v>41625</v>
      </c>
      <c r="S4736" s="182">
        <v>18</v>
      </c>
      <c r="T4736" s="180">
        <f t="shared" si="443"/>
        <v>58533.280000000035</v>
      </c>
      <c r="U4736" s="181" t="str">
        <f t="shared" si="442"/>
        <v>0</v>
      </c>
    </row>
    <row r="4737" spans="14:21">
      <c r="N4737" s="57">
        <f t="shared" si="438"/>
        <v>2013</v>
      </c>
      <c r="O4737" s="57">
        <f t="shared" si="439"/>
        <v>12</v>
      </c>
      <c r="P4737" s="57">
        <f t="shared" si="440"/>
        <v>18</v>
      </c>
      <c r="Q4737" s="48">
        <v>41626</v>
      </c>
      <c r="R4737" s="178">
        <f t="shared" si="441"/>
        <v>41626</v>
      </c>
      <c r="S4737" s="182">
        <v>16.2</v>
      </c>
      <c r="T4737" s="180">
        <f t="shared" si="443"/>
        <v>58549.480000000032</v>
      </c>
      <c r="U4737" s="181" t="str">
        <f t="shared" si="442"/>
        <v>0</v>
      </c>
    </row>
    <row r="4738" spans="14:21">
      <c r="N4738" s="57">
        <f t="shared" si="438"/>
        <v>2013</v>
      </c>
      <c r="O4738" s="57">
        <f t="shared" si="439"/>
        <v>12</v>
      </c>
      <c r="P4738" s="57">
        <f t="shared" si="440"/>
        <v>19</v>
      </c>
      <c r="Q4738" s="48">
        <v>41627</v>
      </c>
      <c r="R4738" s="178">
        <f t="shared" si="441"/>
        <v>41627</v>
      </c>
      <c r="S4738" s="182">
        <v>16.399999999999999</v>
      </c>
      <c r="T4738" s="180">
        <f t="shared" si="443"/>
        <v>58565.880000000034</v>
      </c>
      <c r="U4738" s="181" t="str">
        <f t="shared" si="442"/>
        <v>0</v>
      </c>
    </row>
    <row r="4739" spans="14:21">
      <c r="N4739" s="57">
        <f t="shared" ref="N4739:N4802" si="444">IF(Q4739="","",YEAR(Q4739))</f>
        <v>2013</v>
      </c>
      <c r="O4739" s="57">
        <f t="shared" ref="O4739:O4802" si="445">IF(Q4739="","",MONTH(Q4739))</f>
        <v>12</v>
      </c>
      <c r="P4739" s="57">
        <f t="shared" ref="P4739:P4802" si="446">DAY(Q4739)</f>
        <v>20</v>
      </c>
      <c r="Q4739" s="48">
        <v>41628</v>
      </c>
      <c r="R4739" s="178">
        <f t="shared" ref="R4739:R4802" si="447">Q4739</f>
        <v>41628</v>
      </c>
      <c r="S4739" s="182">
        <v>17.399999999999999</v>
      </c>
      <c r="T4739" s="180">
        <f t="shared" si="443"/>
        <v>58583.280000000035</v>
      </c>
      <c r="U4739" s="181" t="str">
        <f t="shared" ref="U4739:U4802" si="448">IF(AND(R4739&gt;=$E$7,R4739&lt;=$E$9),S4739,"0")</f>
        <v>0</v>
      </c>
    </row>
    <row r="4740" spans="14:21">
      <c r="N4740" s="57">
        <f t="shared" si="444"/>
        <v>2013</v>
      </c>
      <c r="O4740" s="57">
        <f t="shared" si="445"/>
        <v>12</v>
      </c>
      <c r="P4740" s="57">
        <f t="shared" si="446"/>
        <v>21</v>
      </c>
      <c r="Q4740" s="48">
        <v>41629</v>
      </c>
      <c r="R4740" s="178">
        <f t="shared" si="447"/>
        <v>41629</v>
      </c>
      <c r="S4740" s="182">
        <v>16</v>
      </c>
      <c r="T4740" s="180">
        <f t="shared" si="443"/>
        <v>58599.280000000035</v>
      </c>
      <c r="U4740" s="181" t="str">
        <f t="shared" si="448"/>
        <v>0</v>
      </c>
    </row>
    <row r="4741" spans="14:21">
      <c r="N4741" s="57">
        <f t="shared" si="444"/>
        <v>2013</v>
      </c>
      <c r="O4741" s="57">
        <f t="shared" si="445"/>
        <v>12</v>
      </c>
      <c r="P4741" s="57">
        <f t="shared" si="446"/>
        <v>22</v>
      </c>
      <c r="Q4741" s="48">
        <v>41630</v>
      </c>
      <c r="R4741" s="178">
        <f t="shared" si="447"/>
        <v>41630</v>
      </c>
      <c r="S4741" s="182">
        <v>14.8</v>
      </c>
      <c r="T4741" s="180">
        <f t="shared" ref="T4741:T4804" si="449">T4740+S4741</f>
        <v>58614.080000000038</v>
      </c>
      <c r="U4741" s="181" t="str">
        <f t="shared" si="448"/>
        <v>0</v>
      </c>
    </row>
    <row r="4742" spans="14:21">
      <c r="N4742" s="57">
        <f t="shared" si="444"/>
        <v>2013</v>
      </c>
      <c r="O4742" s="57">
        <f t="shared" si="445"/>
        <v>12</v>
      </c>
      <c r="P4742" s="57">
        <f t="shared" si="446"/>
        <v>23</v>
      </c>
      <c r="Q4742" s="48">
        <v>41631</v>
      </c>
      <c r="R4742" s="178">
        <f t="shared" si="447"/>
        <v>41631</v>
      </c>
      <c r="S4742" s="182">
        <v>16</v>
      </c>
      <c r="T4742" s="180">
        <f t="shared" si="449"/>
        <v>58630.080000000038</v>
      </c>
      <c r="U4742" s="181" t="str">
        <f t="shared" si="448"/>
        <v>0</v>
      </c>
    </row>
    <row r="4743" spans="14:21">
      <c r="N4743" s="57">
        <f t="shared" si="444"/>
        <v>2013</v>
      </c>
      <c r="O4743" s="57">
        <f t="shared" si="445"/>
        <v>12</v>
      </c>
      <c r="P4743" s="57">
        <f t="shared" si="446"/>
        <v>24</v>
      </c>
      <c r="Q4743" s="48">
        <v>41632</v>
      </c>
      <c r="R4743" s="178">
        <f t="shared" si="447"/>
        <v>41632</v>
      </c>
      <c r="S4743" s="182">
        <v>11.6</v>
      </c>
      <c r="T4743" s="180">
        <f t="shared" si="449"/>
        <v>58641.680000000037</v>
      </c>
      <c r="U4743" s="181" t="str">
        <f t="shared" si="448"/>
        <v>0</v>
      </c>
    </row>
    <row r="4744" spans="14:21">
      <c r="N4744" s="57">
        <f t="shared" si="444"/>
        <v>2013</v>
      </c>
      <c r="O4744" s="57">
        <f t="shared" si="445"/>
        <v>12</v>
      </c>
      <c r="P4744" s="57">
        <f t="shared" si="446"/>
        <v>25</v>
      </c>
      <c r="Q4744" s="48">
        <v>41633</v>
      </c>
      <c r="R4744" s="178">
        <f t="shared" si="447"/>
        <v>41633</v>
      </c>
      <c r="S4744" s="182">
        <v>16.3</v>
      </c>
      <c r="T4744" s="180">
        <f t="shared" si="449"/>
        <v>58657.98000000004</v>
      </c>
      <c r="U4744" s="181" t="str">
        <f t="shared" si="448"/>
        <v>0</v>
      </c>
    </row>
    <row r="4745" spans="14:21">
      <c r="N4745" s="57">
        <f t="shared" si="444"/>
        <v>2013</v>
      </c>
      <c r="O4745" s="57">
        <f t="shared" si="445"/>
        <v>12</v>
      </c>
      <c r="P4745" s="57">
        <f t="shared" si="446"/>
        <v>26</v>
      </c>
      <c r="Q4745" s="48">
        <v>41634</v>
      </c>
      <c r="R4745" s="178">
        <f t="shared" si="447"/>
        <v>41634</v>
      </c>
      <c r="S4745" s="182">
        <v>19.100000000000001</v>
      </c>
      <c r="T4745" s="180">
        <f t="shared" si="449"/>
        <v>58677.080000000038</v>
      </c>
      <c r="U4745" s="181" t="str">
        <f t="shared" si="448"/>
        <v>0</v>
      </c>
    </row>
    <row r="4746" spans="14:21">
      <c r="N4746" s="57">
        <f t="shared" si="444"/>
        <v>2013</v>
      </c>
      <c r="O4746" s="57">
        <f t="shared" si="445"/>
        <v>12</v>
      </c>
      <c r="P4746" s="57">
        <f t="shared" si="446"/>
        <v>27</v>
      </c>
      <c r="Q4746" s="48">
        <v>41635</v>
      </c>
      <c r="R4746" s="178">
        <f t="shared" si="447"/>
        <v>41635</v>
      </c>
      <c r="S4746" s="182">
        <v>16.3</v>
      </c>
      <c r="T4746" s="180">
        <f t="shared" si="449"/>
        <v>58693.380000000041</v>
      </c>
      <c r="U4746" s="181" t="str">
        <f t="shared" si="448"/>
        <v>0</v>
      </c>
    </row>
    <row r="4747" spans="14:21">
      <c r="N4747" s="57">
        <f t="shared" si="444"/>
        <v>2013</v>
      </c>
      <c r="O4747" s="57">
        <f t="shared" si="445"/>
        <v>12</v>
      </c>
      <c r="P4747" s="57">
        <f t="shared" si="446"/>
        <v>28</v>
      </c>
      <c r="Q4747" s="48">
        <v>41636</v>
      </c>
      <c r="R4747" s="178">
        <f t="shared" si="447"/>
        <v>41636</v>
      </c>
      <c r="S4747" s="182">
        <v>16.399999999999999</v>
      </c>
      <c r="T4747" s="180">
        <f t="shared" si="449"/>
        <v>58709.780000000042</v>
      </c>
      <c r="U4747" s="181" t="str">
        <f t="shared" si="448"/>
        <v>0</v>
      </c>
    </row>
    <row r="4748" spans="14:21">
      <c r="N4748" s="57">
        <f t="shared" si="444"/>
        <v>2013</v>
      </c>
      <c r="O4748" s="57">
        <f t="shared" si="445"/>
        <v>12</v>
      </c>
      <c r="P4748" s="57">
        <f t="shared" si="446"/>
        <v>29</v>
      </c>
      <c r="Q4748" s="48">
        <v>41637</v>
      </c>
      <c r="R4748" s="178">
        <f t="shared" si="447"/>
        <v>41637</v>
      </c>
      <c r="S4748" s="182">
        <v>16.8</v>
      </c>
      <c r="T4748" s="180">
        <f t="shared" si="449"/>
        <v>58726.580000000045</v>
      </c>
      <c r="U4748" s="181" t="str">
        <f t="shared" si="448"/>
        <v>0</v>
      </c>
    </row>
    <row r="4749" spans="14:21">
      <c r="N4749" s="57">
        <f t="shared" si="444"/>
        <v>2013</v>
      </c>
      <c r="O4749" s="57">
        <f t="shared" si="445"/>
        <v>12</v>
      </c>
      <c r="P4749" s="57">
        <f t="shared" si="446"/>
        <v>30</v>
      </c>
      <c r="Q4749" s="48">
        <v>41638</v>
      </c>
      <c r="R4749" s="178">
        <f t="shared" si="447"/>
        <v>41638</v>
      </c>
      <c r="S4749" s="182">
        <v>18</v>
      </c>
      <c r="T4749" s="180">
        <f t="shared" si="449"/>
        <v>58744.580000000045</v>
      </c>
      <c r="U4749" s="181" t="str">
        <f t="shared" si="448"/>
        <v>0</v>
      </c>
    </row>
    <row r="4750" spans="14:21">
      <c r="N4750" s="57">
        <f t="shared" si="444"/>
        <v>2013</v>
      </c>
      <c r="O4750" s="57">
        <f t="shared" si="445"/>
        <v>12</v>
      </c>
      <c r="P4750" s="57">
        <f t="shared" si="446"/>
        <v>31</v>
      </c>
      <c r="Q4750" s="48">
        <v>41639</v>
      </c>
      <c r="R4750" s="178">
        <f t="shared" si="447"/>
        <v>41639</v>
      </c>
      <c r="S4750" s="182">
        <v>18</v>
      </c>
      <c r="T4750" s="180">
        <f t="shared" si="449"/>
        <v>58762.580000000045</v>
      </c>
      <c r="U4750" s="181" t="str">
        <f t="shared" si="448"/>
        <v>0</v>
      </c>
    </row>
    <row r="4751" spans="14:21">
      <c r="N4751" s="57">
        <f t="shared" si="444"/>
        <v>2014</v>
      </c>
      <c r="O4751" s="57">
        <f t="shared" si="445"/>
        <v>1</v>
      </c>
      <c r="P4751" s="57">
        <f t="shared" si="446"/>
        <v>1</v>
      </c>
      <c r="Q4751" s="48">
        <v>41640</v>
      </c>
      <c r="R4751" s="178">
        <f t="shared" si="447"/>
        <v>41640</v>
      </c>
      <c r="S4751" s="182">
        <v>18.600000000000001</v>
      </c>
      <c r="T4751" s="180">
        <f t="shared" si="449"/>
        <v>58781.180000000044</v>
      </c>
      <c r="U4751" s="181" t="str">
        <f t="shared" si="448"/>
        <v>0</v>
      </c>
    </row>
    <row r="4752" spans="14:21">
      <c r="N4752" s="57">
        <f t="shared" si="444"/>
        <v>2014</v>
      </c>
      <c r="O4752" s="57">
        <f t="shared" si="445"/>
        <v>1</v>
      </c>
      <c r="P4752" s="57">
        <f t="shared" si="446"/>
        <v>2</v>
      </c>
      <c r="Q4752" s="48">
        <v>41641</v>
      </c>
      <c r="R4752" s="178">
        <f t="shared" si="447"/>
        <v>41641</v>
      </c>
      <c r="S4752" s="182">
        <v>15.6</v>
      </c>
      <c r="T4752" s="180">
        <f t="shared" si="449"/>
        <v>58796.780000000042</v>
      </c>
      <c r="U4752" s="181" t="str">
        <f t="shared" si="448"/>
        <v>0</v>
      </c>
    </row>
    <row r="4753" spans="14:21">
      <c r="N4753" s="57">
        <f t="shared" si="444"/>
        <v>2014</v>
      </c>
      <c r="O4753" s="57">
        <f t="shared" si="445"/>
        <v>1</v>
      </c>
      <c r="P4753" s="57">
        <f t="shared" si="446"/>
        <v>3</v>
      </c>
      <c r="Q4753" s="48">
        <v>41642</v>
      </c>
      <c r="R4753" s="178">
        <f t="shared" si="447"/>
        <v>41642</v>
      </c>
      <c r="S4753" s="182">
        <v>15.4</v>
      </c>
      <c r="T4753" s="180">
        <f t="shared" si="449"/>
        <v>58812.180000000044</v>
      </c>
      <c r="U4753" s="181" t="str">
        <f t="shared" si="448"/>
        <v>0</v>
      </c>
    </row>
    <row r="4754" spans="14:21">
      <c r="N4754" s="57">
        <f t="shared" si="444"/>
        <v>2014</v>
      </c>
      <c r="O4754" s="57">
        <f t="shared" si="445"/>
        <v>1</v>
      </c>
      <c r="P4754" s="57">
        <f t="shared" si="446"/>
        <v>4</v>
      </c>
      <c r="Q4754" s="48">
        <v>41643</v>
      </c>
      <c r="R4754" s="178">
        <f t="shared" si="447"/>
        <v>41643</v>
      </c>
      <c r="S4754" s="182">
        <v>16.100000000000001</v>
      </c>
      <c r="T4754" s="180">
        <f t="shared" si="449"/>
        <v>58828.280000000042</v>
      </c>
      <c r="U4754" s="181" t="str">
        <f t="shared" si="448"/>
        <v>0</v>
      </c>
    </row>
    <row r="4755" spans="14:21">
      <c r="N4755" s="57">
        <f t="shared" si="444"/>
        <v>2014</v>
      </c>
      <c r="O4755" s="57">
        <f t="shared" si="445"/>
        <v>1</v>
      </c>
      <c r="P4755" s="57">
        <f t="shared" si="446"/>
        <v>5</v>
      </c>
      <c r="Q4755" s="48">
        <v>41644</v>
      </c>
      <c r="R4755" s="178">
        <f t="shared" si="447"/>
        <v>41644</v>
      </c>
      <c r="S4755" s="182">
        <v>17.8</v>
      </c>
      <c r="T4755" s="180">
        <f t="shared" si="449"/>
        <v>58846.080000000045</v>
      </c>
      <c r="U4755" s="181" t="str">
        <f t="shared" si="448"/>
        <v>0</v>
      </c>
    </row>
    <row r="4756" spans="14:21">
      <c r="N4756" s="57">
        <f t="shared" si="444"/>
        <v>2014</v>
      </c>
      <c r="O4756" s="57">
        <f t="shared" si="445"/>
        <v>1</v>
      </c>
      <c r="P4756" s="57">
        <f t="shared" si="446"/>
        <v>6</v>
      </c>
      <c r="Q4756" s="48">
        <v>41645</v>
      </c>
      <c r="R4756" s="178">
        <f t="shared" si="447"/>
        <v>41645</v>
      </c>
      <c r="S4756" s="182">
        <v>14.3</v>
      </c>
      <c r="T4756" s="180">
        <f t="shared" si="449"/>
        <v>58860.380000000048</v>
      </c>
      <c r="U4756" s="181" t="str">
        <f t="shared" si="448"/>
        <v>0</v>
      </c>
    </row>
    <row r="4757" spans="14:21">
      <c r="N4757" s="57">
        <f t="shared" si="444"/>
        <v>2014</v>
      </c>
      <c r="O4757" s="57">
        <f t="shared" si="445"/>
        <v>1</v>
      </c>
      <c r="P4757" s="57">
        <f t="shared" si="446"/>
        <v>7</v>
      </c>
      <c r="Q4757" s="48">
        <v>41646</v>
      </c>
      <c r="R4757" s="178">
        <f t="shared" si="447"/>
        <v>41646</v>
      </c>
      <c r="S4757" s="182">
        <v>13.1</v>
      </c>
      <c r="T4757" s="180">
        <f t="shared" si="449"/>
        <v>58873.480000000047</v>
      </c>
      <c r="U4757" s="181" t="str">
        <f t="shared" si="448"/>
        <v>0</v>
      </c>
    </row>
    <row r="4758" spans="14:21">
      <c r="N4758" s="57">
        <f t="shared" si="444"/>
        <v>2014</v>
      </c>
      <c r="O4758" s="57">
        <f t="shared" si="445"/>
        <v>1</v>
      </c>
      <c r="P4758" s="57">
        <f t="shared" si="446"/>
        <v>8</v>
      </c>
      <c r="Q4758" s="48">
        <v>41647</v>
      </c>
      <c r="R4758" s="178">
        <f t="shared" si="447"/>
        <v>41647</v>
      </c>
      <c r="S4758" s="182">
        <v>13.9</v>
      </c>
      <c r="T4758" s="180">
        <f t="shared" si="449"/>
        <v>58887.380000000048</v>
      </c>
      <c r="U4758" s="181" t="str">
        <f t="shared" si="448"/>
        <v>0</v>
      </c>
    </row>
    <row r="4759" spans="14:21">
      <c r="N4759" s="57">
        <f t="shared" si="444"/>
        <v>2014</v>
      </c>
      <c r="O4759" s="57">
        <f t="shared" si="445"/>
        <v>1</v>
      </c>
      <c r="P4759" s="57">
        <f t="shared" si="446"/>
        <v>9</v>
      </c>
      <c r="Q4759" s="48">
        <v>41648</v>
      </c>
      <c r="R4759" s="178">
        <f t="shared" si="447"/>
        <v>41648</v>
      </c>
      <c r="S4759" s="182">
        <v>15</v>
      </c>
      <c r="T4759" s="180">
        <f t="shared" si="449"/>
        <v>58902.380000000048</v>
      </c>
      <c r="U4759" s="181" t="str">
        <f t="shared" si="448"/>
        <v>0</v>
      </c>
    </row>
    <row r="4760" spans="14:21">
      <c r="N4760" s="57">
        <f t="shared" si="444"/>
        <v>2014</v>
      </c>
      <c r="O4760" s="57">
        <f t="shared" si="445"/>
        <v>1</v>
      </c>
      <c r="P4760" s="57">
        <f t="shared" si="446"/>
        <v>10</v>
      </c>
      <c r="Q4760" s="48">
        <v>41649</v>
      </c>
      <c r="R4760" s="178">
        <f t="shared" si="447"/>
        <v>41649</v>
      </c>
      <c r="S4760" s="182">
        <v>15.9</v>
      </c>
      <c r="T4760" s="180">
        <f t="shared" si="449"/>
        <v>58918.28000000005</v>
      </c>
      <c r="U4760" s="181" t="str">
        <f t="shared" si="448"/>
        <v>0</v>
      </c>
    </row>
    <row r="4761" spans="14:21">
      <c r="N4761" s="57">
        <f t="shared" si="444"/>
        <v>2014</v>
      </c>
      <c r="O4761" s="57">
        <f t="shared" si="445"/>
        <v>1</v>
      </c>
      <c r="P4761" s="57">
        <f t="shared" si="446"/>
        <v>11</v>
      </c>
      <c r="Q4761" s="48">
        <v>41650</v>
      </c>
      <c r="R4761" s="178">
        <f t="shared" si="447"/>
        <v>41650</v>
      </c>
      <c r="S4761" s="182">
        <v>17.600000000000001</v>
      </c>
      <c r="T4761" s="180">
        <f t="shared" si="449"/>
        <v>58935.880000000048</v>
      </c>
      <c r="U4761" s="181" t="str">
        <f t="shared" si="448"/>
        <v>0</v>
      </c>
    </row>
    <row r="4762" spans="14:21">
      <c r="N4762" s="57">
        <f t="shared" si="444"/>
        <v>2014</v>
      </c>
      <c r="O4762" s="57">
        <f t="shared" si="445"/>
        <v>1</v>
      </c>
      <c r="P4762" s="57">
        <f t="shared" si="446"/>
        <v>12</v>
      </c>
      <c r="Q4762" s="48">
        <v>41651</v>
      </c>
      <c r="R4762" s="178">
        <f t="shared" si="447"/>
        <v>41651</v>
      </c>
      <c r="S4762" s="182">
        <v>18.5</v>
      </c>
      <c r="T4762" s="180">
        <f t="shared" si="449"/>
        <v>58954.380000000048</v>
      </c>
      <c r="U4762" s="181" t="str">
        <f t="shared" si="448"/>
        <v>0</v>
      </c>
    </row>
    <row r="4763" spans="14:21">
      <c r="N4763" s="57">
        <f t="shared" si="444"/>
        <v>2014</v>
      </c>
      <c r="O4763" s="57">
        <f t="shared" si="445"/>
        <v>1</v>
      </c>
      <c r="P4763" s="57">
        <f t="shared" si="446"/>
        <v>13</v>
      </c>
      <c r="Q4763" s="48">
        <v>41652</v>
      </c>
      <c r="R4763" s="178">
        <f t="shared" si="447"/>
        <v>41652</v>
      </c>
      <c r="S4763" s="182">
        <v>18.5</v>
      </c>
      <c r="T4763" s="180">
        <f t="shared" si="449"/>
        <v>58972.880000000048</v>
      </c>
      <c r="U4763" s="181" t="str">
        <f t="shared" si="448"/>
        <v>0</v>
      </c>
    </row>
    <row r="4764" spans="14:21">
      <c r="N4764" s="57">
        <f t="shared" si="444"/>
        <v>2014</v>
      </c>
      <c r="O4764" s="57">
        <f t="shared" si="445"/>
        <v>1</v>
      </c>
      <c r="P4764" s="57">
        <f t="shared" si="446"/>
        <v>14</v>
      </c>
      <c r="Q4764" s="48">
        <v>41653</v>
      </c>
      <c r="R4764" s="178">
        <f t="shared" si="447"/>
        <v>41653</v>
      </c>
      <c r="S4764" s="182">
        <v>19</v>
      </c>
      <c r="T4764" s="180">
        <f t="shared" si="449"/>
        <v>58991.880000000048</v>
      </c>
      <c r="U4764" s="181" t="str">
        <f t="shared" si="448"/>
        <v>0</v>
      </c>
    </row>
    <row r="4765" spans="14:21">
      <c r="N4765" s="57">
        <f t="shared" si="444"/>
        <v>2014</v>
      </c>
      <c r="O4765" s="57">
        <f t="shared" si="445"/>
        <v>1</v>
      </c>
      <c r="P4765" s="57">
        <f t="shared" si="446"/>
        <v>15</v>
      </c>
      <c r="Q4765" s="48">
        <v>41654</v>
      </c>
      <c r="R4765" s="178">
        <f t="shared" si="447"/>
        <v>41654</v>
      </c>
      <c r="S4765" s="182">
        <v>19</v>
      </c>
      <c r="T4765" s="180">
        <f t="shared" si="449"/>
        <v>59010.880000000048</v>
      </c>
      <c r="U4765" s="181" t="str">
        <f t="shared" si="448"/>
        <v>0</v>
      </c>
    </row>
    <row r="4766" spans="14:21">
      <c r="N4766" s="57">
        <f t="shared" si="444"/>
        <v>2014</v>
      </c>
      <c r="O4766" s="57">
        <f t="shared" si="445"/>
        <v>1</v>
      </c>
      <c r="P4766" s="57">
        <f t="shared" si="446"/>
        <v>16</v>
      </c>
      <c r="Q4766" s="48">
        <v>41655</v>
      </c>
      <c r="R4766" s="178">
        <f t="shared" si="447"/>
        <v>41655</v>
      </c>
      <c r="S4766" s="182">
        <v>19.5</v>
      </c>
      <c r="T4766" s="180">
        <f t="shared" si="449"/>
        <v>59030.380000000048</v>
      </c>
      <c r="U4766" s="181" t="str">
        <f t="shared" si="448"/>
        <v>0</v>
      </c>
    </row>
    <row r="4767" spans="14:21">
      <c r="N4767" s="57">
        <f t="shared" si="444"/>
        <v>2014</v>
      </c>
      <c r="O4767" s="57">
        <f t="shared" si="445"/>
        <v>1</v>
      </c>
      <c r="P4767" s="57">
        <f t="shared" si="446"/>
        <v>17</v>
      </c>
      <c r="Q4767" s="48">
        <v>41656</v>
      </c>
      <c r="R4767" s="178">
        <f t="shared" si="447"/>
        <v>41656</v>
      </c>
      <c r="S4767" s="182">
        <v>16.100000000000001</v>
      </c>
      <c r="T4767" s="180">
        <f t="shared" si="449"/>
        <v>59046.480000000047</v>
      </c>
      <c r="U4767" s="181" t="str">
        <f t="shared" si="448"/>
        <v>0</v>
      </c>
    </row>
    <row r="4768" spans="14:21">
      <c r="N4768" s="57">
        <f t="shared" si="444"/>
        <v>2014</v>
      </c>
      <c r="O4768" s="57">
        <f t="shared" si="445"/>
        <v>1</v>
      </c>
      <c r="P4768" s="57">
        <f t="shared" si="446"/>
        <v>18</v>
      </c>
      <c r="Q4768" s="48">
        <v>41657</v>
      </c>
      <c r="R4768" s="178">
        <f t="shared" si="447"/>
        <v>41657</v>
      </c>
      <c r="S4768" s="182">
        <v>16.8</v>
      </c>
      <c r="T4768" s="180">
        <f t="shared" si="449"/>
        <v>59063.28000000005</v>
      </c>
      <c r="U4768" s="181" t="str">
        <f t="shared" si="448"/>
        <v>0</v>
      </c>
    </row>
    <row r="4769" spans="14:21">
      <c r="N4769" s="57">
        <f t="shared" si="444"/>
        <v>2014</v>
      </c>
      <c r="O4769" s="57">
        <f t="shared" si="445"/>
        <v>1</v>
      </c>
      <c r="P4769" s="57">
        <f t="shared" si="446"/>
        <v>19</v>
      </c>
      <c r="Q4769" s="48">
        <v>41658</v>
      </c>
      <c r="R4769" s="178">
        <f t="shared" si="447"/>
        <v>41658</v>
      </c>
      <c r="S4769" s="182">
        <v>19.600000000000001</v>
      </c>
      <c r="T4769" s="180">
        <f t="shared" si="449"/>
        <v>59082.880000000048</v>
      </c>
      <c r="U4769" s="181" t="str">
        <f t="shared" si="448"/>
        <v>0</v>
      </c>
    </row>
    <row r="4770" spans="14:21">
      <c r="N4770" s="57">
        <f t="shared" si="444"/>
        <v>2014</v>
      </c>
      <c r="O4770" s="57">
        <f t="shared" si="445"/>
        <v>1</v>
      </c>
      <c r="P4770" s="57">
        <f t="shared" si="446"/>
        <v>20</v>
      </c>
      <c r="Q4770" s="48">
        <v>41659</v>
      </c>
      <c r="R4770" s="178">
        <f t="shared" si="447"/>
        <v>41659</v>
      </c>
      <c r="S4770" s="182">
        <v>21.9</v>
      </c>
      <c r="T4770" s="180">
        <f t="shared" si="449"/>
        <v>59104.78000000005</v>
      </c>
      <c r="U4770" s="181" t="str">
        <f t="shared" si="448"/>
        <v>0</v>
      </c>
    </row>
    <row r="4771" spans="14:21">
      <c r="N4771" s="57">
        <f t="shared" si="444"/>
        <v>2014</v>
      </c>
      <c r="O4771" s="57">
        <f t="shared" si="445"/>
        <v>1</v>
      </c>
      <c r="P4771" s="57">
        <f t="shared" si="446"/>
        <v>21</v>
      </c>
      <c r="Q4771" s="48">
        <v>41660</v>
      </c>
      <c r="R4771" s="178">
        <f t="shared" si="447"/>
        <v>41660</v>
      </c>
      <c r="S4771" s="182">
        <v>22.9</v>
      </c>
      <c r="T4771" s="180">
        <f t="shared" si="449"/>
        <v>59127.680000000051</v>
      </c>
      <c r="U4771" s="181" t="str">
        <f t="shared" si="448"/>
        <v>0</v>
      </c>
    </row>
    <row r="4772" spans="14:21">
      <c r="N4772" s="57">
        <f t="shared" si="444"/>
        <v>2014</v>
      </c>
      <c r="O4772" s="57">
        <f t="shared" si="445"/>
        <v>1</v>
      </c>
      <c r="P4772" s="57">
        <f t="shared" si="446"/>
        <v>22</v>
      </c>
      <c r="Q4772" s="48">
        <v>41661</v>
      </c>
      <c r="R4772" s="178">
        <f t="shared" si="447"/>
        <v>41661</v>
      </c>
      <c r="S4772" s="182">
        <v>25</v>
      </c>
      <c r="T4772" s="180">
        <f t="shared" si="449"/>
        <v>59152.680000000051</v>
      </c>
      <c r="U4772" s="181" t="str">
        <f t="shared" si="448"/>
        <v>0</v>
      </c>
    </row>
    <row r="4773" spans="14:21">
      <c r="N4773" s="57">
        <f t="shared" si="444"/>
        <v>2014</v>
      </c>
      <c r="O4773" s="57">
        <f t="shared" si="445"/>
        <v>1</v>
      </c>
      <c r="P4773" s="57">
        <f t="shared" si="446"/>
        <v>23</v>
      </c>
      <c r="Q4773" s="48">
        <v>41662</v>
      </c>
      <c r="R4773" s="178">
        <f t="shared" si="447"/>
        <v>41662</v>
      </c>
      <c r="S4773" s="182">
        <v>25.9</v>
      </c>
      <c r="T4773" s="180">
        <f t="shared" si="449"/>
        <v>59178.580000000053</v>
      </c>
      <c r="U4773" s="181" t="str">
        <f t="shared" si="448"/>
        <v>0</v>
      </c>
    </row>
    <row r="4774" spans="14:21">
      <c r="N4774" s="57">
        <f t="shared" si="444"/>
        <v>2014</v>
      </c>
      <c r="O4774" s="57">
        <f t="shared" si="445"/>
        <v>1</v>
      </c>
      <c r="P4774" s="57">
        <f t="shared" si="446"/>
        <v>24</v>
      </c>
      <c r="Q4774" s="48">
        <v>41663</v>
      </c>
      <c r="R4774" s="178">
        <f t="shared" si="447"/>
        <v>41663</v>
      </c>
      <c r="S4774" s="182">
        <v>26.8</v>
      </c>
      <c r="T4774" s="180">
        <f t="shared" si="449"/>
        <v>59205.380000000056</v>
      </c>
      <c r="U4774" s="181" t="str">
        <f t="shared" si="448"/>
        <v>0</v>
      </c>
    </row>
    <row r="4775" spans="14:21">
      <c r="N4775" s="57">
        <f t="shared" si="444"/>
        <v>2014</v>
      </c>
      <c r="O4775" s="57">
        <f t="shared" si="445"/>
        <v>1</v>
      </c>
      <c r="P4775" s="57">
        <f t="shared" si="446"/>
        <v>25</v>
      </c>
      <c r="Q4775" s="48">
        <v>41664</v>
      </c>
      <c r="R4775" s="178">
        <f t="shared" si="447"/>
        <v>41664</v>
      </c>
      <c r="S4775" s="182">
        <v>29.8</v>
      </c>
      <c r="T4775" s="180">
        <f t="shared" si="449"/>
        <v>59235.180000000058</v>
      </c>
      <c r="U4775" s="181" t="str">
        <f t="shared" si="448"/>
        <v>0</v>
      </c>
    </row>
    <row r="4776" spans="14:21">
      <c r="N4776" s="57">
        <f t="shared" si="444"/>
        <v>2014</v>
      </c>
      <c r="O4776" s="57">
        <f t="shared" si="445"/>
        <v>1</v>
      </c>
      <c r="P4776" s="57">
        <f t="shared" si="446"/>
        <v>26</v>
      </c>
      <c r="Q4776" s="48">
        <v>41665</v>
      </c>
      <c r="R4776" s="178">
        <f t="shared" si="447"/>
        <v>41665</v>
      </c>
      <c r="S4776" s="182">
        <v>30.8</v>
      </c>
      <c r="T4776" s="180">
        <f t="shared" si="449"/>
        <v>59265.980000000061</v>
      </c>
      <c r="U4776" s="181" t="str">
        <f t="shared" si="448"/>
        <v>0</v>
      </c>
    </row>
    <row r="4777" spans="14:21">
      <c r="N4777" s="57">
        <f t="shared" si="444"/>
        <v>2014</v>
      </c>
      <c r="O4777" s="57">
        <f t="shared" si="445"/>
        <v>1</v>
      </c>
      <c r="P4777" s="57">
        <f t="shared" si="446"/>
        <v>27</v>
      </c>
      <c r="Q4777" s="48">
        <v>41666</v>
      </c>
      <c r="R4777" s="178">
        <f t="shared" si="447"/>
        <v>41666</v>
      </c>
      <c r="S4777" s="182">
        <v>23.3</v>
      </c>
      <c r="T4777" s="180">
        <f t="shared" si="449"/>
        <v>59289.280000000064</v>
      </c>
      <c r="U4777" s="181" t="str">
        <f t="shared" si="448"/>
        <v>0</v>
      </c>
    </row>
    <row r="4778" spans="14:21">
      <c r="N4778" s="57">
        <f t="shared" si="444"/>
        <v>2014</v>
      </c>
      <c r="O4778" s="57">
        <f t="shared" si="445"/>
        <v>1</v>
      </c>
      <c r="P4778" s="57">
        <f t="shared" si="446"/>
        <v>28</v>
      </c>
      <c r="Q4778" s="48">
        <v>41667</v>
      </c>
      <c r="R4778" s="178">
        <f t="shared" si="447"/>
        <v>41667</v>
      </c>
      <c r="S4778" s="182">
        <v>23.1</v>
      </c>
      <c r="T4778" s="180">
        <f t="shared" si="449"/>
        <v>59312.380000000063</v>
      </c>
      <c r="U4778" s="181" t="str">
        <f t="shared" si="448"/>
        <v>0</v>
      </c>
    </row>
    <row r="4779" spans="14:21">
      <c r="N4779" s="57">
        <f t="shared" si="444"/>
        <v>2014</v>
      </c>
      <c r="O4779" s="57">
        <f t="shared" si="445"/>
        <v>1</v>
      </c>
      <c r="P4779" s="57">
        <f t="shared" si="446"/>
        <v>29</v>
      </c>
      <c r="Q4779" s="48">
        <v>41668</v>
      </c>
      <c r="R4779" s="178">
        <f t="shared" si="447"/>
        <v>41668</v>
      </c>
      <c r="S4779" s="182">
        <v>27.3</v>
      </c>
      <c r="T4779" s="180">
        <f t="shared" si="449"/>
        <v>59339.680000000066</v>
      </c>
      <c r="U4779" s="181" t="str">
        <f t="shared" si="448"/>
        <v>0</v>
      </c>
    </row>
    <row r="4780" spans="14:21">
      <c r="N4780" s="57">
        <f t="shared" si="444"/>
        <v>2014</v>
      </c>
      <c r="O4780" s="57">
        <f t="shared" si="445"/>
        <v>1</v>
      </c>
      <c r="P4780" s="57">
        <f t="shared" si="446"/>
        <v>30</v>
      </c>
      <c r="Q4780" s="48">
        <v>41669</v>
      </c>
      <c r="R4780" s="178">
        <f t="shared" si="447"/>
        <v>41669</v>
      </c>
      <c r="S4780" s="182">
        <v>26.5</v>
      </c>
      <c r="T4780" s="180">
        <f t="shared" si="449"/>
        <v>59366.180000000066</v>
      </c>
      <c r="U4780" s="181" t="str">
        <f t="shared" si="448"/>
        <v>0</v>
      </c>
    </row>
    <row r="4781" spans="14:21">
      <c r="N4781" s="57">
        <f t="shared" si="444"/>
        <v>2014</v>
      </c>
      <c r="O4781" s="57">
        <f t="shared" si="445"/>
        <v>1</v>
      </c>
      <c r="P4781" s="57">
        <f t="shared" si="446"/>
        <v>31</v>
      </c>
      <c r="Q4781" s="48">
        <v>41670</v>
      </c>
      <c r="R4781" s="178">
        <f t="shared" si="447"/>
        <v>41670</v>
      </c>
      <c r="S4781" s="182">
        <v>25.7</v>
      </c>
      <c r="T4781" s="180">
        <f t="shared" si="449"/>
        <v>59391.880000000063</v>
      </c>
      <c r="U4781" s="181" t="str">
        <f t="shared" si="448"/>
        <v>0</v>
      </c>
    </row>
    <row r="4782" spans="14:21">
      <c r="N4782" s="57">
        <f t="shared" si="444"/>
        <v>2014</v>
      </c>
      <c r="O4782" s="57">
        <f t="shared" si="445"/>
        <v>2</v>
      </c>
      <c r="P4782" s="57">
        <f t="shared" si="446"/>
        <v>1</v>
      </c>
      <c r="Q4782" s="48">
        <v>41671</v>
      </c>
      <c r="R4782" s="178">
        <f t="shared" si="447"/>
        <v>41671</v>
      </c>
      <c r="S4782" s="182">
        <v>19.399999999999999</v>
      </c>
      <c r="T4782" s="180">
        <f t="shared" si="449"/>
        <v>59411.280000000064</v>
      </c>
      <c r="U4782" s="181" t="str">
        <f t="shared" si="448"/>
        <v>0</v>
      </c>
    </row>
    <row r="4783" spans="14:21">
      <c r="N4783" s="57">
        <f t="shared" si="444"/>
        <v>2014</v>
      </c>
      <c r="O4783" s="57">
        <f t="shared" si="445"/>
        <v>2</v>
      </c>
      <c r="P4783" s="57">
        <f t="shared" si="446"/>
        <v>2</v>
      </c>
      <c r="Q4783" s="48">
        <v>41672</v>
      </c>
      <c r="R4783" s="178">
        <f t="shared" si="447"/>
        <v>41672</v>
      </c>
      <c r="S4783" s="182">
        <v>18.3</v>
      </c>
      <c r="T4783" s="180">
        <f t="shared" si="449"/>
        <v>59429.580000000067</v>
      </c>
      <c r="U4783" s="181" t="str">
        <f t="shared" si="448"/>
        <v>0</v>
      </c>
    </row>
    <row r="4784" spans="14:21">
      <c r="N4784" s="57">
        <f t="shared" si="444"/>
        <v>2014</v>
      </c>
      <c r="O4784" s="57">
        <f t="shared" si="445"/>
        <v>2</v>
      </c>
      <c r="P4784" s="57">
        <f t="shared" si="446"/>
        <v>3</v>
      </c>
      <c r="Q4784" s="48">
        <v>41673</v>
      </c>
      <c r="R4784" s="178">
        <f t="shared" si="447"/>
        <v>41673</v>
      </c>
      <c r="S4784" s="182">
        <v>20.6</v>
      </c>
      <c r="T4784" s="180">
        <f t="shared" si="449"/>
        <v>59450.180000000066</v>
      </c>
      <c r="U4784" s="181" t="str">
        <f t="shared" si="448"/>
        <v>0</v>
      </c>
    </row>
    <row r="4785" spans="14:21">
      <c r="N4785" s="57">
        <f t="shared" si="444"/>
        <v>2014</v>
      </c>
      <c r="O4785" s="57">
        <f t="shared" si="445"/>
        <v>2</v>
      </c>
      <c r="P4785" s="57">
        <f t="shared" si="446"/>
        <v>4</v>
      </c>
      <c r="Q4785" s="48">
        <v>41674</v>
      </c>
      <c r="R4785" s="178">
        <f t="shared" si="447"/>
        <v>41674</v>
      </c>
      <c r="S4785" s="182">
        <v>19.399999999999999</v>
      </c>
      <c r="T4785" s="180">
        <f t="shared" si="449"/>
        <v>59469.580000000067</v>
      </c>
      <c r="U4785" s="181" t="str">
        <f t="shared" si="448"/>
        <v>0</v>
      </c>
    </row>
    <row r="4786" spans="14:21">
      <c r="N4786" s="57">
        <f t="shared" si="444"/>
        <v>2014</v>
      </c>
      <c r="O4786" s="57">
        <f t="shared" si="445"/>
        <v>2</v>
      </c>
      <c r="P4786" s="57">
        <f t="shared" si="446"/>
        <v>5</v>
      </c>
      <c r="Q4786" s="48">
        <v>41675</v>
      </c>
      <c r="R4786" s="178">
        <f t="shared" si="447"/>
        <v>41675</v>
      </c>
      <c r="S4786" s="182">
        <v>20.2</v>
      </c>
      <c r="T4786" s="180">
        <f t="shared" si="449"/>
        <v>59489.780000000064</v>
      </c>
      <c r="U4786" s="181" t="str">
        <f t="shared" si="448"/>
        <v>0</v>
      </c>
    </row>
    <row r="4787" spans="14:21">
      <c r="N4787" s="57">
        <f t="shared" si="444"/>
        <v>2014</v>
      </c>
      <c r="O4787" s="57">
        <f t="shared" si="445"/>
        <v>2</v>
      </c>
      <c r="P4787" s="57">
        <f t="shared" si="446"/>
        <v>6</v>
      </c>
      <c r="Q4787" s="48">
        <v>41676</v>
      </c>
      <c r="R4787" s="178">
        <f t="shared" si="447"/>
        <v>41676</v>
      </c>
      <c r="S4787" s="182">
        <v>16.399999999999999</v>
      </c>
      <c r="T4787" s="180">
        <f t="shared" si="449"/>
        <v>59506.180000000066</v>
      </c>
      <c r="U4787" s="181" t="str">
        <f t="shared" si="448"/>
        <v>0</v>
      </c>
    </row>
    <row r="4788" spans="14:21">
      <c r="N4788" s="57">
        <f t="shared" si="444"/>
        <v>2014</v>
      </c>
      <c r="O4788" s="57">
        <f t="shared" si="445"/>
        <v>2</v>
      </c>
      <c r="P4788" s="57">
        <f t="shared" si="446"/>
        <v>7</v>
      </c>
      <c r="Q4788" s="48">
        <v>41677</v>
      </c>
      <c r="R4788" s="178">
        <f t="shared" si="447"/>
        <v>41677</v>
      </c>
      <c r="S4788" s="182">
        <v>16.100000000000001</v>
      </c>
      <c r="T4788" s="180">
        <f t="shared" si="449"/>
        <v>59522.280000000064</v>
      </c>
      <c r="U4788" s="181" t="str">
        <f t="shared" si="448"/>
        <v>0</v>
      </c>
    </row>
    <row r="4789" spans="14:21">
      <c r="N4789" s="57">
        <f t="shared" si="444"/>
        <v>2014</v>
      </c>
      <c r="O4789" s="57">
        <f t="shared" si="445"/>
        <v>2</v>
      </c>
      <c r="P4789" s="57">
        <f t="shared" si="446"/>
        <v>8</v>
      </c>
      <c r="Q4789" s="48">
        <v>41678</v>
      </c>
      <c r="R4789" s="178">
        <f t="shared" si="447"/>
        <v>41678</v>
      </c>
      <c r="S4789" s="182">
        <v>16.7</v>
      </c>
      <c r="T4789" s="180">
        <f t="shared" si="449"/>
        <v>59538.980000000061</v>
      </c>
      <c r="U4789" s="181" t="str">
        <f t="shared" si="448"/>
        <v>0</v>
      </c>
    </row>
    <row r="4790" spans="14:21">
      <c r="N4790" s="57">
        <f t="shared" si="444"/>
        <v>2014</v>
      </c>
      <c r="O4790" s="57">
        <f t="shared" si="445"/>
        <v>2</v>
      </c>
      <c r="P4790" s="57">
        <f t="shared" si="446"/>
        <v>9</v>
      </c>
      <c r="Q4790" s="48">
        <v>41679</v>
      </c>
      <c r="R4790" s="178">
        <f t="shared" si="447"/>
        <v>41679</v>
      </c>
      <c r="S4790" s="182">
        <v>16.399999999999999</v>
      </c>
      <c r="T4790" s="180">
        <f t="shared" si="449"/>
        <v>59555.380000000063</v>
      </c>
      <c r="U4790" s="181" t="str">
        <f t="shared" si="448"/>
        <v>0</v>
      </c>
    </row>
    <row r="4791" spans="14:21">
      <c r="N4791" s="57">
        <f t="shared" si="444"/>
        <v>2014</v>
      </c>
      <c r="O4791" s="57">
        <f t="shared" si="445"/>
        <v>2</v>
      </c>
      <c r="P4791" s="57">
        <f t="shared" si="446"/>
        <v>10</v>
      </c>
      <c r="Q4791" s="48">
        <v>41680</v>
      </c>
      <c r="R4791" s="178">
        <f t="shared" si="447"/>
        <v>41680</v>
      </c>
      <c r="S4791" s="182">
        <v>17.5</v>
      </c>
      <c r="T4791" s="180">
        <f t="shared" si="449"/>
        <v>59572.880000000063</v>
      </c>
      <c r="U4791" s="181" t="str">
        <f t="shared" si="448"/>
        <v>0</v>
      </c>
    </row>
    <row r="4792" spans="14:21">
      <c r="N4792" s="57">
        <f t="shared" si="444"/>
        <v>2014</v>
      </c>
      <c r="O4792" s="57">
        <f t="shared" si="445"/>
        <v>2</v>
      </c>
      <c r="P4792" s="57">
        <f t="shared" si="446"/>
        <v>11</v>
      </c>
      <c r="Q4792" s="48">
        <v>41681</v>
      </c>
      <c r="R4792" s="178">
        <f t="shared" si="447"/>
        <v>41681</v>
      </c>
      <c r="S4792" s="182">
        <v>17.899999999999999</v>
      </c>
      <c r="T4792" s="180">
        <f t="shared" si="449"/>
        <v>59590.780000000064</v>
      </c>
      <c r="U4792" s="181" t="str">
        <f t="shared" si="448"/>
        <v>0</v>
      </c>
    </row>
    <row r="4793" spans="14:21">
      <c r="N4793" s="57">
        <f t="shared" si="444"/>
        <v>2014</v>
      </c>
      <c r="O4793" s="57">
        <f t="shared" si="445"/>
        <v>2</v>
      </c>
      <c r="P4793" s="57">
        <f t="shared" si="446"/>
        <v>12</v>
      </c>
      <c r="Q4793" s="48">
        <v>41682</v>
      </c>
      <c r="R4793" s="178">
        <f t="shared" si="447"/>
        <v>41682</v>
      </c>
      <c r="S4793" s="182">
        <v>17.5</v>
      </c>
      <c r="T4793" s="180">
        <f t="shared" si="449"/>
        <v>59608.280000000064</v>
      </c>
      <c r="U4793" s="181" t="str">
        <f t="shared" si="448"/>
        <v>0</v>
      </c>
    </row>
    <row r="4794" spans="14:21">
      <c r="N4794" s="57">
        <f t="shared" si="444"/>
        <v>2014</v>
      </c>
      <c r="O4794" s="57">
        <f t="shared" si="445"/>
        <v>2</v>
      </c>
      <c r="P4794" s="57">
        <f t="shared" si="446"/>
        <v>13</v>
      </c>
      <c r="Q4794" s="48">
        <v>41683</v>
      </c>
      <c r="R4794" s="178">
        <f t="shared" si="447"/>
        <v>41683</v>
      </c>
      <c r="S4794" s="182">
        <v>16.100000000000001</v>
      </c>
      <c r="T4794" s="180">
        <f t="shared" si="449"/>
        <v>59624.380000000063</v>
      </c>
      <c r="U4794" s="181" t="str">
        <f t="shared" si="448"/>
        <v>0</v>
      </c>
    </row>
    <row r="4795" spans="14:21">
      <c r="N4795" s="57">
        <f t="shared" si="444"/>
        <v>2014</v>
      </c>
      <c r="O4795" s="57">
        <f t="shared" si="445"/>
        <v>2</v>
      </c>
      <c r="P4795" s="57">
        <f t="shared" si="446"/>
        <v>14</v>
      </c>
      <c r="Q4795" s="48">
        <v>41684</v>
      </c>
      <c r="R4795" s="178">
        <f t="shared" si="447"/>
        <v>41684</v>
      </c>
      <c r="S4795" s="182">
        <v>18</v>
      </c>
      <c r="T4795" s="180">
        <f t="shared" si="449"/>
        <v>59642.380000000063</v>
      </c>
      <c r="U4795" s="181" t="str">
        <f t="shared" si="448"/>
        <v>0</v>
      </c>
    </row>
    <row r="4796" spans="14:21">
      <c r="N4796" s="57">
        <f t="shared" si="444"/>
        <v>2014</v>
      </c>
      <c r="O4796" s="57">
        <f t="shared" si="445"/>
        <v>2</v>
      </c>
      <c r="P4796" s="57">
        <f t="shared" si="446"/>
        <v>15</v>
      </c>
      <c r="Q4796" s="48">
        <v>41685</v>
      </c>
      <c r="R4796" s="178">
        <f t="shared" si="447"/>
        <v>41685</v>
      </c>
      <c r="S4796" s="182">
        <v>12.8</v>
      </c>
      <c r="T4796" s="180">
        <f t="shared" si="449"/>
        <v>59655.180000000066</v>
      </c>
      <c r="U4796" s="181" t="str">
        <f t="shared" si="448"/>
        <v>0</v>
      </c>
    </row>
    <row r="4797" spans="14:21">
      <c r="N4797" s="57">
        <f t="shared" si="444"/>
        <v>2014</v>
      </c>
      <c r="O4797" s="57">
        <f t="shared" si="445"/>
        <v>2</v>
      </c>
      <c r="P4797" s="57">
        <f t="shared" si="446"/>
        <v>16</v>
      </c>
      <c r="Q4797" s="48">
        <v>41686</v>
      </c>
      <c r="R4797" s="178">
        <f t="shared" si="447"/>
        <v>41686</v>
      </c>
      <c r="S4797" s="182">
        <v>17.2</v>
      </c>
      <c r="T4797" s="180">
        <f t="shared" si="449"/>
        <v>59672.380000000063</v>
      </c>
      <c r="U4797" s="181" t="str">
        <f t="shared" si="448"/>
        <v>0</v>
      </c>
    </row>
    <row r="4798" spans="14:21">
      <c r="N4798" s="57">
        <f t="shared" si="444"/>
        <v>2014</v>
      </c>
      <c r="O4798" s="57">
        <f t="shared" si="445"/>
        <v>2</v>
      </c>
      <c r="P4798" s="57">
        <f t="shared" si="446"/>
        <v>17</v>
      </c>
      <c r="Q4798" s="48">
        <v>41687</v>
      </c>
      <c r="R4798" s="178">
        <f t="shared" si="447"/>
        <v>41687</v>
      </c>
      <c r="S4798" s="182">
        <v>18.3</v>
      </c>
      <c r="T4798" s="180">
        <f t="shared" si="449"/>
        <v>59690.680000000066</v>
      </c>
      <c r="U4798" s="181" t="str">
        <f t="shared" si="448"/>
        <v>0</v>
      </c>
    </row>
    <row r="4799" spans="14:21">
      <c r="N4799" s="57">
        <f t="shared" si="444"/>
        <v>2014</v>
      </c>
      <c r="O4799" s="57">
        <f t="shared" si="445"/>
        <v>2</v>
      </c>
      <c r="P4799" s="57">
        <f t="shared" si="446"/>
        <v>18</v>
      </c>
      <c r="Q4799" s="48">
        <v>41688</v>
      </c>
      <c r="R4799" s="178">
        <f t="shared" si="447"/>
        <v>41688</v>
      </c>
      <c r="S4799" s="182">
        <v>16.5</v>
      </c>
      <c r="T4799" s="180">
        <f t="shared" si="449"/>
        <v>59707.180000000066</v>
      </c>
      <c r="U4799" s="181" t="str">
        <f t="shared" si="448"/>
        <v>0</v>
      </c>
    </row>
    <row r="4800" spans="14:21">
      <c r="N4800" s="57">
        <f t="shared" si="444"/>
        <v>2014</v>
      </c>
      <c r="O4800" s="57">
        <f t="shared" si="445"/>
        <v>2</v>
      </c>
      <c r="P4800" s="57">
        <f t="shared" si="446"/>
        <v>19</v>
      </c>
      <c r="Q4800" s="48">
        <v>41689</v>
      </c>
      <c r="R4800" s="178">
        <f t="shared" si="447"/>
        <v>41689</v>
      </c>
      <c r="S4800" s="182">
        <v>16.399999999999999</v>
      </c>
      <c r="T4800" s="180">
        <f t="shared" si="449"/>
        <v>59723.580000000067</v>
      </c>
      <c r="U4800" s="181" t="str">
        <f t="shared" si="448"/>
        <v>0</v>
      </c>
    </row>
    <row r="4801" spans="14:21">
      <c r="N4801" s="57">
        <f t="shared" si="444"/>
        <v>2014</v>
      </c>
      <c r="O4801" s="57">
        <f t="shared" si="445"/>
        <v>2</v>
      </c>
      <c r="P4801" s="57">
        <f t="shared" si="446"/>
        <v>20</v>
      </c>
      <c r="Q4801" s="48">
        <v>41690</v>
      </c>
      <c r="R4801" s="178">
        <f t="shared" si="447"/>
        <v>41690</v>
      </c>
      <c r="S4801" s="182">
        <v>14.8</v>
      </c>
      <c r="T4801" s="180">
        <f t="shared" si="449"/>
        <v>59738.38000000007</v>
      </c>
      <c r="U4801" s="181" t="str">
        <f t="shared" si="448"/>
        <v>0</v>
      </c>
    </row>
    <row r="4802" spans="14:21">
      <c r="N4802" s="57">
        <f t="shared" si="444"/>
        <v>2014</v>
      </c>
      <c r="O4802" s="57">
        <f t="shared" si="445"/>
        <v>2</v>
      </c>
      <c r="P4802" s="57">
        <f t="shared" si="446"/>
        <v>21</v>
      </c>
      <c r="Q4802" s="48">
        <v>41691</v>
      </c>
      <c r="R4802" s="178">
        <f t="shared" si="447"/>
        <v>41691</v>
      </c>
      <c r="S4802" s="182">
        <v>16.399999999999999</v>
      </c>
      <c r="T4802" s="180">
        <f t="shared" si="449"/>
        <v>59754.780000000072</v>
      </c>
      <c r="U4802" s="181" t="str">
        <f t="shared" si="448"/>
        <v>0</v>
      </c>
    </row>
    <row r="4803" spans="14:21">
      <c r="N4803" s="57">
        <f t="shared" ref="N4803:N4866" si="450">IF(Q4803="","",YEAR(Q4803))</f>
        <v>2014</v>
      </c>
      <c r="O4803" s="57">
        <f t="shared" ref="O4803:O4866" si="451">IF(Q4803="","",MONTH(Q4803))</f>
        <v>2</v>
      </c>
      <c r="P4803" s="57">
        <f t="shared" ref="P4803:P4866" si="452">DAY(Q4803)</f>
        <v>22</v>
      </c>
      <c r="Q4803" s="48">
        <v>41692</v>
      </c>
      <c r="R4803" s="178">
        <f t="shared" ref="R4803:R4866" si="453">Q4803</f>
        <v>41692</v>
      </c>
      <c r="S4803" s="182">
        <v>16.600000000000001</v>
      </c>
      <c r="T4803" s="180">
        <f t="shared" si="449"/>
        <v>59771.38000000007</v>
      </c>
      <c r="U4803" s="181" t="str">
        <f t="shared" ref="U4803:U4866" si="454">IF(AND(R4803&gt;=$E$7,R4803&lt;=$E$9),S4803,"0")</f>
        <v>0</v>
      </c>
    </row>
    <row r="4804" spans="14:21">
      <c r="N4804" s="57">
        <f t="shared" si="450"/>
        <v>2014</v>
      </c>
      <c r="O4804" s="57">
        <f t="shared" si="451"/>
        <v>2</v>
      </c>
      <c r="P4804" s="57">
        <f t="shared" si="452"/>
        <v>23</v>
      </c>
      <c r="Q4804" s="48">
        <v>41693</v>
      </c>
      <c r="R4804" s="178">
        <f t="shared" si="453"/>
        <v>41693</v>
      </c>
      <c r="S4804" s="182">
        <v>15.7</v>
      </c>
      <c r="T4804" s="180">
        <f t="shared" si="449"/>
        <v>59787.080000000067</v>
      </c>
      <c r="U4804" s="181" t="str">
        <f t="shared" si="454"/>
        <v>0</v>
      </c>
    </row>
    <row r="4805" spans="14:21">
      <c r="N4805" s="57">
        <f t="shared" si="450"/>
        <v>2014</v>
      </c>
      <c r="O4805" s="57">
        <f t="shared" si="451"/>
        <v>2</v>
      </c>
      <c r="P4805" s="57">
        <f t="shared" si="452"/>
        <v>24</v>
      </c>
      <c r="Q4805" s="48">
        <v>41694</v>
      </c>
      <c r="R4805" s="178">
        <f t="shared" si="453"/>
        <v>41694</v>
      </c>
      <c r="S4805" s="182">
        <v>15</v>
      </c>
      <c r="T4805" s="180">
        <f t="shared" ref="T4805:T4868" si="455">T4804+S4805</f>
        <v>59802.080000000067</v>
      </c>
      <c r="U4805" s="181" t="str">
        <f t="shared" si="454"/>
        <v>0</v>
      </c>
    </row>
    <row r="4806" spans="14:21">
      <c r="N4806" s="57">
        <f t="shared" si="450"/>
        <v>2014</v>
      </c>
      <c r="O4806" s="57">
        <f t="shared" si="451"/>
        <v>2</v>
      </c>
      <c r="P4806" s="57">
        <f t="shared" si="452"/>
        <v>25</v>
      </c>
      <c r="Q4806" s="48">
        <v>41695</v>
      </c>
      <c r="R4806" s="178">
        <f t="shared" si="453"/>
        <v>41695</v>
      </c>
      <c r="S4806" s="182">
        <v>13.6</v>
      </c>
      <c r="T4806" s="180">
        <f t="shared" si="455"/>
        <v>59815.680000000066</v>
      </c>
      <c r="U4806" s="181" t="str">
        <f t="shared" si="454"/>
        <v>0</v>
      </c>
    </row>
    <row r="4807" spans="14:21">
      <c r="N4807" s="57">
        <f t="shared" si="450"/>
        <v>2014</v>
      </c>
      <c r="O4807" s="57">
        <f t="shared" si="451"/>
        <v>2</v>
      </c>
      <c r="P4807" s="57">
        <f t="shared" si="452"/>
        <v>26</v>
      </c>
      <c r="Q4807" s="48">
        <v>41696</v>
      </c>
      <c r="R4807" s="178">
        <f t="shared" si="453"/>
        <v>41696</v>
      </c>
      <c r="S4807" s="182">
        <v>14.6</v>
      </c>
      <c r="T4807" s="180">
        <f t="shared" si="455"/>
        <v>59830.280000000064</v>
      </c>
      <c r="U4807" s="181" t="str">
        <f t="shared" si="454"/>
        <v>0</v>
      </c>
    </row>
    <row r="4808" spans="14:21">
      <c r="N4808" s="57">
        <f t="shared" si="450"/>
        <v>2014</v>
      </c>
      <c r="O4808" s="57">
        <f t="shared" si="451"/>
        <v>2</v>
      </c>
      <c r="P4808" s="57">
        <f t="shared" si="452"/>
        <v>27</v>
      </c>
      <c r="Q4808" s="48">
        <v>41697</v>
      </c>
      <c r="R4808" s="178">
        <f t="shared" si="453"/>
        <v>41697</v>
      </c>
      <c r="S4808" s="182">
        <v>16.2</v>
      </c>
      <c r="T4808" s="180">
        <f t="shared" si="455"/>
        <v>59846.480000000061</v>
      </c>
      <c r="U4808" s="181" t="str">
        <f t="shared" si="454"/>
        <v>0</v>
      </c>
    </row>
    <row r="4809" spans="14:21">
      <c r="N4809" s="57">
        <f t="shared" si="450"/>
        <v>2014</v>
      </c>
      <c r="O4809" s="57">
        <f t="shared" si="451"/>
        <v>2</v>
      </c>
      <c r="P4809" s="57">
        <f t="shared" si="452"/>
        <v>28</v>
      </c>
      <c r="Q4809" s="48">
        <v>41698</v>
      </c>
      <c r="R4809" s="178">
        <f t="shared" si="453"/>
        <v>41698</v>
      </c>
      <c r="S4809" s="182">
        <v>17.8</v>
      </c>
      <c r="T4809" s="180">
        <f t="shared" si="455"/>
        <v>59864.280000000064</v>
      </c>
      <c r="U4809" s="181" t="str">
        <f t="shared" si="454"/>
        <v>0</v>
      </c>
    </row>
    <row r="4810" spans="14:21">
      <c r="N4810" s="57">
        <f t="shared" si="450"/>
        <v>2014</v>
      </c>
      <c r="O4810" s="57">
        <f t="shared" si="451"/>
        <v>3</v>
      </c>
      <c r="P4810" s="57">
        <f t="shared" si="452"/>
        <v>1</v>
      </c>
      <c r="Q4810" s="48">
        <v>41699</v>
      </c>
      <c r="R4810" s="178">
        <f t="shared" si="453"/>
        <v>41699</v>
      </c>
      <c r="S4810" s="182">
        <v>18.7</v>
      </c>
      <c r="T4810" s="180">
        <f t="shared" si="455"/>
        <v>59882.980000000061</v>
      </c>
      <c r="U4810" s="181" t="str">
        <f t="shared" si="454"/>
        <v>0</v>
      </c>
    </row>
    <row r="4811" spans="14:21">
      <c r="N4811" s="57">
        <f t="shared" si="450"/>
        <v>2014</v>
      </c>
      <c r="O4811" s="57">
        <f t="shared" si="451"/>
        <v>3</v>
      </c>
      <c r="P4811" s="57">
        <f t="shared" si="452"/>
        <v>2</v>
      </c>
      <c r="Q4811" s="48">
        <v>41700</v>
      </c>
      <c r="R4811" s="178">
        <f t="shared" si="453"/>
        <v>41700</v>
      </c>
      <c r="S4811" s="182">
        <v>17.8</v>
      </c>
      <c r="T4811" s="180">
        <f t="shared" si="455"/>
        <v>59900.780000000064</v>
      </c>
      <c r="U4811" s="181" t="str">
        <f t="shared" si="454"/>
        <v>0</v>
      </c>
    </row>
    <row r="4812" spans="14:21">
      <c r="N4812" s="57">
        <f t="shared" si="450"/>
        <v>2014</v>
      </c>
      <c r="O4812" s="57">
        <f t="shared" si="451"/>
        <v>3</v>
      </c>
      <c r="P4812" s="57">
        <f t="shared" si="452"/>
        <v>3</v>
      </c>
      <c r="Q4812" s="48">
        <v>41701</v>
      </c>
      <c r="R4812" s="178">
        <f t="shared" si="453"/>
        <v>41701</v>
      </c>
      <c r="S4812" s="182">
        <v>15.6</v>
      </c>
      <c r="T4812" s="180">
        <f t="shared" si="455"/>
        <v>59916.380000000063</v>
      </c>
      <c r="U4812" s="181" t="str">
        <f t="shared" si="454"/>
        <v>0</v>
      </c>
    </row>
    <row r="4813" spans="14:21">
      <c r="N4813" s="57">
        <f t="shared" si="450"/>
        <v>2014</v>
      </c>
      <c r="O4813" s="57">
        <f t="shared" si="451"/>
        <v>3</v>
      </c>
      <c r="P4813" s="57">
        <f t="shared" si="452"/>
        <v>4</v>
      </c>
      <c r="Q4813" s="48">
        <v>41702</v>
      </c>
      <c r="R4813" s="178">
        <f t="shared" si="453"/>
        <v>41702</v>
      </c>
      <c r="S4813" s="182">
        <v>17.399999999999999</v>
      </c>
      <c r="T4813" s="180">
        <f t="shared" si="455"/>
        <v>59933.780000000064</v>
      </c>
      <c r="U4813" s="181" t="str">
        <f t="shared" si="454"/>
        <v>0</v>
      </c>
    </row>
    <row r="4814" spans="14:21">
      <c r="N4814" s="57">
        <f t="shared" si="450"/>
        <v>2014</v>
      </c>
      <c r="O4814" s="57">
        <f t="shared" si="451"/>
        <v>3</v>
      </c>
      <c r="P4814" s="57">
        <f t="shared" si="452"/>
        <v>5</v>
      </c>
      <c r="Q4814" s="48">
        <v>41703</v>
      </c>
      <c r="R4814" s="178">
        <f t="shared" si="453"/>
        <v>41703</v>
      </c>
      <c r="S4814" s="182">
        <v>18</v>
      </c>
      <c r="T4814" s="180">
        <f t="shared" si="455"/>
        <v>59951.780000000064</v>
      </c>
      <c r="U4814" s="181" t="str">
        <f t="shared" si="454"/>
        <v>0</v>
      </c>
    </row>
    <row r="4815" spans="14:21">
      <c r="N4815" s="57">
        <f t="shared" si="450"/>
        <v>2014</v>
      </c>
      <c r="O4815" s="57">
        <f t="shared" si="451"/>
        <v>3</v>
      </c>
      <c r="P4815" s="57">
        <f t="shared" si="452"/>
        <v>6</v>
      </c>
      <c r="Q4815" s="48">
        <v>41704</v>
      </c>
      <c r="R4815" s="178">
        <f t="shared" si="453"/>
        <v>41704</v>
      </c>
      <c r="S4815" s="182">
        <v>15.6</v>
      </c>
      <c r="T4815" s="180">
        <f t="shared" si="455"/>
        <v>59967.380000000063</v>
      </c>
      <c r="U4815" s="181" t="str">
        <f t="shared" si="454"/>
        <v>0</v>
      </c>
    </row>
    <row r="4816" spans="14:21">
      <c r="N4816" s="57">
        <f t="shared" si="450"/>
        <v>2014</v>
      </c>
      <c r="O4816" s="57">
        <f t="shared" si="451"/>
        <v>3</v>
      </c>
      <c r="P4816" s="57">
        <f t="shared" si="452"/>
        <v>7</v>
      </c>
      <c r="Q4816" s="48">
        <v>41705</v>
      </c>
      <c r="R4816" s="178">
        <f t="shared" si="453"/>
        <v>41705</v>
      </c>
      <c r="S4816" s="182">
        <v>13.6</v>
      </c>
      <c r="T4816" s="180">
        <f t="shared" si="455"/>
        <v>59980.980000000061</v>
      </c>
      <c r="U4816" s="181" t="str">
        <f t="shared" si="454"/>
        <v>0</v>
      </c>
    </row>
    <row r="4817" spans="14:21">
      <c r="N4817" s="57">
        <f t="shared" si="450"/>
        <v>2014</v>
      </c>
      <c r="O4817" s="57">
        <f t="shared" si="451"/>
        <v>3</v>
      </c>
      <c r="P4817" s="57">
        <f t="shared" si="452"/>
        <v>8</v>
      </c>
      <c r="Q4817" s="48">
        <v>41706</v>
      </c>
      <c r="R4817" s="178">
        <f t="shared" si="453"/>
        <v>41706</v>
      </c>
      <c r="S4817" s="182">
        <v>15.3</v>
      </c>
      <c r="T4817" s="180">
        <f t="shared" si="455"/>
        <v>59996.280000000064</v>
      </c>
      <c r="U4817" s="181" t="str">
        <f t="shared" si="454"/>
        <v>0</v>
      </c>
    </row>
    <row r="4818" spans="14:21">
      <c r="N4818" s="57">
        <f t="shared" si="450"/>
        <v>2014</v>
      </c>
      <c r="O4818" s="57">
        <f t="shared" si="451"/>
        <v>3</v>
      </c>
      <c r="P4818" s="57">
        <f t="shared" si="452"/>
        <v>9</v>
      </c>
      <c r="Q4818" s="48">
        <v>41707</v>
      </c>
      <c r="R4818" s="178">
        <f t="shared" si="453"/>
        <v>41707</v>
      </c>
      <c r="S4818" s="182">
        <v>11.3</v>
      </c>
      <c r="T4818" s="180">
        <f t="shared" si="455"/>
        <v>60007.580000000067</v>
      </c>
      <c r="U4818" s="181" t="str">
        <f t="shared" si="454"/>
        <v>0</v>
      </c>
    </row>
    <row r="4819" spans="14:21">
      <c r="N4819" s="57">
        <f t="shared" si="450"/>
        <v>2014</v>
      </c>
      <c r="O4819" s="57">
        <f t="shared" si="451"/>
        <v>3</v>
      </c>
      <c r="P4819" s="57">
        <f t="shared" si="452"/>
        <v>10</v>
      </c>
      <c r="Q4819" s="48">
        <v>41708</v>
      </c>
      <c r="R4819" s="178">
        <f t="shared" si="453"/>
        <v>41708</v>
      </c>
      <c r="S4819" s="182">
        <v>12</v>
      </c>
      <c r="T4819" s="180">
        <f t="shared" si="455"/>
        <v>60019.580000000067</v>
      </c>
      <c r="U4819" s="181" t="str">
        <f t="shared" si="454"/>
        <v>0</v>
      </c>
    </row>
    <row r="4820" spans="14:21">
      <c r="N4820" s="57">
        <f t="shared" si="450"/>
        <v>2014</v>
      </c>
      <c r="O4820" s="57">
        <f t="shared" si="451"/>
        <v>3</v>
      </c>
      <c r="P4820" s="57">
        <f t="shared" si="452"/>
        <v>11</v>
      </c>
      <c r="Q4820" s="48">
        <v>41709</v>
      </c>
      <c r="R4820" s="178">
        <f t="shared" si="453"/>
        <v>41709</v>
      </c>
      <c r="S4820" s="182">
        <v>16.600000000000001</v>
      </c>
      <c r="T4820" s="180">
        <f t="shared" si="455"/>
        <v>60036.180000000066</v>
      </c>
      <c r="U4820" s="181" t="str">
        <f t="shared" si="454"/>
        <v>0</v>
      </c>
    </row>
    <row r="4821" spans="14:21">
      <c r="N4821" s="57">
        <f t="shared" si="450"/>
        <v>2014</v>
      </c>
      <c r="O4821" s="57">
        <f t="shared" si="451"/>
        <v>3</v>
      </c>
      <c r="P4821" s="57">
        <f t="shared" si="452"/>
        <v>12</v>
      </c>
      <c r="Q4821" s="48">
        <v>41710</v>
      </c>
      <c r="R4821" s="178">
        <f t="shared" si="453"/>
        <v>41710</v>
      </c>
      <c r="S4821" s="182">
        <v>17.2</v>
      </c>
      <c r="T4821" s="180">
        <f t="shared" si="455"/>
        <v>60053.380000000063</v>
      </c>
      <c r="U4821" s="181" t="str">
        <f t="shared" si="454"/>
        <v>0</v>
      </c>
    </row>
    <row r="4822" spans="14:21">
      <c r="N4822" s="57">
        <f t="shared" si="450"/>
        <v>2014</v>
      </c>
      <c r="O4822" s="57">
        <f t="shared" si="451"/>
        <v>3</v>
      </c>
      <c r="P4822" s="57">
        <f t="shared" si="452"/>
        <v>13</v>
      </c>
      <c r="Q4822" s="48">
        <v>41711</v>
      </c>
      <c r="R4822" s="178">
        <f t="shared" si="453"/>
        <v>41711</v>
      </c>
      <c r="S4822" s="182">
        <v>15.5</v>
      </c>
      <c r="T4822" s="180">
        <f t="shared" si="455"/>
        <v>60068.880000000063</v>
      </c>
      <c r="U4822" s="181" t="str">
        <f t="shared" si="454"/>
        <v>0</v>
      </c>
    </row>
    <row r="4823" spans="14:21">
      <c r="N4823" s="57">
        <f t="shared" si="450"/>
        <v>2014</v>
      </c>
      <c r="O4823" s="57">
        <f t="shared" si="451"/>
        <v>3</v>
      </c>
      <c r="P4823" s="57">
        <f t="shared" si="452"/>
        <v>14</v>
      </c>
      <c r="Q4823" s="48">
        <v>41712</v>
      </c>
      <c r="R4823" s="178">
        <f t="shared" si="453"/>
        <v>41712</v>
      </c>
      <c r="S4823" s="182">
        <v>15.2</v>
      </c>
      <c r="T4823" s="180">
        <f t="shared" si="455"/>
        <v>60084.08000000006</v>
      </c>
      <c r="U4823" s="181" t="str">
        <f t="shared" si="454"/>
        <v>0</v>
      </c>
    </row>
    <row r="4824" spans="14:21">
      <c r="N4824" s="57">
        <f t="shared" si="450"/>
        <v>2014</v>
      </c>
      <c r="O4824" s="57">
        <f t="shared" si="451"/>
        <v>3</v>
      </c>
      <c r="P4824" s="57">
        <f t="shared" si="452"/>
        <v>15</v>
      </c>
      <c r="Q4824" s="48">
        <v>41713</v>
      </c>
      <c r="R4824" s="178">
        <f t="shared" si="453"/>
        <v>41713</v>
      </c>
      <c r="S4824" s="182">
        <v>14.8</v>
      </c>
      <c r="T4824" s="180">
        <f t="shared" si="455"/>
        <v>60098.880000000063</v>
      </c>
      <c r="U4824" s="181" t="str">
        <f t="shared" si="454"/>
        <v>0</v>
      </c>
    </row>
    <row r="4825" spans="14:21">
      <c r="N4825" s="57">
        <f t="shared" si="450"/>
        <v>2014</v>
      </c>
      <c r="O4825" s="57">
        <f t="shared" si="451"/>
        <v>3</v>
      </c>
      <c r="P4825" s="57">
        <f t="shared" si="452"/>
        <v>16</v>
      </c>
      <c r="Q4825" s="48">
        <v>41714</v>
      </c>
      <c r="R4825" s="178">
        <f t="shared" si="453"/>
        <v>41714</v>
      </c>
      <c r="S4825" s="182">
        <v>14</v>
      </c>
      <c r="T4825" s="180">
        <f t="shared" si="455"/>
        <v>60112.880000000063</v>
      </c>
      <c r="U4825" s="181" t="str">
        <f t="shared" si="454"/>
        <v>0</v>
      </c>
    </row>
    <row r="4826" spans="14:21">
      <c r="N4826" s="57">
        <f t="shared" si="450"/>
        <v>2014</v>
      </c>
      <c r="O4826" s="57">
        <f t="shared" si="451"/>
        <v>3</v>
      </c>
      <c r="P4826" s="57">
        <f t="shared" si="452"/>
        <v>17</v>
      </c>
      <c r="Q4826" s="48">
        <v>41715</v>
      </c>
      <c r="R4826" s="178">
        <f t="shared" si="453"/>
        <v>41715</v>
      </c>
      <c r="S4826" s="182">
        <v>13.9</v>
      </c>
      <c r="T4826" s="180">
        <f t="shared" si="455"/>
        <v>60126.780000000064</v>
      </c>
      <c r="U4826" s="181" t="str">
        <f t="shared" si="454"/>
        <v>0</v>
      </c>
    </row>
    <row r="4827" spans="14:21">
      <c r="N4827" s="57">
        <f t="shared" si="450"/>
        <v>2014</v>
      </c>
      <c r="O4827" s="57">
        <f t="shared" si="451"/>
        <v>3</v>
      </c>
      <c r="P4827" s="57">
        <f t="shared" si="452"/>
        <v>18</v>
      </c>
      <c r="Q4827" s="48">
        <v>41716</v>
      </c>
      <c r="R4827" s="178">
        <f t="shared" si="453"/>
        <v>41716</v>
      </c>
      <c r="S4827" s="182">
        <v>14</v>
      </c>
      <c r="T4827" s="180">
        <f t="shared" si="455"/>
        <v>60140.780000000064</v>
      </c>
      <c r="U4827" s="181" t="str">
        <f t="shared" si="454"/>
        <v>0</v>
      </c>
    </row>
    <row r="4828" spans="14:21">
      <c r="N4828" s="57">
        <f t="shared" si="450"/>
        <v>2014</v>
      </c>
      <c r="O4828" s="57">
        <f t="shared" si="451"/>
        <v>3</v>
      </c>
      <c r="P4828" s="57">
        <f t="shared" si="452"/>
        <v>19</v>
      </c>
      <c r="Q4828" s="48">
        <v>41717</v>
      </c>
      <c r="R4828" s="178">
        <f t="shared" si="453"/>
        <v>41717</v>
      </c>
      <c r="S4828" s="182">
        <v>13.9</v>
      </c>
      <c r="T4828" s="180">
        <f t="shared" si="455"/>
        <v>60154.680000000066</v>
      </c>
      <c r="U4828" s="181" t="str">
        <f t="shared" si="454"/>
        <v>0</v>
      </c>
    </row>
    <row r="4829" spans="14:21">
      <c r="N4829" s="57">
        <f t="shared" si="450"/>
        <v>2014</v>
      </c>
      <c r="O4829" s="57">
        <f t="shared" si="451"/>
        <v>3</v>
      </c>
      <c r="P4829" s="57">
        <f t="shared" si="452"/>
        <v>20</v>
      </c>
      <c r="Q4829" s="48">
        <v>41718</v>
      </c>
      <c r="R4829" s="178">
        <f t="shared" si="453"/>
        <v>41718</v>
      </c>
      <c r="S4829" s="182">
        <v>8.6</v>
      </c>
      <c r="T4829" s="180">
        <f t="shared" si="455"/>
        <v>60163.280000000064</v>
      </c>
      <c r="U4829" s="181" t="str">
        <f t="shared" si="454"/>
        <v>0</v>
      </c>
    </row>
    <row r="4830" spans="14:21">
      <c r="N4830" s="57">
        <f t="shared" si="450"/>
        <v>2014</v>
      </c>
      <c r="O4830" s="57">
        <f t="shared" si="451"/>
        <v>3</v>
      </c>
      <c r="P4830" s="57">
        <f t="shared" si="452"/>
        <v>21</v>
      </c>
      <c r="Q4830" s="48">
        <v>41719</v>
      </c>
      <c r="R4830" s="178">
        <f t="shared" si="453"/>
        <v>41719</v>
      </c>
      <c r="S4830" s="182">
        <v>16.3</v>
      </c>
      <c r="T4830" s="180">
        <f t="shared" si="455"/>
        <v>60179.580000000067</v>
      </c>
      <c r="U4830" s="181" t="str">
        <f t="shared" si="454"/>
        <v>0</v>
      </c>
    </row>
    <row r="4831" spans="14:21">
      <c r="N4831" s="57">
        <f t="shared" si="450"/>
        <v>2014</v>
      </c>
      <c r="O4831" s="57">
        <f t="shared" si="451"/>
        <v>3</v>
      </c>
      <c r="P4831" s="57">
        <f t="shared" si="452"/>
        <v>22</v>
      </c>
      <c r="Q4831" s="48">
        <v>41720</v>
      </c>
      <c r="R4831" s="178">
        <f t="shared" si="453"/>
        <v>41720</v>
      </c>
      <c r="S4831" s="182">
        <v>16.2</v>
      </c>
      <c r="T4831" s="180">
        <f t="shared" si="455"/>
        <v>60195.780000000064</v>
      </c>
      <c r="U4831" s="181" t="str">
        <f t="shared" si="454"/>
        <v>0</v>
      </c>
    </row>
    <row r="4832" spans="14:21">
      <c r="N4832" s="57">
        <f t="shared" si="450"/>
        <v>2014</v>
      </c>
      <c r="O4832" s="57">
        <f t="shared" si="451"/>
        <v>3</v>
      </c>
      <c r="P4832" s="57">
        <f t="shared" si="452"/>
        <v>23</v>
      </c>
      <c r="Q4832" s="48">
        <v>41721</v>
      </c>
      <c r="R4832" s="178">
        <f t="shared" si="453"/>
        <v>41721</v>
      </c>
      <c r="S4832" s="182">
        <v>17.600000000000001</v>
      </c>
      <c r="T4832" s="180">
        <f t="shared" si="455"/>
        <v>60213.380000000063</v>
      </c>
      <c r="U4832" s="181" t="str">
        <f t="shared" si="454"/>
        <v>0</v>
      </c>
    </row>
    <row r="4833" spans="14:21">
      <c r="N4833" s="57">
        <f t="shared" si="450"/>
        <v>2014</v>
      </c>
      <c r="O4833" s="57">
        <f t="shared" si="451"/>
        <v>3</v>
      </c>
      <c r="P4833" s="57">
        <f t="shared" si="452"/>
        <v>24</v>
      </c>
      <c r="Q4833" s="48">
        <v>41722</v>
      </c>
      <c r="R4833" s="178">
        <f t="shared" si="453"/>
        <v>41722</v>
      </c>
      <c r="S4833" s="182">
        <v>18.399999999999999</v>
      </c>
      <c r="T4833" s="180">
        <f t="shared" si="455"/>
        <v>60231.780000000064</v>
      </c>
      <c r="U4833" s="181" t="str">
        <f t="shared" si="454"/>
        <v>0</v>
      </c>
    </row>
    <row r="4834" spans="14:21">
      <c r="N4834" s="57">
        <f t="shared" si="450"/>
        <v>2014</v>
      </c>
      <c r="O4834" s="57">
        <f t="shared" si="451"/>
        <v>3</v>
      </c>
      <c r="P4834" s="57">
        <f t="shared" si="452"/>
        <v>25</v>
      </c>
      <c r="Q4834" s="48">
        <v>41723</v>
      </c>
      <c r="R4834" s="178">
        <f t="shared" si="453"/>
        <v>41723</v>
      </c>
      <c r="S4834" s="182">
        <v>17.100000000000001</v>
      </c>
      <c r="T4834" s="180">
        <f t="shared" si="455"/>
        <v>60248.880000000063</v>
      </c>
      <c r="U4834" s="181" t="str">
        <f t="shared" si="454"/>
        <v>0</v>
      </c>
    </row>
    <row r="4835" spans="14:21">
      <c r="N4835" s="57">
        <f t="shared" si="450"/>
        <v>2014</v>
      </c>
      <c r="O4835" s="57">
        <f t="shared" si="451"/>
        <v>3</v>
      </c>
      <c r="P4835" s="57">
        <f t="shared" si="452"/>
        <v>26</v>
      </c>
      <c r="Q4835" s="48">
        <v>41724</v>
      </c>
      <c r="R4835" s="178">
        <f t="shared" si="453"/>
        <v>41724</v>
      </c>
      <c r="S4835" s="182">
        <v>17.2</v>
      </c>
      <c r="T4835" s="180">
        <f t="shared" si="455"/>
        <v>60266.08000000006</v>
      </c>
      <c r="U4835" s="181" t="str">
        <f t="shared" si="454"/>
        <v>0</v>
      </c>
    </row>
    <row r="4836" spans="14:21">
      <c r="N4836" s="57">
        <f t="shared" si="450"/>
        <v>2014</v>
      </c>
      <c r="O4836" s="57">
        <f t="shared" si="451"/>
        <v>3</v>
      </c>
      <c r="P4836" s="57">
        <f t="shared" si="452"/>
        <v>27</v>
      </c>
      <c r="Q4836" s="48">
        <v>41725</v>
      </c>
      <c r="R4836" s="178">
        <f t="shared" si="453"/>
        <v>41725</v>
      </c>
      <c r="S4836" s="182">
        <v>18.2</v>
      </c>
      <c r="T4836" s="180">
        <f t="shared" si="455"/>
        <v>60284.280000000057</v>
      </c>
      <c r="U4836" s="181" t="str">
        <f t="shared" si="454"/>
        <v>0</v>
      </c>
    </row>
    <row r="4837" spans="14:21">
      <c r="N4837" s="57">
        <f t="shared" si="450"/>
        <v>2014</v>
      </c>
      <c r="O4837" s="57">
        <f t="shared" si="451"/>
        <v>3</v>
      </c>
      <c r="P4837" s="57">
        <f t="shared" si="452"/>
        <v>28</v>
      </c>
      <c r="Q4837" s="48">
        <v>41726</v>
      </c>
      <c r="R4837" s="178">
        <f t="shared" si="453"/>
        <v>41726</v>
      </c>
      <c r="S4837" s="182">
        <v>16.600000000000001</v>
      </c>
      <c r="T4837" s="180">
        <f t="shared" si="455"/>
        <v>60300.880000000056</v>
      </c>
      <c r="U4837" s="181" t="str">
        <f t="shared" si="454"/>
        <v>0</v>
      </c>
    </row>
    <row r="4838" spans="14:21">
      <c r="N4838" s="57">
        <f t="shared" si="450"/>
        <v>2014</v>
      </c>
      <c r="O4838" s="57">
        <f t="shared" si="451"/>
        <v>3</v>
      </c>
      <c r="P4838" s="57">
        <f t="shared" si="452"/>
        <v>29</v>
      </c>
      <c r="Q4838" s="48">
        <v>41727</v>
      </c>
      <c r="R4838" s="178">
        <f t="shared" si="453"/>
        <v>41727</v>
      </c>
      <c r="S4838" s="182">
        <v>16.399999999999999</v>
      </c>
      <c r="T4838" s="180">
        <f t="shared" si="455"/>
        <v>60317.280000000057</v>
      </c>
      <c r="U4838" s="181" t="str">
        <f t="shared" si="454"/>
        <v>0</v>
      </c>
    </row>
    <row r="4839" spans="14:21">
      <c r="N4839" s="57">
        <f t="shared" si="450"/>
        <v>2014</v>
      </c>
      <c r="O4839" s="57">
        <f t="shared" si="451"/>
        <v>3</v>
      </c>
      <c r="P4839" s="57">
        <f t="shared" si="452"/>
        <v>30</v>
      </c>
      <c r="Q4839" s="48">
        <v>41728</v>
      </c>
      <c r="R4839" s="178">
        <f t="shared" si="453"/>
        <v>41728</v>
      </c>
      <c r="S4839" s="182">
        <v>12.9</v>
      </c>
      <c r="T4839" s="180">
        <f t="shared" si="455"/>
        <v>60330.180000000058</v>
      </c>
      <c r="U4839" s="181" t="str">
        <f t="shared" si="454"/>
        <v>0</v>
      </c>
    </row>
    <row r="4840" spans="14:21">
      <c r="N4840" s="57">
        <f t="shared" si="450"/>
        <v>2014</v>
      </c>
      <c r="O4840" s="57">
        <f t="shared" si="451"/>
        <v>3</v>
      </c>
      <c r="P4840" s="57">
        <f t="shared" si="452"/>
        <v>31</v>
      </c>
      <c r="Q4840" s="48">
        <v>41729</v>
      </c>
      <c r="R4840" s="178">
        <f t="shared" si="453"/>
        <v>41729</v>
      </c>
      <c r="S4840" s="182">
        <v>15.7</v>
      </c>
      <c r="T4840" s="180">
        <f t="shared" si="455"/>
        <v>60345.880000000056</v>
      </c>
      <c r="U4840" s="181" t="str">
        <f t="shared" si="454"/>
        <v>0</v>
      </c>
    </row>
    <row r="4841" spans="14:21">
      <c r="N4841" s="57">
        <f t="shared" si="450"/>
        <v>2014</v>
      </c>
      <c r="O4841" s="57">
        <f t="shared" si="451"/>
        <v>4</v>
      </c>
      <c r="P4841" s="57">
        <f t="shared" si="452"/>
        <v>1</v>
      </c>
      <c r="Q4841" s="48">
        <v>41730</v>
      </c>
      <c r="R4841" s="178">
        <f t="shared" si="453"/>
        <v>41730</v>
      </c>
      <c r="S4841" s="182">
        <v>16.8</v>
      </c>
      <c r="T4841" s="180">
        <f t="shared" si="455"/>
        <v>60362.680000000058</v>
      </c>
      <c r="U4841" s="181" t="str">
        <f t="shared" si="454"/>
        <v>0</v>
      </c>
    </row>
    <row r="4842" spans="14:21">
      <c r="N4842" s="57">
        <f t="shared" si="450"/>
        <v>2014</v>
      </c>
      <c r="O4842" s="57">
        <f t="shared" si="451"/>
        <v>4</v>
      </c>
      <c r="P4842" s="57">
        <f t="shared" si="452"/>
        <v>2</v>
      </c>
      <c r="Q4842" s="48">
        <v>41731</v>
      </c>
      <c r="R4842" s="178">
        <f t="shared" si="453"/>
        <v>41731</v>
      </c>
      <c r="S4842" s="182">
        <v>13.5</v>
      </c>
      <c r="T4842" s="180">
        <f t="shared" si="455"/>
        <v>60376.180000000058</v>
      </c>
      <c r="U4842" s="181" t="str">
        <f t="shared" si="454"/>
        <v>0</v>
      </c>
    </row>
    <row r="4843" spans="14:21">
      <c r="N4843" s="57">
        <f t="shared" si="450"/>
        <v>2014</v>
      </c>
      <c r="O4843" s="57">
        <f t="shared" si="451"/>
        <v>4</v>
      </c>
      <c r="P4843" s="57">
        <f t="shared" si="452"/>
        <v>3</v>
      </c>
      <c r="Q4843" s="48">
        <v>41732</v>
      </c>
      <c r="R4843" s="178">
        <f t="shared" si="453"/>
        <v>41732</v>
      </c>
      <c r="S4843" s="182">
        <v>15.8</v>
      </c>
      <c r="T4843" s="180">
        <f t="shared" si="455"/>
        <v>60391.980000000061</v>
      </c>
      <c r="U4843" s="181" t="str">
        <f t="shared" si="454"/>
        <v>0</v>
      </c>
    </row>
    <row r="4844" spans="14:21">
      <c r="N4844" s="57">
        <f t="shared" si="450"/>
        <v>2014</v>
      </c>
      <c r="O4844" s="57">
        <f t="shared" si="451"/>
        <v>4</v>
      </c>
      <c r="P4844" s="57">
        <f t="shared" si="452"/>
        <v>4</v>
      </c>
      <c r="Q4844" s="48">
        <v>41733</v>
      </c>
      <c r="R4844" s="178">
        <f t="shared" si="453"/>
        <v>41733</v>
      </c>
      <c r="S4844" s="182">
        <v>16.899999999999999</v>
      </c>
      <c r="T4844" s="180">
        <f t="shared" si="455"/>
        <v>60408.880000000063</v>
      </c>
      <c r="U4844" s="181" t="str">
        <f t="shared" si="454"/>
        <v>0</v>
      </c>
    </row>
    <row r="4845" spans="14:21">
      <c r="N4845" s="57">
        <f t="shared" si="450"/>
        <v>2014</v>
      </c>
      <c r="O4845" s="57">
        <f t="shared" si="451"/>
        <v>4</v>
      </c>
      <c r="P4845" s="57">
        <f t="shared" si="452"/>
        <v>5</v>
      </c>
      <c r="Q4845" s="48">
        <v>41734</v>
      </c>
      <c r="R4845" s="178">
        <f t="shared" si="453"/>
        <v>41734</v>
      </c>
      <c r="S4845" s="182">
        <v>13.6</v>
      </c>
      <c r="T4845" s="180">
        <f t="shared" si="455"/>
        <v>60422.480000000061</v>
      </c>
      <c r="U4845" s="181" t="str">
        <f t="shared" si="454"/>
        <v>0</v>
      </c>
    </row>
    <row r="4846" spans="14:21">
      <c r="N4846" s="57">
        <f t="shared" si="450"/>
        <v>2014</v>
      </c>
      <c r="O4846" s="57">
        <f t="shared" si="451"/>
        <v>4</v>
      </c>
      <c r="P4846" s="57">
        <f t="shared" si="452"/>
        <v>6</v>
      </c>
      <c r="Q4846" s="48">
        <v>41735</v>
      </c>
      <c r="R4846" s="178">
        <f t="shared" si="453"/>
        <v>41735</v>
      </c>
      <c r="S4846" s="182">
        <v>10.6</v>
      </c>
      <c r="T4846" s="180">
        <f t="shared" si="455"/>
        <v>60433.08000000006</v>
      </c>
      <c r="U4846" s="181" t="str">
        <f t="shared" si="454"/>
        <v>0</v>
      </c>
    </row>
    <row r="4847" spans="14:21">
      <c r="N4847" s="57">
        <f t="shared" si="450"/>
        <v>2014</v>
      </c>
      <c r="O4847" s="57">
        <f t="shared" si="451"/>
        <v>4</v>
      </c>
      <c r="P4847" s="57">
        <f t="shared" si="452"/>
        <v>7</v>
      </c>
      <c r="Q4847" s="48">
        <v>41736</v>
      </c>
      <c r="R4847" s="178">
        <f t="shared" si="453"/>
        <v>41736</v>
      </c>
      <c r="S4847" s="182">
        <v>8.1999999999999993</v>
      </c>
      <c r="T4847" s="180">
        <f t="shared" si="455"/>
        <v>60441.280000000057</v>
      </c>
      <c r="U4847" s="181" t="str">
        <f t="shared" si="454"/>
        <v>0</v>
      </c>
    </row>
    <row r="4848" spans="14:21">
      <c r="N4848" s="57">
        <f t="shared" si="450"/>
        <v>2014</v>
      </c>
      <c r="O4848" s="57">
        <f t="shared" si="451"/>
        <v>4</v>
      </c>
      <c r="P4848" s="57">
        <f t="shared" si="452"/>
        <v>8</v>
      </c>
      <c r="Q4848" s="48">
        <v>41737</v>
      </c>
      <c r="R4848" s="178">
        <f t="shared" si="453"/>
        <v>41737</v>
      </c>
      <c r="S4848" s="182">
        <v>12.9</v>
      </c>
      <c r="T4848" s="180">
        <f t="shared" si="455"/>
        <v>60454.180000000058</v>
      </c>
      <c r="U4848" s="181" t="str">
        <f t="shared" si="454"/>
        <v>0</v>
      </c>
    </row>
    <row r="4849" spans="14:21">
      <c r="N4849" s="57">
        <f t="shared" si="450"/>
        <v>2014</v>
      </c>
      <c r="O4849" s="57">
        <f t="shared" si="451"/>
        <v>4</v>
      </c>
      <c r="P4849" s="57">
        <f t="shared" si="452"/>
        <v>9</v>
      </c>
      <c r="Q4849" s="48">
        <v>41738</v>
      </c>
      <c r="R4849" s="178">
        <f t="shared" si="453"/>
        <v>41738</v>
      </c>
      <c r="S4849" s="182">
        <v>13.7</v>
      </c>
      <c r="T4849" s="180">
        <f t="shared" si="455"/>
        <v>60467.880000000056</v>
      </c>
      <c r="U4849" s="181" t="str">
        <f t="shared" si="454"/>
        <v>0</v>
      </c>
    </row>
    <row r="4850" spans="14:21">
      <c r="N4850" s="57">
        <f t="shared" si="450"/>
        <v>2014</v>
      </c>
      <c r="O4850" s="57">
        <f t="shared" si="451"/>
        <v>4</v>
      </c>
      <c r="P4850" s="57">
        <f t="shared" si="452"/>
        <v>10</v>
      </c>
      <c r="Q4850" s="48">
        <v>41739</v>
      </c>
      <c r="R4850" s="178">
        <f t="shared" si="453"/>
        <v>41739</v>
      </c>
      <c r="S4850" s="182">
        <v>14</v>
      </c>
      <c r="T4850" s="180">
        <f t="shared" si="455"/>
        <v>60481.880000000056</v>
      </c>
      <c r="U4850" s="181" t="str">
        <f t="shared" si="454"/>
        <v>0</v>
      </c>
    </row>
    <row r="4851" spans="14:21">
      <c r="N4851" s="57">
        <f t="shared" si="450"/>
        <v>2014</v>
      </c>
      <c r="O4851" s="57">
        <f t="shared" si="451"/>
        <v>4</v>
      </c>
      <c r="P4851" s="57">
        <f t="shared" si="452"/>
        <v>11</v>
      </c>
      <c r="Q4851" s="48">
        <v>41740</v>
      </c>
      <c r="R4851" s="178">
        <f t="shared" si="453"/>
        <v>41740</v>
      </c>
      <c r="S4851" s="182">
        <v>13</v>
      </c>
      <c r="T4851" s="180">
        <f t="shared" si="455"/>
        <v>60494.880000000056</v>
      </c>
      <c r="U4851" s="181" t="str">
        <f t="shared" si="454"/>
        <v>0</v>
      </c>
    </row>
    <row r="4852" spans="14:21">
      <c r="N4852" s="57">
        <f t="shared" si="450"/>
        <v>2014</v>
      </c>
      <c r="O4852" s="57">
        <f t="shared" si="451"/>
        <v>4</v>
      </c>
      <c r="P4852" s="57">
        <f t="shared" si="452"/>
        <v>12</v>
      </c>
      <c r="Q4852" s="48">
        <v>41741</v>
      </c>
      <c r="R4852" s="178">
        <f t="shared" si="453"/>
        <v>41741</v>
      </c>
      <c r="S4852" s="182">
        <v>14.2</v>
      </c>
      <c r="T4852" s="180">
        <f t="shared" si="455"/>
        <v>60509.080000000053</v>
      </c>
      <c r="U4852" s="181" t="str">
        <f t="shared" si="454"/>
        <v>0</v>
      </c>
    </row>
    <row r="4853" spans="14:21">
      <c r="N4853" s="57">
        <f t="shared" si="450"/>
        <v>2014</v>
      </c>
      <c r="O4853" s="57">
        <f t="shared" si="451"/>
        <v>4</v>
      </c>
      <c r="P4853" s="57">
        <f t="shared" si="452"/>
        <v>13</v>
      </c>
      <c r="Q4853" s="48">
        <v>41742</v>
      </c>
      <c r="R4853" s="178">
        <f t="shared" si="453"/>
        <v>41742</v>
      </c>
      <c r="S4853" s="182">
        <v>13.4</v>
      </c>
      <c r="T4853" s="180">
        <f t="shared" si="455"/>
        <v>60522.480000000054</v>
      </c>
      <c r="U4853" s="181" t="str">
        <f t="shared" si="454"/>
        <v>0</v>
      </c>
    </row>
    <row r="4854" spans="14:21">
      <c r="N4854" s="57">
        <f t="shared" si="450"/>
        <v>2014</v>
      </c>
      <c r="O4854" s="57">
        <f t="shared" si="451"/>
        <v>4</v>
      </c>
      <c r="P4854" s="57">
        <f t="shared" si="452"/>
        <v>14</v>
      </c>
      <c r="Q4854" s="48">
        <v>41743</v>
      </c>
      <c r="R4854" s="178">
        <f t="shared" si="453"/>
        <v>41743</v>
      </c>
      <c r="S4854" s="182">
        <v>15.1</v>
      </c>
      <c r="T4854" s="180">
        <f t="shared" si="455"/>
        <v>60537.580000000053</v>
      </c>
      <c r="U4854" s="181" t="str">
        <f t="shared" si="454"/>
        <v>0</v>
      </c>
    </row>
    <row r="4855" spans="14:21">
      <c r="N4855" s="57">
        <f t="shared" si="450"/>
        <v>2014</v>
      </c>
      <c r="O4855" s="57">
        <f t="shared" si="451"/>
        <v>4</v>
      </c>
      <c r="P4855" s="57">
        <f t="shared" si="452"/>
        <v>15</v>
      </c>
      <c r="Q4855" s="48">
        <v>41744</v>
      </c>
      <c r="R4855" s="178">
        <f t="shared" si="453"/>
        <v>41744</v>
      </c>
      <c r="S4855" s="182">
        <v>14.8</v>
      </c>
      <c r="T4855" s="180">
        <f t="shared" si="455"/>
        <v>60552.380000000056</v>
      </c>
      <c r="U4855" s="181" t="str">
        <f t="shared" si="454"/>
        <v>0</v>
      </c>
    </row>
    <row r="4856" spans="14:21">
      <c r="N4856" s="57">
        <f t="shared" si="450"/>
        <v>2014</v>
      </c>
      <c r="O4856" s="57">
        <f t="shared" si="451"/>
        <v>4</v>
      </c>
      <c r="P4856" s="57">
        <f t="shared" si="452"/>
        <v>16</v>
      </c>
      <c r="Q4856" s="48">
        <v>41745</v>
      </c>
      <c r="R4856" s="178">
        <f t="shared" si="453"/>
        <v>41745</v>
      </c>
      <c r="S4856" s="182">
        <v>14.6</v>
      </c>
      <c r="T4856" s="180">
        <f t="shared" si="455"/>
        <v>60566.980000000054</v>
      </c>
      <c r="U4856" s="181" t="str">
        <f t="shared" si="454"/>
        <v>0</v>
      </c>
    </row>
    <row r="4857" spans="14:21">
      <c r="N4857" s="57">
        <f t="shared" si="450"/>
        <v>2014</v>
      </c>
      <c r="O4857" s="57">
        <f t="shared" si="451"/>
        <v>4</v>
      </c>
      <c r="P4857" s="57">
        <f t="shared" si="452"/>
        <v>17</v>
      </c>
      <c r="Q4857" s="48">
        <v>41746</v>
      </c>
      <c r="R4857" s="178">
        <f t="shared" si="453"/>
        <v>41746</v>
      </c>
      <c r="S4857" s="182">
        <v>12.6</v>
      </c>
      <c r="T4857" s="180">
        <f t="shared" si="455"/>
        <v>60579.580000000053</v>
      </c>
      <c r="U4857" s="181" t="str">
        <f t="shared" si="454"/>
        <v>0</v>
      </c>
    </row>
    <row r="4858" spans="14:21">
      <c r="N4858" s="57">
        <f t="shared" si="450"/>
        <v>2014</v>
      </c>
      <c r="O4858" s="57">
        <f t="shared" si="451"/>
        <v>4</v>
      </c>
      <c r="P4858" s="57">
        <f t="shared" si="452"/>
        <v>18</v>
      </c>
      <c r="Q4858" s="48">
        <v>41747</v>
      </c>
      <c r="R4858" s="178">
        <f t="shared" si="453"/>
        <v>41747</v>
      </c>
      <c r="S4858" s="182">
        <v>15.1</v>
      </c>
      <c r="T4858" s="180">
        <f t="shared" si="455"/>
        <v>60594.680000000051</v>
      </c>
      <c r="U4858" s="181" t="str">
        <f t="shared" si="454"/>
        <v>0</v>
      </c>
    </row>
    <row r="4859" spans="14:21">
      <c r="N4859" s="57">
        <f t="shared" si="450"/>
        <v>2014</v>
      </c>
      <c r="O4859" s="57">
        <f t="shared" si="451"/>
        <v>4</v>
      </c>
      <c r="P4859" s="57">
        <f t="shared" si="452"/>
        <v>19</v>
      </c>
      <c r="Q4859" s="48">
        <v>41748</v>
      </c>
      <c r="R4859" s="178">
        <f t="shared" si="453"/>
        <v>41748</v>
      </c>
      <c r="S4859" s="182">
        <v>12.2</v>
      </c>
      <c r="T4859" s="180">
        <f t="shared" si="455"/>
        <v>60606.880000000048</v>
      </c>
      <c r="U4859" s="181" t="str">
        <f t="shared" si="454"/>
        <v>0</v>
      </c>
    </row>
    <row r="4860" spans="14:21">
      <c r="N4860" s="57">
        <f t="shared" si="450"/>
        <v>2014</v>
      </c>
      <c r="O4860" s="57">
        <f t="shared" si="451"/>
        <v>4</v>
      </c>
      <c r="P4860" s="57">
        <f t="shared" si="452"/>
        <v>20</v>
      </c>
      <c r="Q4860" s="48">
        <v>41749</v>
      </c>
      <c r="R4860" s="178">
        <f t="shared" si="453"/>
        <v>41749</v>
      </c>
      <c r="S4860" s="182">
        <v>10</v>
      </c>
      <c r="T4860" s="180">
        <f t="shared" si="455"/>
        <v>60616.880000000048</v>
      </c>
      <c r="U4860" s="181" t="str">
        <f t="shared" si="454"/>
        <v>0</v>
      </c>
    </row>
    <row r="4861" spans="14:21">
      <c r="N4861" s="57">
        <f t="shared" si="450"/>
        <v>2014</v>
      </c>
      <c r="O4861" s="57">
        <f t="shared" si="451"/>
        <v>4</v>
      </c>
      <c r="P4861" s="57">
        <f t="shared" si="452"/>
        <v>21</v>
      </c>
      <c r="Q4861" s="48">
        <v>41750</v>
      </c>
      <c r="R4861" s="178">
        <f t="shared" si="453"/>
        <v>41750</v>
      </c>
      <c r="S4861" s="182">
        <v>10.6</v>
      </c>
      <c r="T4861" s="180">
        <f t="shared" si="455"/>
        <v>60627.480000000047</v>
      </c>
      <c r="U4861" s="181" t="str">
        <f t="shared" si="454"/>
        <v>0</v>
      </c>
    </row>
    <row r="4862" spans="14:21">
      <c r="N4862" s="57">
        <f t="shared" si="450"/>
        <v>2014</v>
      </c>
      <c r="O4862" s="57">
        <f t="shared" si="451"/>
        <v>4</v>
      </c>
      <c r="P4862" s="57">
        <f t="shared" si="452"/>
        <v>22</v>
      </c>
      <c r="Q4862" s="48">
        <v>41751</v>
      </c>
      <c r="R4862" s="178">
        <f t="shared" si="453"/>
        <v>41751</v>
      </c>
      <c r="S4862" s="182">
        <v>9.9</v>
      </c>
      <c r="T4862" s="180">
        <f t="shared" si="455"/>
        <v>60637.380000000048</v>
      </c>
      <c r="U4862" s="181" t="str">
        <f t="shared" si="454"/>
        <v>0</v>
      </c>
    </row>
    <row r="4863" spans="14:21">
      <c r="N4863" s="57">
        <f t="shared" si="450"/>
        <v>2014</v>
      </c>
      <c r="O4863" s="57">
        <f t="shared" si="451"/>
        <v>4</v>
      </c>
      <c r="P4863" s="57">
        <f t="shared" si="452"/>
        <v>23</v>
      </c>
      <c r="Q4863" s="48">
        <v>41752</v>
      </c>
      <c r="R4863" s="178">
        <f t="shared" si="453"/>
        <v>41752</v>
      </c>
      <c r="S4863" s="182">
        <v>12.8</v>
      </c>
      <c r="T4863" s="180">
        <f t="shared" si="455"/>
        <v>60650.180000000051</v>
      </c>
      <c r="U4863" s="181" t="str">
        <f t="shared" si="454"/>
        <v>0</v>
      </c>
    </row>
    <row r="4864" spans="14:21">
      <c r="N4864" s="57">
        <f t="shared" si="450"/>
        <v>2014</v>
      </c>
      <c r="O4864" s="57">
        <f t="shared" si="451"/>
        <v>4</v>
      </c>
      <c r="P4864" s="57">
        <f t="shared" si="452"/>
        <v>24</v>
      </c>
      <c r="Q4864" s="48">
        <v>41753</v>
      </c>
      <c r="R4864" s="178">
        <f t="shared" si="453"/>
        <v>41753</v>
      </c>
      <c r="S4864" s="182">
        <v>13.8</v>
      </c>
      <c r="T4864" s="180">
        <f t="shared" si="455"/>
        <v>60663.980000000054</v>
      </c>
      <c r="U4864" s="181" t="str">
        <f t="shared" si="454"/>
        <v>0</v>
      </c>
    </row>
    <row r="4865" spans="14:21">
      <c r="N4865" s="57">
        <f t="shared" si="450"/>
        <v>2014</v>
      </c>
      <c r="O4865" s="57">
        <f t="shared" si="451"/>
        <v>4</v>
      </c>
      <c r="P4865" s="57">
        <f t="shared" si="452"/>
        <v>25</v>
      </c>
      <c r="Q4865" s="48">
        <v>41754</v>
      </c>
      <c r="R4865" s="178">
        <f t="shared" si="453"/>
        <v>41754</v>
      </c>
      <c r="S4865" s="182">
        <v>10</v>
      </c>
      <c r="T4865" s="180">
        <f t="shared" si="455"/>
        <v>60673.980000000054</v>
      </c>
      <c r="U4865" s="181" t="str">
        <f t="shared" si="454"/>
        <v>0</v>
      </c>
    </row>
    <row r="4866" spans="14:21">
      <c r="N4866" s="57">
        <f t="shared" si="450"/>
        <v>2014</v>
      </c>
      <c r="O4866" s="57">
        <f t="shared" si="451"/>
        <v>4</v>
      </c>
      <c r="P4866" s="57">
        <f t="shared" si="452"/>
        <v>26</v>
      </c>
      <c r="Q4866" s="48">
        <v>41755</v>
      </c>
      <c r="R4866" s="178">
        <f t="shared" si="453"/>
        <v>41755</v>
      </c>
      <c r="S4866" s="182">
        <v>9.3000000000000007</v>
      </c>
      <c r="T4866" s="180">
        <f t="shared" si="455"/>
        <v>60683.280000000057</v>
      </c>
      <c r="U4866" s="181" t="str">
        <f t="shared" si="454"/>
        <v>0</v>
      </c>
    </row>
    <row r="4867" spans="14:21">
      <c r="N4867" s="57">
        <f t="shared" ref="N4867:N4930" si="456">IF(Q4867="","",YEAR(Q4867))</f>
        <v>2014</v>
      </c>
      <c r="O4867" s="57">
        <f t="shared" ref="O4867:O4930" si="457">IF(Q4867="","",MONTH(Q4867))</f>
        <v>4</v>
      </c>
      <c r="P4867" s="57">
        <f t="shared" ref="P4867:P4930" si="458">DAY(Q4867)</f>
        <v>27</v>
      </c>
      <c r="Q4867" s="48">
        <v>41756</v>
      </c>
      <c r="R4867" s="178">
        <f t="shared" ref="R4867:R4930" si="459">Q4867</f>
        <v>41756</v>
      </c>
      <c r="S4867" s="182">
        <v>9.1</v>
      </c>
      <c r="T4867" s="180">
        <f t="shared" si="455"/>
        <v>60692.380000000056</v>
      </c>
      <c r="U4867" s="181" t="str">
        <f t="shared" ref="U4867:U4930" si="460">IF(AND(R4867&gt;=$E$7,R4867&lt;=$E$9),S4867,"0")</f>
        <v>0</v>
      </c>
    </row>
    <row r="4868" spans="14:21">
      <c r="N4868" s="57">
        <f t="shared" si="456"/>
        <v>2014</v>
      </c>
      <c r="O4868" s="57">
        <f t="shared" si="457"/>
        <v>4</v>
      </c>
      <c r="P4868" s="57">
        <f t="shared" si="458"/>
        <v>28</v>
      </c>
      <c r="Q4868" s="48">
        <v>41757</v>
      </c>
      <c r="R4868" s="178">
        <f t="shared" si="459"/>
        <v>41757</v>
      </c>
      <c r="S4868" s="182">
        <v>9</v>
      </c>
      <c r="T4868" s="180">
        <f t="shared" si="455"/>
        <v>60701.380000000056</v>
      </c>
      <c r="U4868" s="181" t="str">
        <f t="shared" si="460"/>
        <v>0</v>
      </c>
    </row>
    <row r="4869" spans="14:21">
      <c r="N4869" s="57">
        <f t="shared" si="456"/>
        <v>2014</v>
      </c>
      <c r="O4869" s="57">
        <f t="shared" si="457"/>
        <v>4</v>
      </c>
      <c r="P4869" s="57">
        <f t="shared" si="458"/>
        <v>29</v>
      </c>
      <c r="Q4869" s="48">
        <v>41758</v>
      </c>
      <c r="R4869" s="178">
        <f t="shared" si="459"/>
        <v>41758</v>
      </c>
      <c r="S4869" s="182">
        <v>8.6999999999999993</v>
      </c>
      <c r="T4869" s="180">
        <f t="shared" ref="T4869:T4932" si="461">T4868+S4869</f>
        <v>60710.080000000053</v>
      </c>
      <c r="U4869" s="181" t="str">
        <f t="shared" si="460"/>
        <v>0</v>
      </c>
    </row>
    <row r="4870" spans="14:21">
      <c r="N4870" s="57">
        <f t="shared" si="456"/>
        <v>2014</v>
      </c>
      <c r="O4870" s="57">
        <f t="shared" si="457"/>
        <v>4</v>
      </c>
      <c r="P4870" s="57">
        <f t="shared" si="458"/>
        <v>30</v>
      </c>
      <c r="Q4870" s="48">
        <v>41759</v>
      </c>
      <c r="R4870" s="178">
        <f t="shared" si="459"/>
        <v>41759</v>
      </c>
      <c r="S4870" s="182">
        <v>7.9</v>
      </c>
      <c r="T4870" s="180">
        <f t="shared" si="461"/>
        <v>60717.980000000054</v>
      </c>
      <c r="U4870" s="181" t="str">
        <f t="shared" si="460"/>
        <v>0</v>
      </c>
    </row>
    <row r="4871" spans="14:21">
      <c r="N4871" s="57">
        <f t="shared" si="456"/>
        <v>2014</v>
      </c>
      <c r="O4871" s="57">
        <f t="shared" si="457"/>
        <v>5</v>
      </c>
      <c r="P4871" s="57">
        <f t="shared" si="458"/>
        <v>1</v>
      </c>
      <c r="Q4871" s="48">
        <v>41760</v>
      </c>
      <c r="R4871" s="178">
        <f t="shared" si="459"/>
        <v>41760</v>
      </c>
      <c r="S4871" s="182">
        <v>13.4</v>
      </c>
      <c r="T4871" s="180">
        <f t="shared" si="461"/>
        <v>60731.380000000056</v>
      </c>
      <c r="U4871" s="181" t="str">
        <f t="shared" si="460"/>
        <v>0</v>
      </c>
    </row>
    <row r="4872" spans="14:21">
      <c r="N4872" s="57">
        <f t="shared" si="456"/>
        <v>2014</v>
      </c>
      <c r="O4872" s="57">
        <f t="shared" si="457"/>
        <v>5</v>
      </c>
      <c r="P4872" s="57">
        <f t="shared" si="458"/>
        <v>2</v>
      </c>
      <c r="Q4872" s="48">
        <v>41761</v>
      </c>
      <c r="R4872" s="178">
        <f t="shared" si="459"/>
        <v>41761</v>
      </c>
      <c r="S4872" s="182">
        <v>13.7</v>
      </c>
      <c r="T4872" s="180">
        <f t="shared" si="461"/>
        <v>60745.080000000053</v>
      </c>
      <c r="U4872" s="181" t="str">
        <f t="shared" si="460"/>
        <v>0</v>
      </c>
    </row>
    <row r="4873" spans="14:21">
      <c r="N4873" s="57">
        <f t="shared" si="456"/>
        <v>2014</v>
      </c>
      <c r="O4873" s="57">
        <f t="shared" si="457"/>
        <v>5</v>
      </c>
      <c r="P4873" s="57">
        <f t="shared" si="458"/>
        <v>3</v>
      </c>
      <c r="Q4873" s="48">
        <v>41762</v>
      </c>
      <c r="R4873" s="178">
        <f t="shared" si="459"/>
        <v>41762</v>
      </c>
      <c r="S4873" s="182">
        <v>14</v>
      </c>
      <c r="T4873" s="180">
        <f t="shared" si="461"/>
        <v>60759.080000000053</v>
      </c>
      <c r="U4873" s="181" t="str">
        <f t="shared" si="460"/>
        <v>0</v>
      </c>
    </row>
    <row r="4874" spans="14:21">
      <c r="N4874" s="57">
        <f t="shared" si="456"/>
        <v>2014</v>
      </c>
      <c r="O4874" s="57">
        <f t="shared" si="457"/>
        <v>5</v>
      </c>
      <c r="P4874" s="57">
        <f t="shared" si="458"/>
        <v>4</v>
      </c>
      <c r="Q4874" s="48">
        <v>41763</v>
      </c>
      <c r="R4874" s="178">
        <f t="shared" si="459"/>
        <v>41763</v>
      </c>
      <c r="S4874" s="182">
        <v>14</v>
      </c>
      <c r="T4874" s="180">
        <f t="shared" si="461"/>
        <v>60773.080000000053</v>
      </c>
      <c r="U4874" s="181" t="str">
        <f t="shared" si="460"/>
        <v>0</v>
      </c>
    </row>
    <row r="4875" spans="14:21">
      <c r="N4875" s="57">
        <f t="shared" si="456"/>
        <v>2014</v>
      </c>
      <c r="O4875" s="57">
        <f t="shared" si="457"/>
        <v>5</v>
      </c>
      <c r="P4875" s="57">
        <f t="shared" si="458"/>
        <v>5</v>
      </c>
      <c r="Q4875" s="48">
        <v>41764</v>
      </c>
      <c r="R4875" s="178">
        <f t="shared" si="459"/>
        <v>41764</v>
      </c>
      <c r="S4875" s="182">
        <v>13.7</v>
      </c>
      <c r="T4875" s="180">
        <f t="shared" si="461"/>
        <v>60786.78000000005</v>
      </c>
      <c r="U4875" s="181" t="str">
        <f t="shared" si="460"/>
        <v>0</v>
      </c>
    </row>
    <row r="4876" spans="14:21">
      <c r="N4876" s="57">
        <f t="shared" si="456"/>
        <v>2014</v>
      </c>
      <c r="O4876" s="57">
        <f t="shared" si="457"/>
        <v>5</v>
      </c>
      <c r="P4876" s="57">
        <f t="shared" si="458"/>
        <v>6</v>
      </c>
      <c r="Q4876" s="48">
        <v>41765</v>
      </c>
      <c r="R4876" s="178">
        <f t="shared" si="459"/>
        <v>41765</v>
      </c>
      <c r="S4876" s="182">
        <v>9.6</v>
      </c>
      <c r="T4876" s="180">
        <f t="shared" si="461"/>
        <v>60796.380000000048</v>
      </c>
      <c r="U4876" s="181" t="str">
        <f t="shared" si="460"/>
        <v>0</v>
      </c>
    </row>
    <row r="4877" spans="14:21">
      <c r="N4877" s="57">
        <f t="shared" si="456"/>
        <v>2014</v>
      </c>
      <c r="O4877" s="57">
        <f t="shared" si="457"/>
        <v>5</v>
      </c>
      <c r="P4877" s="57">
        <f t="shared" si="458"/>
        <v>7</v>
      </c>
      <c r="Q4877" s="48">
        <v>41766</v>
      </c>
      <c r="R4877" s="178">
        <f t="shared" si="459"/>
        <v>41766</v>
      </c>
      <c r="S4877" s="182">
        <v>10</v>
      </c>
      <c r="T4877" s="180">
        <f t="shared" si="461"/>
        <v>60806.380000000048</v>
      </c>
      <c r="U4877" s="181" t="str">
        <f t="shared" si="460"/>
        <v>0</v>
      </c>
    </row>
    <row r="4878" spans="14:21">
      <c r="N4878" s="57">
        <f t="shared" si="456"/>
        <v>2014</v>
      </c>
      <c r="O4878" s="57">
        <f t="shared" si="457"/>
        <v>5</v>
      </c>
      <c r="P4878" s="57">
        <f t="shared" si="458"/>
        <v>8</v>
      </c>
      <c r="Q4878" s="48">
        <v>41767</v>
      </c>
      <c r="R4878" s="178">
        <f t="shared" si="459"/>
        <v>41767</v>
      </c>
      <c r="S4878" s="182">
        <v>11.4</v>
      </c>
      <c r="T4878" s="180">
        <f t="shared" si="461"/>
        <v>60817.78000000005</v>
      </c>
      <c r="U4878" s="181" t="str">
        <f t="shared" si="460"/>
        <v>0</v>
      </c>
    </row>
    <row r="4879" spans="14:21">
      <c r="N4879" s="57">
        <f t="shared" si="456"/>
        <v>2014</v>
      </c>
      <c r="O4879" s="57">
        <f t="shared" si="457"/>
        <v>5</v>
      </c>
      <c r="P4879" s="57">
        <f t="shared" si="458"/>
        <v>9</v>
      </c>
      <c r="Q4879" s="48">
        <v>41768</v>
      </c>
      <c r="R4879" s="178">
        <f t="shared" si="459"/>
        <v>41768</v>
      </c>
      <c r="S4879" s="182">
        <v>11.3</v>
      </c>
      <c r="T4879" s="180">
        <f t="shared" si="461"/>
        <v>60829.080000000053</v>
      </c>
      <c r="U4879" s="181" t="str">
        <f t="shared" si="460"/>
        <v>0</v>
      </c>
    </row>
    <row r="4880" spans="14:21">
      <c r="N4880" s="57">
        <f t="shared" si="456"/>
        <v>2014</v>
      </c>
      <c r="O4880" s="57">
        <f t="shared" si="457"/>
        <v>5</v>
      </c>
      <c r="P4880" s="57">
        <f t="shared" si="458"/>
        <v>10</v>
      </c>
      <c r="Q4880" s="48">
        <v>41769</v>
      </c>
      <c r="R4880" s="178">
        <f t="shared" si="459"/>
        <v>41769</v>
      </c>
      <c r="S4880" s="182">
        <v>11.2</v>
      </c>
      <c r="T4880" s="180">
        <f t="shared" si="461"/>
        <v>60840.28000000005</v>
      </c>
      <c r="U4880" s="181" t="str">
        <f t="shared" si="460"/>
        <v>0</v>
      </c>
    </row>
    <row r="4881" spans="14:21">
      <c r="N4881" s="57">
        <f t="shared" si="456"/>
        <v>2014</v>
      </c>
      <c r="O4881" s="57">
        <f t="shared" si="457"/>
        <v>5</v>
      </c>
      <c r="P4881" s="57">
        <f t="shared" si="458"/>
        <v>11</v>
      </c>
      <c r="Q4881" s="48">
        <v>41770</v>
      </c>
      <c r="R4881" s="178">
        <f t="shared" si="459"/>
        <v>41770</v>
      </c>
      <c r="S4881" s="182">
        <v>11.9</v>
      </c>
      <c r="T4881" s="180">
        <f t="shared" si="461"/>
        <v>60852.180000000051</v>
      </c>
      <c r="U4881" s="181" t="str">
        <f t="shared" si="460"/>
        <v>0</v>
      </c>
    </row>
    <row r="4882" spans="14:21">
      <c r="N4882" s="57">
        <f t="shared" si="456"/>
        <v>2014</v>
      </c>
      <c r="O4882" s="57">
        <f t="shared" si="457"/>
        <v>5</v>
      </c>
      <c r="P4882" s="57">
        <f t="shared" si="458"/>
        <v>12</v>
      </c>
      <c r="Q4882" s="48">
        <v>41771</v>
      </c>
      <c r="R4882" s="178">
        <f t="shared" si="459"/>
        <v>41771</v>
      </c>
      <c r="S4882" s="182">
        <v>11.5</v>
      </c>
      <c r="T4882" s="180">
        <f t="shared" si="461"/>
        <v>60863.680000000051</v>
      </c>
      <c r="U4882" s="181" t="str">
        <f t="shared" si="460"/>
        <v>0</v>
      </c>
    </row>
    <row r="4883" spans="14:21">
      <c r="N4883" s="57">
        <f t="shared" si="456"/>
        <v>2014</v>
      </c>
      <c r="O4883" s="57">
        <f t="shared" si="457"/>
        <v>5</v>
      </c>
      <c r="P4883" s="57">
        <f t="shared" si="458"/>
        <v>13</v>
      </c>
      <c r="Q4883" s="48">
        <v>41772</v>
      </c>
      <c r="R4883" s="178">
        <f t="shared" si="459"/>
        <v>41772</v>
      </c>
      <c r="S4883" s="182">
        <v>13.1</v>
      </c>
      <c r="T4883" s="180">
        <f t="shared" si="461"/>
        <v>60876.78000000005</v>
      </c>
      <c r="U4883" s="181" t="str">
        <f t="shared" si="460"/>
        <v>0</v>
      </c>
    </row>
    <row r="4884" spans="14:21">
      <c r="N4884" s="57">
        <f t="shared" si="456"/>
        <v>2014</v>
      </c>
      <c r="O4884" s="57">
        <f t="shared" si="457"/>
        <v>5</v>
      </c>
      <c r="P4884" s="57">
        <f t="shared" si="458"/>
        <v>14</v>
      </c>
      <c r="Q4884" s="48">
        <v>41773</v>
      </c>
      <c r="R4884" s="178">
        <f t="shared" si="459"/>
        <v>41773</v>
      </c>
      <c r="S4884" s="182">
        <v>12.8</v>
      </c>
      <c r="T4884" s="180">
        <f t="shared" si="461"/>
        <v>60889.580000000053</v>
      </c>
      <c r="U4884" s="181" t="str">
        <f t="shared" si="460"/>
        <v>0</v>
      </c>
    </row>
    <row r="4885" spans="14:21">
      <c r="N4885" s="57">
        <f t="shared" si="456"/>
        <v>2014</v>
      </c>
      <c r="O4885" s="57">
        <f t="shared" si="457"/>
        <v>5</v>
      </c>
      <c r="P4885" s="57">
        <f t="shared" si="458"/>
        <v>15</v>
      </c>
      <c r="Q4885" s="48">
        <v>41774</v>
      </c>
      <c r="R4885" s="178">
        <f t="shared" si="459"/>
        <v>41774</v>
      </c>
      <c r="S4885" s="182">
        <v>10.1</v>
      </c>
      <c r="T4885" s="180">
        <f t="shared" si="461"/>
        <v>60899.680000000051</v>
      </c>
      <c r="U4885" s="181" t="str">
        <f t="shared" si="460"/>
        <v>0</v>
      </c>
    </row>
    <row r="4886" spans="14:21">
      <c r="N4886" s="57">
        <f t="shared" si="456"/>
        <v>2014</v>
      </c>
      <c r="O4886" s="57">
        <f t="shared" si="457"/>
        <v>5</v>
      </c>
      <c r="P4886" s="57">
        <f t="shared" si="458"/>
        <v>16</v>
      </c>
      <c r="Q4886" s="48">
        <v>41775</v>
      </c>
      <c r="R4886" s="178">
        <f t="shared" si="459"/>
        <v>41775</v>
      </c>
      <c r="S4886" s="182">
        <v>10.6</v>
      </c>
      <c r="T4886" s="180">
        <f t="shared" si="461"/>
        <v>60910.28000000005</v>
      </c>
      <c r="U4886" s="181" t="str">
        <f t="shared" si="460"/>
        <v>0</v>
      </c>
    </row>
    <row r="4887" spans="14:21">
      <c r="N4887" s="57">
        <f t="shared" si="456"/>
        <v>2014</v>
      </c>
      <c r="O4887" s="57">
        <f t="shared" si="457"/>
        <v>5</v>
      </c>
      <c r="P4887" s="57">
        <f t="shared" si="458"/>
        <v>17</v>
      </c>
      <c r="Q4887" s="48">
        <v>41776</v>
      </c>
      <c r="R4887" s="178">
        <f t="shared" si="459"/>
        <v>41776</v>
      </c>
      <c r="S4887" s="182">
        <v>7.8</v>
      </c>
      <c r="T4887" s="180">
        <f t="shared" si="461"/>
        <v>60918.080000000053</v>
      </c>
      <c r="U4887" s="181" t="str">
        <f t="shared" si="460"/>
        <v>0</v>
      </c>
    </row>
    <row r="4888" spans="14:21">
      <c r="N4888" s="57">
        <f t="shared" si="456"/>
        <v>2014</v>
      </c>
      <c r="O4888" s="57">
        <f t="shared" si="457"/>
        <v>5</v>
      </c>
      <c r="P4888" s="57">
        <f t="shared" si="458"/>
        <v>18</v>
      </c>
      <c r="Q4888" s="48">
        <v>41777</v>
      </c>
      <c r="R4888" s="178">
        <f t="shared" si="459"/>
        <v>41777</v>
      </c>
      <c r="S4888" s="182">
        <v>8.6</v>
      </c>
      <c r="T4888" s="180">
        <f t="shared" si="461"/>
        <v>60926.680000000051</v>
      </c>
      <c r="U4888" s="181" t="str">
        <f t="shared" si="460"/>
        <v>0</v>
      </c>
    </row>
    <row r="4889" spans="14:21">
      <c r="N4889" s="57">
        <f t="shared" si="456"/>
        <v>2014</v>
      </c>
      <c r="O4889" s="57">
        <f t="shared" si="457"/>
        <v>5</v>
      </c>
      <c r="P4889" s="57">
        <f t="shared" si="458"/>
        <v>19</v>
      </c>
      <c r="Q4889" s="48">
        <v>41778</v>
      </c>
      <c r="R4889" s="178">
        <f t="shared" si="459"/>
        <v>41778</v>
      </c>
      <c r="S4889" s="182">
        <v>8.3000000000000007</v>
      </c>
      <c r="T4889" s="180">
        <f t="shared" si="461"/>
        <v>60934.980000000054</v>
      </c>
      <c r="U4889" s="181" t="str">
        <f t="shared" si="460"/>
        <v>0</v>
      </c>
    </row>
    <row r="4890" spans="14:21">
      <c r="N4890" s="57">
        <f t="shared" si="456"/>
        <v>2014</v>
      </c>
      <c r="O4890" s="57">
        <f t="shared" si="457"/>
        <v>5</v>
      </c>
      <c r="P4890" s="57">
        <f t="shared" si="458"/>
        <v>20</v>
      </c>
      <c r="Q4890" s="48">
        <v>41779</v>
      </c>
      <c r="R4890" s="178">
        <f t="shared" si="459"/>
        <v>41779</v>
      </c>
      <c r="S4890" s="182">
        <v>5</v>
      </c>
      <c r="T4890" s="180">
        <f t="shared" si="461"/>
        <v>60939.980000000054</v>
      </c>
      <c r="U4890" s="181" t="str">
        <f t="shared" si="460"/>
        <v>0</v>
      </c>
    </row>
    <row r="4891" spans="14:21">
      <c r="N4891" s="57">
        <f t="shared" si="456"/>
        <v>2014</v>
      </c>
      <c r="O4891" s="57">
        <f t="shared" si="457"/>
        <v>5</v>
      </c>
      <c r="P4891" s="57">
        <f t="shared" si="458"/>
        <v>21</v>
      </c>
      <c r="Q4891" s="48">
        <v>41780</v>
      </c>
      <c r="R4891" s="178">
        <f t="shared" si="459"/>
        <v>41780</v>
      </c>
      <c r="S4891" s="182">
        <v>2</v>
      </c>
      <c r="T4891" s="180">
        <f t="shared" si="461"/>
        <v>60941.980000000054</v>
      </c>
      <c r="U4891" s="181" t="str">
        <f t="shared" si="460"/>
        <v>0</v>
      </c>
    </row>
    <row r="4892" spans="14:21">
      <c r="N4892" s="57">
        <f t="shared" si="456"/>
        <v>2014</v>
      </c>
      <c r="O4892" s="57">
        <f t="shared" si="457"/>
        <v>5</v>
      </c>
      <c r="P4892" s="57">
        <f t="shared" si="458"/>
        <v>22</v>
      </c>
      <c r="Q4892" s="48">
        <v>41781</v>
      </c>
      <c r="R4892" s="178">
        <f t="shared" si="459"/>
        <v>41781</v>
      </c>
      <c r="S4892" s="182">
        <v>2</v>
      </c>
      <c r="T4892" s="180">
        <f t="shared" si="461"/>
        <v>60943.980000000054</v>
      </c>
      <c r="U4892" s="181" t="str">
        <f t="shared" si="460"/>
        <v>0</v>
      </c>
    </row>
    <row r="4893" spans="14:21">
      <c r="N4893" s="57">
        <f t="shared" si="456"/>
        <v>2014</v>
      </c>
      <c r="O4893" s="57">
        <f t="shared" si="457"/>
        <v>5</v>
      </c>
      <c r="P4893" s="57">
        <f t="shared" si="458"/>
        <v>23</v>
      </c>
      <c r="Q4893" s="48">
        <v>41782</v>
      </c>
      <c r="R4893" s="178">
        <f t="shared" si="459"/>
        <v>41782</v>
      </c>
      <c r="S4893" s="182">
        <v>6.2</v>
      </c>
      <c r="T4893" s="180">
        <f t="shared" si="461"/>
        <v>60950.180000000051</v>
      </c>
      <c r="U4893" s="181" t="str">
        <f t="shared" si="460"/>
        <v>0</v>
      </c>
    </row>
    <row r="4894" spans="14:21">
      <c r="N4894" s="57">
        <f t="shared" si="456"/>
        <v>2014</v>
      </c>
      <c r="O4894" s="57">
        <f t="shared" si="457"/>
        <v>5</v>
      </c>
      <c r="P4894" s="57">
        <f t="shared" si="458"/>
        <v>24</v>
      </c>
      <c r="Q4894" s="48">
        <v>41783</v>
      </c>
      <c r="R4894" s="178">
        <f t="shared" si="459"/>
        <v>41783</v>
      </c>
      <c r="S4894" s="182">
        <v>5.9</v>
      </c>
      <c r="T4894" s="180">
        <f t="shared" si="461"/>
        <v>60956.080000000053</v>
      </c>
      <c r="U4894" s="181" t="str">
        <f t="shared" si="460"/>
        <v>0</v>
      </c>
    </row>
    <row r="4895" spans="14:21">
      <c r="N4895" s="57">
        <f t="shared" si="456"/>
        <v>2014</v>
      </c>
      <c r="O4895" s="57">
        <f t="shared" si="457"/>
        <v>5</v>
      </c>
      <c r="P4895" s="57">
        <f t="shared" si="458"/>
        <v>25</v>
      </c>
      <c r="Q4895" s="48">
        <v>41784</v>
      </c>
      <c r="R4895" s="178">
        <f t="shared" si="459"/>
        <v>41784</v>
      </c>
      <c r="S4895" s="182">
        <v>4.5999999999999996</v>
      </c>
      <c r="T4895" s="180">
        <f t="shared" si="461"/>
        <v>60960.680000000051</v>
      </c>
      <c r="U4895" s="181" t="str">
        <f t="shared" si="460"/>
        <v>0</v>
      </c>
    </row>
    <row r="4896" spans="14:21">
      <c r="N4896" s="57">
        <f t="shared" si="456"/>
        <v>2014</v>
      </c>
      <c r="O4896" s="57">
        <f t="shared" si="457"/>
        <v>5</v>
      </c>
      <c r="P4896" s="57">
        <f t="shared" si="458"/>
        <v>26</v>
      </c>
      <c r="Q4896" s="48">
        <v>41785</v>
      </c>
      <c r="R4896" s="178">
        <f t="shared" si="459"/>
        <v>41785</v>
      </c>
      <c r="S4896" s="182">
        <v>4.5999999999999996</v>
      </c>
      <c r="T4896" s="180">
        <f t="shared" si="461"/>
        <v>60965.28000000005</v>
      </c>
      <c r="U4896" s="181" t="str">
        <f t="shared" si="460"/>
        <v>0</v>
      </c>
    </row>
    <row r="4897" spans="14:21">
      <c r="N4897" s="57">
        <f t="shared" si="456"/>
        <v>2014</v>
      </c>
      <c r="O4897" s="57">
        <f t="shared" si="457"/>
        <v>5</v>
      </c>
      <c r="P4897" s="57">
        <f t="shared" si="458"/>
        <v>27</v>
      </c>
      <c r="Q4897" s="48">
        <v>41786</v>
      </c>
      <c r="R4897" s="178">
        <f t="shared" si="459"/>
        <v>41786</v>
      </c>
      <c r="S4897" s="182">
        <v>9.6</v>
      </c>
      <c r="T4897" s="180">
        <f t="shared" si="461"/>
        <v>60974.880000000048</v>
      </c>
      <c r="U4897" s="181" t="str">
        <f t="shared" si="460"/>
        <v>0</v>
      </c>
    </row>
    <row r="4898" spans="14:21">
      <c r="N4898" s="57">
        <f t="shared" si="456"/>
        <v>2014</v>
      </c>
      <c r="O4898" s="57">
        <f t="shared" si="457"/>
        <v>5</v>
      </c>
      <c r="P4898" s="57">
        <f t="shared" si="458"/>
        <v>28</v>
      </c>
      <c r="Q4898" s="48">
        <v>41787</v>
      </c>
      <c r="R4898" s="178">
        <f t="shared" si="459"/>
        <v>41787</v>
      </c>
      <c r="S4898" s="182">
        <v>12.4</v>
      </c>
      <c r="T4898" s="180">
        <f t="shared" si="461"/>
        <v>60987.28000000005</v>
      </c>
      <c r="U4898" s="181" t="str">
        <f t="shared" si="460"/>
        <v>0</v>
      </c>
    </row>
    <row r="4899" spans="14:21">
      <c r="N4899" s="57">
        <f t="shared" si="456"/>
        <v>2014</v>
      </c>
      <c r="O4899" s="57">
        <f t="shared" si="457"/>
        <v>5</v>
      </c>
      <c r="P4899" s="57">
        <f t="shared" si="458"/>
        <v>29</v>
      </c>
      <c r="Q4899" s="48">
        <v>41788</v>
      </c>
      <c r="R4899" s="178">
        <f t="shared" si="459"/>
        <v>41788</v>
      </c>
      <c r="S4899" s="182">
        <v>10</v>
      </c>
      <c r="T4899" s="180">
        <f t="shared" si="461"/>
        <v>60997.28000000005</v>
      </c>
      <c r="U4899" s="181" t="str">
        <f t="shared" si="460"/>
        <v>0</v>
      </c>
    </row>
    <row r="4900" spans="14:21">
      <c r="N4900" s="57">
        <f t="shared" si="456"/>
        <v>2014</v>
      </c>
      <c r="O4900" s="57">
        <f t="shared" si="457"/>
        <v>5</v>
      </c>
      <c r="P4900" s="57">
        <f t="shared" si="458"/>
        <v>30</v>
      </c>
      <c r="Q4900" s="48">
        <v>41789</v>
      </c>
      <c r="R4900" s="178">
        <f t="shared" si="459"/>
        <v>41789</v>
      </c>
      <c r="S4900" s="182">
        <v>8</v>
      </c>
      <c r="T4900" s="180">
        <f t="shared" si="461"/>
        <v>61005.28000000005</v>
      </c>
      <c r="U4900" s="181" t="str">
        <f t="shared" si="460"/>
        <v>0</v>
      </c>
    </row>
    <row r="4901" spans="14:21">
      <c r="N4901" s="57">
        <f t="shared" si="456"/>
        <v>2014</v>
      </c>
      <c r="O4901" s="57">
        <f t="shared" si="457"/>
        <v>5</v>
      </c>
      <c r="P4901" s="57">
        <f t="shared" si="458"/>
        <v>31</v>
      </c>
      <c r="Q4901" s="48">
        <v>41790</v>
      </c>
      <c r="R4901" s="178">
        <f t="shared" si="459"/>
        <v>41790</v>
      </c>
      <c r="S4901" s="182">
        <v>8.8000000000000007</v>
      </c>
      <c r="T4901" s="180">
        <f t="shared" si="461"/>
        <v>61014.080000000053</v>
      </c>
      <c r="U4901" s="181" t="str">
        <f t="shared" si="460"/>
        <v>0</v>
      </c>
    </row>
    <row r="4902" spans="14:21">
      <c r="N4902" s="57">
        <f t="shared" si="456"/>
        <v>2014</v>
      </c>
      <c r="O4902" s="57">
        <f t="shared" si="457"/>
        <v>6</v>
      </c>
      <c r="P4902" s="57">
        <f t="shared" si="458"/>
        <v>1</v>
      </c>
      <c r="Q4902" s="48">
        <v>41791</v>
      </c>
      <c r="R4902" s="178">
        <f t="shared" si="459"/>
        <v>41791</v>
      </c>
      <c r="S4902" s="182">
        <v>8.9</v>
      </c>
      <c r="T4902" s="180">
        <f t="shared" si="461"/>
        <v>61022.980000000054</v>
      </c>
      <c r="U4902" s="181" t="str">
        <f t="shared" si="460"/>
        <v>0</v>
      </c>
    </row>
    <row r="4903" spans="14:21">
      <c r="N4903" s="57">
        <f t="shared" si="456"/>
        <v>2014</v>
      </c>
      <c r="O4903" s="57">
        <f t="shared" si="457"/>
        <v>6</v>
      </c>
      <c r="P4903" s="57">
        <f t="shared" si="458"/>
        <v>2</v>
      </c>
      <c r="Q4903" s="48">
        <v>41792</v>
      </c>
      <c r="R4903" s="178">
        <f t="shared" si="459"/>
        <v>41792</v>
      </c>
      <c r="S4903" s="182">
        <v>2</v>
      </c>
      <c r="T4903" s="180">
        <f t="shared" si="461"/>
        <v>61024.980000000054</v>
      </c>
      <c r="U4903" s="181" t="str">
        <f t="shared" si="460"/>
        <v>0</v>
      </c>
    </row>
    <row r="4904" spans="14:21">
      <c r="N4904" s="57">
        <f t="shared" si="456"/>
        <v>2014</v>
      </c>
      <c r="O4904" s="57">
        <f t="shared" si="457"/>
        <v>6</v>
      </c>
      <c r="P4904" s="57">
        <f t="shared" si="458"/>
        <v>3</v>
      </c>
      <c r="Q4904" s="48">
        <v>41793</v>
      </c>
      <c r="R4904" s="178">
        <f t="shared" si="459"/>
        <v>41793</v>
      </c>
      <c r="S4904" s="182">
        <v>2</v>
      </c>
      <c r="T4904" s="180">
        <f t="shared" si="461"/>
        <v>61026.980000000054</v>
      </c>
      <c r="U4904" s="181" t="str">
        <f t="shared" si="460"/>
        <v>0</v>
      </c>
    </row>
    <row r="4905" spans="14:21">
      <c r="N4905" s="57">
        <f t="shared" si="456"/>
        <v>2014</v>
      </c>
      <c r="O4905" s="57">
        <f t="shared" si="457"/>
        <v>6</v>
      </c>
      <c r="P4905" s="57">
        <f t="shared" si="458"/>
        <v>4</v>
      </c>
      <c r="Q4905" s="48">
        <v>41794</v>
      </c>
      <c r="R4905" s="178">
        <f t="shared" si="459"/>
        <v>41794</v>
      </c>
      <c r="S4905" s="182">
        <v>2</v>
      </c>
      <c r="T4905" s="180">
        <f t="shared" si="461"/>
        <v>61028.980000000054</v>
      </c>
      <c r="U4905" s="181" t="str">
        <f t="shared" si="460"/>
        <v>0</v>
      </c>
    </row>
    <row r="4906" spans="14:21">
      <c r="N4906" s="57">
        <f t="shared" si="456"/>
        <v>2014</v>
      </c>
      <c r="O4906" s="57">
        <f t="shared" si="457"/>
        <v>6</v>
      </c>
      <c r="P4906" s="57">
        <f t="shared" si="458"/>
        <v>5</v>
      </c>
      <c r="Q4906" s="48">
        <v>41795</v>
      </c>
      <c r="R4906" s="178">
        <f t="shared" si="459"/>
        <v>41795</v>
      </c>
      <c r="S4906" s="182">
        <v>7.8</v>
      </c>
      <c r="T4906" s="180">
        <f t="shared" si="461"/>
        <v>61036.780000000057</v>
      </c>
      <c r="U4906" s="181" t="str">
        <f t="shared" si="460"/>
        <v>0</v>
      </c>
    </row>
    <row r="4907" spans="14:21">
      <c r="N4907" s="57">
        <f t="shared" si="456"/>
        <v>2014</v>
      </c>
      <c r="O4907" s="57">
        <f t="shared" si="457"/>
        <v>6</v>
      </c>
      <c r="P4907" s="57">
        <f t="shared" si="458"/>
        <v>6</v>
      </c>
      <c r="Q4907" s="48">
        <v>41796</v>
      </c>
      <c r="R4907" s="178">
        <f t="shared" si="459"/>
        <v>41796</v>
      </c>
      <c r="S4907" s="182">
        <v>2</v>
      </c>
      <c r="T4907" s="180">
        <f t="shared" si="461"/>
        <v>61038.780000000057</v>
      </c>
      <c r="U4907" s="181" t="str">
        <f t="shared" si="460"/>
        <v>0</v>
      </c>
    </row>
    <row r="4908" spans="14:21">
      <c r="N4908" s="57">
        <f t="shared" si="456"/>
        <v>2014</v>
      </c>
      <c r="O4908" s="57">
        <f t="shared" si="457"/>
        <v>6</v>
      </c>
      <c r="P4908" s="57">
        <f t="shared" si="458"/>
        <v>7</v>
      </c>
      <c r="Q4908" s="48">
        <v>41797</v>
      </c>
      <c r="R4908" s="178">
        <f t="shared" si="459"/>
        <v>41797</v>
      </c>
      <c r="S4908" s="182">
        <v>2</v>
      </c>
      <c r="T4908" s="180">
        <f t="shared" si="461"/>
        <v>61040.780000000057</v>
      </c>
      <c r="U4908" s="181" t="str">
        <f t="shared" si="460"/>
        <v>0</v>
      </c>
    </row>
    <row r="4909" spans="14:21">
      <c r="N4909" s="57">
        <f t="shared" si="456"/>
        <v>2014</v>
      </c>
      <c r="O4909" s="57">
        <f t="shared" si="457"/>
        <v>6</v>
      </c>
      <c r="P4909" s="57">
        <f t="shared" si="458"/>
        <v>8</v>
      </c>
      <c r="Q4909" s="48">
        <v>41798</v>
      </c>
      <c r="R4909" s="178">
        <f t="shared" si="459"/>
        <v>41798</v>
      </c>
      <c r="S4909" s="182">
        <v>2</v>
      </c>
      <c r="T4909" s="180">
        <f t="shared" si="461"/>
        <v>61042.780000000057</v>
      </c>
      <c r="U4909" s="181" t="str">
        <f t="shared" si="460"/>
        <v>0</v>
      </c>
    </row>
    <row r="4910" spans="14:21">
      <c r="N4910" s="57">
        <f t="shared" si="456"/>
        <v>2014</v>
      </c>
      <c r="O4910" s="57">
        <f t="shared" si="457"/>
        <v>6</v>
      </c>
      <c r="P4910" s="57">
        <f t="shared" si="458"/>
        <v>9</v>
      </c>
      <c r="Q4910" s="48">
        <v>41799</v>
      </c>
      <c r="R4910" s="178">
        <f t="shared" si="459"/>
        <v>41799</v>
      </c>
      <c r="S4910" s="182">
        <v>2</v>
      </c>
      <c r="T4910" s="180">
        <f t="shared" si="461"/>
        <v>61044.780000000057</v>
      </c>
      <c r="U4910" s="181" t="str">
        <f t="shared" si="460"/>
        <v>0</v>
      </c>
    </row>
    <row r="4911" spans="14:21">
      <c r="N4911" s="57">
        <f t="shared" si="456"/>
        <v>2014</v>
      </c>
      <c r="O4911" s="57">
        <f t="shared" si="457"/>
        <v>6</v>
      </c>
      <c r="P4911" s="57">
        <f t="shared" si="458"/>
        <v>10</v>
      </c>
      <c r="Q4911" s="48">
        <v>41800</v>
      </c>
      <c r="R4911" s="178">
        <f t="shared" si="459"/>
        <v>41800</v>
      </c>
      <c r="S4911" s="182">
        <v>2</v>
      </c>
      <c r="T4911" s="180">
        <f t="shared" si="461"/>
        <v>61046.780000000057</v>
      </c>
      <c r="U4911" s="181" t="str">
        <f t="shared" si="460"/>
        <v>0</v>
      </c>
    </row>
    <row r="4912" spans="14:21">
      <c r="N4912" s="57">
        <f t="shared" si="456"/>
        <v>2014</v>
      </c>
      <c r="O4912" s="57">
        <f t="shared" si="457"/>
        <v>6</v>
      </c>
      <c r="P4912" s="57">
        <f t="shared" si="458"/>
        <v>11</v>
      </c>
      <c r="Q4912" s="48">
        <v>41801</v>
      </c>
      <c r="R4912" s="178">
        <f t="shared" si="459"/>
        <v>41801</v>
      </c>
      <c r="S4912" s="182">
        <v>2</v>
      </c>
      <c r="T4912" s="180">
        <f t="shared" si="461"/>
        <v>61048.780000000057</v>
      </c>
      <c r="U4912" s="181" t="str">
        <f t="shared" si="460"/>
        <v>0</v>
      </c>
    </row>
    <row r="4913" spans="14:21">
      <c r="N4913" s="57">
        <f t="shared" si="456"/>
        <v>2014</v>
      </c>
      <c r="O4913" s="57">
        <f t="shared" si="457"/>
        <v>6</v>
      </c>
      <c r="P4913" s="57">
        <f t="shared" si="458"/>
        <v>12</v>
      </c>
      <c r="Q4913" s="48">
        <v>41802</v>
      </c>
      <c r="R4913" s="178">
        <f t="shared" si="459"/>
        <v>41802</v>
      </c>
      <c r="S4913" s="182">
        <v>2</v>
      </c>
      <c r="T4913" s="180">
        <f t="shared" si="461"/>
        <v>61050.780000000057</v>
      </c>
      <c r="U4913" s="181" t="str">
        <f t="shared" si="460"/>
        <v>0</v>
      </c>
    </row>
    <row r="4914" spans="14:21">
      <c r="N4914" s="57">
        <f t="shared" si="456"/>
        <v>2014</v>
      </c>
      <c r="O4914" s="57">
        <f t="shared" si="457"/>
        <v>6</v>
      </c>
      <c r="P4914" s="57">
        <f t="shared" si="458"/>
        <v>13</v>
      </c>
      <c r="Q4914" s="48">
        <v>41803</v>
      </c>
      <c r="R4914" s="178">
        <f t="shared" si="459"/>
        <v>41803</v>
      </c>
      <c r="S4914" s="182">
        <v>2</v>
      </c>
      <c r="T4914" s="180">
        <f t="shared" si="461"/>
        <v>61052.780000000057</v>
      </c>
      <c r="U4914" s="181" t="str">
        <f t="shared" si="460"/>
        <v>0</v>
      </c>
    </row>
    <row r="4915" spans="14:21">
      <c r="N4915" s="57">
        <f t="shared" si="456"/>
        <v>2014</v>
      </c>
      <c r="O4915" s="57">
        <f t="shared" si="457"/>
        <v>6</v>
      </c>
      <c r="P4915" s="57">
        <f t="shared" si="458"/>
        <v>14</v>
      </c>
      <c r="Q4915" s="48">
        <v>41804</v>
      </c>
      <c r="R4915" s="178">
        <f t="shared" si="459"/>
        <v>41804</v>
      </c>
      <c r="S4915" s="182">
        <v>2</v>
      </c>
      <c r="T4915" s="180">
        <f t="shared" si="461"/>
        <v>61054.780000000057</v>
      </c>
      <c r="U4915" s="181" t="str">
        <f t="shared" si="460"/>
        <v>0</v>
      </c>
    </row>
    <row r="4916" spans="14:21">
      <c r="N4916" s="57">
        <f t="shared" si="456"/>
        <v>2014</v>
      </c>
      <c r="O4916" s="57">
        <f t="shared" si="457"/>
        <v>6</v>
      </c>
      <c r="P4916" s="57">
        <f t="shared" si="458"/>
        <v>15</v>
      </c>
      <c r="Q4916" s="48">
        <v>41805</v>
      </c>
      <c r="R4916" s="178">
        <f t="shared" si="459"/>
        <v>41805</v>
      </c>
      <c r="S4916" s="182">
        <v>2</v>
      </c>
      <c r="T4916" s="180">
        <f t="shared" si="461"/>
        <v>61056.780000000057</v>
      </c>
      <c r="U4916" s="181" t="str">
        <f t="shared" si="460"/>
        <v>0</v>
      </c>
    </row>
    <row r="4917" spans="14:21">
      <c r="N4917" s="57">
        <f t="shared" si="456"/>
        <v>2014</v>
      </c>
      <c r="O4917" s="57">
        <f t="shared" si="457"/>
        <v>6</v>
      </c>
      <c r="P4917" s="57">
        <f t="shared" si="458"/>
        <v>16</v>
      </c>
      <c r="Q4917" s="48">
        <v>41806</v>
      </c>
      <c r="R4917" s="178">
        <f t="shared" si="459"/>
        <v>41806</v>
      </c>
      <c r="S4917" s="182">
        <v>2</v>
      </c>
      <c r="T4917" s="180">
        <f t="shared" si="461"/>
        <v>61058.780000000057</v>
      </c>
      <c r="U4917" s="181" t="str">
        <f t="shared" si="460"/>
        <v>0</v>
      </c>
    </row>
    <row r="4918" spans="14:21">
      <c r="N4918" s="57">
        <f t="shared" si="456"/>
        <v>2014</v>
      </c>
      <c r="O4918" s="57">
        <f t="shared" si="457"/>
        <v>6</v>
      </c>
      <c r="P4918" s="57">
        <f t="shared" si="458"/>
        <v>17</v>
      </c>
      <c r="Q4918" s="48">
        <v>41807</v>
      </c>
      <c r="R4918" s="178">
        <f t="shared" si="459"/>
        <v>41807</v>
      </c>
      <c r="S4918" s="182">
        <v>2</v>
      </c>
      <c r="T4918" s="180">
        <f t="shared" si="461"/>
        <v>61060.780000000057</v>
      </c>
      <c r="U4918" s="181" t="str">
        <f t="shared" si="460"/>
        <v>0</v>
      </c>
    </row>
    <row r="4919" spans="14:21">
      <c r="N4919" s="57">
        <f t="shared" si="456"/>
        <v>2014</v>
      </c>
      <c r="O4919" s="57">
        <f t="shared" si="457"/>
        <v>6</v>
      </c>
      <c r="P4919" s="57">
        <f t="shared" si="458"/>
        <v>18</v>
      </c>
      <c r="Q4919" s="48">
        <v>41808</v>
      </c>
      <c r="R4919" s="178">
        <f t="shared" si="459"/>
        <v>41808</v>
      </c>
      <c r="S4919" s="182">
        <v>2</v>
      </c>
      <c r="T4919" s="180">
        <f t="shared" si="461"/>
        <v>61062.780000000057</v>
      </c>
      <c r="U4919" s="181" t="str">
        <f t="shared" si="460"/>
        <v>0</v>
      </c>
    </row>
    <row r="4920" spans="14:21">
      <c r="N4920" s="57">
        <f t="shared" si="456"/>
        <v>2014</v>
      </c>
      <c r="O4920" s="57">
        <f t="shared" si="457"/>
        <v>6</v>
      </c>
      <c r="P4920" s="57">
        <f t="shared" si="458"/>
        <v>19</v>
      </c>
      <c r="Q4920" s="48">
        <v>41809</v>
      </c>
      <c r="R4920" s="178">
        <f t="shared" si="459"/>
        <v>41809</v>
      </c>
      <c r="S4920" s="182">
        <v>7.6</v>
      </c>
      <c r="T4920" s="180">
        <f t="shared" si="461"/>
        <v>61070.380000000056</v>
      </c>
      <c r="U4920" s="181" t="str">
        <f t="shared" si="460"/>
        <v>0</v>
      </c>
    </row>
    <row r="4921" spans="14:21">
      <c r="N4921" s="57">
        <f t="shared" si="456"/>
        <v>2014</v>
      </c>
      <c r="O4921" s="57">
        <f t="shared" si="457"/>
        <v>6</v>
      </c>
      <c r="P4921" s="57">
        <f t="shared" si="458"/>
        <v>20</v>
      </c>
      <c r="Q4921" s="48">
        <v>41810</v>
      </c>
      <c r="R4921" s="178">
        <f t="shared" si="459"/>
        <v>41810</v>
      </c>
      <c r="S4921" s="182">
        <v>8.3000000000000007</v>
      </c>
      <c r="T4921" s="180">
        <f t="shared" si="461"/>
        <v>61078.680000000058</v>
      </c>
      <c r="U4921" s="181" t="str">
        <f t="shared" si="460"/>
        <v>0</v>
      </c>
    </row>
    <row r="4922" spans="14:21">
      <c r="N4922" s="57">
        <f t="shared" si="456"/>
        <v>2014</v>
      </c>
      <c r="O4922" s="57">
        <f t="shared" si="457"/>
        <v>6</v>
      </c>
      <c r="P4922" s="57">
        <f t="shared" si="458"/>
        <v>21</v>
      </c>
      <c r="Q4922" s="48">
        <v>41811</v>
      </c>
      <c r="R4922" s="178">
        <f t="shared" si="459"/>
        <v>41811</v>
      </c>
      <c r="S4922" s="182">
        <v>8.5</v>
      </c>
      <c r="T4922" s="180">
        <f t="shared" si="461"/>
        <v>61087.180000000058</v>
      </c>
      <c r="U4922" s="181" t="str">
        <f t="shared" si="460"/>
        <v>0</v>
      </c>
    </row>
    <row r="4923" spans="14:21">
      <c r="N4923" s="57">
        <f t="shared" si="456"/>
        <v>2014</v>
      </c>
      <c r="O4923" s="57">
        <f t="shared" si="457"/>
        <v>6</v>
      </c>
      <c r="P4923" s="57">
        <f t="shared" si="458"/>
        <v>22</v>
      </c>
      <c r="Q4923" s="48">
        <v>41812</v>
      </c>
      <c r="R4923" s="178">
        <f t="shared" si="459"/>
        <v>41812</v>
      </c>
      <c r="S4923" s="182">
        <v>8.8000000000000007</v>
      </c>
      <c r="T4923" s="180">
        <f t="shared" si="461"/>
        <v>61095.980000000061</v>
      </c>
      <c r="U4923" s="181" t="str">
        <f t="shared" si="460"/>
        <v>0</v>
      </c>
    </row>
    <row r="4924" spans="14:21">
      <c r="N4924" s="57">
        <f t="shared" si="456"/>
        <v>2014</v>
      </c>
      <c r="O4924" s="57">
        <f t="shared" si="457"/>
        <v>6</v>
      </c>
      <c r="P4924" s="57">
        <f t="shared" si="458"/>
        <v>23</v>
      </c>
      <c r="Q4924" s="48">
        <v>41813</v>
      </c>
      <c r="R4924" s="178">
        <f t="shared" si="459"/>
        <v>41813</v>
      </c>
      <c r="S4924" s="182">
        <v>8.1999999999999993</v>
      </c>
      <c r="T4924" s="180">
        <f t="shared" si="461"/>
        <v>61104.180000000058</v>
      </c>
      <c r="U4924" s="181" t="str">
        <f t="shared" si="460"/>
        <v>0</v>
      </c>
    </row>
    <row r="4925" spans="14:21">
      <c r="N4925" s="57">
        <f t="shared" si="456"/>
        <v>2014</v>
      </c>
      <c r="O4925" s="57">
        <f t="shared" si="457"/>
        <v>6</v>
      </c>
      <c r="P4925" s="57">
        <f t="shared" si="458"/>
        <v>24</v>
      </c>
      <c r="Q4925" s="48">
        <v>41814</v>
      </c>
      <c r="R4925" s="178">
        <f t="shared" si="459"/>
        <v>41814</v>
      </c>
      <c r="S4925" s="182">
        <v>8.5</v>
      </c>
      <c r="T4925" s="180">
        <f t="shared" si="461"/>
        <v>61112.680000000058</v>
      </c>
      <c r="U4925" s="181" t="str">
        <f t="shared" si="460"/>
        <v>0</v>
      </c>
    </row>
    <row r="4926" spans="14:21">
      <c r="N4926" s="57">
        <f t="shared" si="456"/>
        <v>2014</v>
      </c>
      <c r="O4926" s="57">
        <f t="shared" si="457"/>
        <v>6</v>
      </c>
      <c r="P4926" s="57">
        <f t="shared" si="458"/>
        <v>25</v>
      </c>
      <c r="Q4926" s="48">
        <v>41815</v>
      </c>
      <c r="R4926" s="178">
        <f t="shared" si="459"/>
        <v>41815</v>
      </c>
      <c r="S4926" s="182">
        <v>2</v>
      </c>
      <c r="T4926" s="180">
        <f t="shared" si="461"/>
        <v>61114.680000000058</v>
      </c>
      <c r="U4926" s="181" t="str">
        <f t="shared" si="460"/>
        <v>0</v>
      </c>
    </row>
    <row r="4927" spans="14:21">
      <c r="N4927" s="57">
        <f t="shared" si="456"/>
        <v>2014</v>
      </c>
      <c r="O4927" s="57">
        <f t="shared" si="457"/>
        <v>6</v>
      </c>
      <c r="P4927" s="57">
        <f t="shared" si="458"/>
        <v>26</v>
      </c>
      <c r="Q4927" s="48">
        <v>41816</v>
      </c>
      <c r="R4927" s="178">
        <f t="shared" si="459"/>
        <v>41816</v>
      </c>
      <c r="S4927" s="182">
        <v>2</v>
      </c>
      <c r="T4927" s="180">
        <f t="shared" si="461"/>
        <v>61116.680000000058</v>
      </c>
      <c r="U4927" s="181" t="str">
        <f t="shared" si="460"/>
        <v>0</v>
      </c>
    </row>
    <row r="4928" spans="14:21">
      <c r="N4928" s="57">
        <f t="shared" si="456"/>
        <v>2014</v>
      </c>
      <c r="O4928" s="57">
        <f t="shared" si="457"/>
        <v>6</v>
      </c>
      <c r="P4928" s="57">
        <f t="shared" si="458"/>
        <v>27</v>
      </c>
      <c r="Q4928" s="48">
        <v>41817</v>
      </c>
      <c r="R4928" s="178">
        <f t="shared" si="459"/>
        <v>41817</v>
      </c>
      <c r="S4928" s="182">
        <v>2</v>
      </c>
      <c r="T4928" s="180">
        <f t="shared" si="461"/>
        <v>61118.680000000058</v>
      </c>
      <c r="U4928" s="181" t="str">
        <f t="shared" si="460"/>
        <v>0</v>
      </c>
    </row>
    <row r="4929" spans="14:21">
      <c r="N4929" s="57">
        <f t="shared" si="456"/>
        <v>2014</v>
      </c>
      <c r="O4929" s="57">
        <f t="shared" si="457"/>
        <v>6</v>
      </c>
      <c r="P4929" s="57">
        <f t="shared" si="458"/>
        <v>28</v>
      </c>
      <c r="Q4929" s="48">
        <v>41818</v>
      </c>
      <c r="R4929" s="178">
        <f t="shared" si="459"/>
        <v>41818</v>
      </c>
      <c r="S4929" s="182">
        <v>2</v>
      </c>
      <c r="T4929" s="180">
        <f t="shared" si="461"/>
        <v>61120.680000000058</v>
      </c>
      <c r="U4929" s="181" t="str">
        <f t="shared" si="460"/>
        <v>0</v>
      </c>
    </row>
    <row r="4930" spans="14:21">
      <c r="N4930" s="57">
        <f t="shared" si="456"/>
        <v>2014</v>
      </c>
      <c r="O4930" s="57">
        <f t="shared" si="457"/>
        <v>6</v>
      </c>
      <c r="P4930" s="57">
        <f t="shared" si="458"/>
        <v>29</v>
      </c>
      <c r="Q4930" s="48">
        <v>41819</v>
      </c>
      <c r="R4930" s="178">
        <f t="shared" si="459"/>
        <v>41819</v>
      </c>
      <c r="S4930" s="182">
        <v>2</v>
      </c>
      <c r="T4930" s="180">
        <f t="shared" si="461"/>
        <v>61122.680000000058</v>
      </c>
      <c r="U4930" s="181" t="str">
        <f t="shared" si="460"/>
        <v>0</v>
      </c>
    </row>
    <row r="4931" spans="14:21">
      <c r="N4931" s="57">
        <f t="shared" ref="N4931:N4994" si="462">IF(Q4931="","",YEAR(Q4931))</f>
        <v>2014</v>
      </c>
      <c r="O4931" s="57">
        <f t="shared" ref="O4931:O4994" si="463">IF(Q4931="","",MONTH(Q4931))</f>
        <v>6</v>
      </c>
      <c r="P4931" s="57">
        <f t="shared" ref="P4931:P4994" si="464">DAY(Q4931)</f>
        <v>30</v>
      </c>
      <c r="Q4931" s="48">
        <v>41820</v>
      </c>
      <c r="R4931" s="178">
        <f t="shared" ref="R4931:R4994" si="465">Q4931</f>
        <v>41820</v>
      </c>
      <c r="S4931" s="182">
        <v>7.2</v>
      </c>
      <c r="T4931" s="180">
        <f t="shared" si="461"/>
        <v>61129.880000000056</v>
      </c>
      <c r="U4931" s="181" t="str">
        <f t="shared" ref="U4931:U4994" si="466">IF(AND(R4931&gt;=$E$7,R4931&lt;=$E$9),S4931,"0")</f>
        <v>0</v>
      </c>
    </row>
    <row r="4932" spans="14:21">
      <c r="N4932" s="57">
        <f t="shared" si="462"/>
        <v>2014</v>
      </c>
      <c r="O4932" s="57">
        <f t="shared" si="463"/>
        <v>7</v>
      </c>
      <c r="P4932" s="57">
        <f t="shared" si="464"/>
        <v>1</v>
      </c>
      <c r="Q4932" s="48">
        <v>41821</v>
      </c>
      <c r="R4932" s="178">
        <f t="shared" si="465"/>
        <v>41821</v>
      </c>
      <c r="S4932" s="182">
        <v>9</v>
      </c>
      <c r="T4932" s="180">
        <f t="shared" si="461"/>
        <v>61138.880000000056</v>
      </c>
      <c r="U4932" s="181" t="str">
        <f t="shared" si="466"/>
        <v>0</v>
      </c>
    </row>
    <row r="4933" spans="14:21">
      <c r="N4933" s="57">
        <f t="shared" si="462"/>
        <v>2014</v>
      </c>
      <c r="O4933" s="57">
        <f t="shared" si="463"/>
        <v>7</v>
      </c>
      <c r="P4933" s="57">
        <f t="shared" si="464"/>
        <v>2</v>
      </c>
      <c r="Q4933" s="48">
        <v>41822</v>
      </c>
      <c r="R4933" s="178">
        <f t="shared" si="465"/>
        <v>41822</v>
      </c>
      <c r="S4933" s="182">
        <v>7.6</v>
      </c>
      <c r="T4933" s="180">
        <f t="shared" ref="T4933:T4996" si="467">T4932+S4933</f>
        <v>61146.480000000054</v>
      </c>
      <c r="U4933" s="181" t="str">
        <f t="shared" si="466"/>
        <v>0</v>
      </c>
    </row>
    <row r="4934" spans="14:21">
      <c r="N4934" s="57">
        <f t="shared" si="462"/>
        <v>2014</v>
      </c>
      <c r="O4934" s="57">
        <f t="shared" si="463"/>
        <v>7</v>
      </c>
      <c r="P4934" s="57">
        <f t="shared" si="464"/>
        <v>3</v>
      </c>
      <c r="Q4934" s="48">
        <v>41823</v>
      </c>
      <c r="R4934" s="178">
        <f t="shared" si="465"/>
        <v>41823</v>
      </c>
      <c r="S4934" s="182">
        <v>2</v>
      </c>
      <c r="T4934" s="180">
        <f t="shared" si="467"/>
        <v>61148.480000000054</v>
      </c>
      <c r="U4934" s="181" t="str">
        <f t="shared" si="466"/>
        <v>0</v>
      </c>
    </row>
    <row r="4935" spans="14:21">
      <c r="N4935" s="57">
        <f t="shared" si="462"/>
        <v>2014</v>
      </c>
      <c r="O4935" s="57">
        <f t="shared" si="463"/>
        <v>7</v>
      </c>
      <c r="P4935" s="57">
        <f t="shared" si="464"/>
        <v>4</v>
      </c>
      <c r="Q4935" s="48">
        <v>41824</v>
      </c>
      <c r="R4935" s="178">
        <f t="shared" si="465"/>
        <v>41824</v>
      </c>
      <c r="S4935" s="182">
        <v>2</v>
      </c>
      <c r="T4935" s="180">
        <f t="shared" si="467"/>
        <v>61150.480000000054</v>
      </c>
      <c r="U4935" s="181" t="str">
        <f t="shared" si="466"/>
        <v>0</v>
      </c>
    </row>
    <row r="4936" spans="14:21">
      <c r="N4936" s="57">
        <f t="shared" si="462"/>
        <v>2014</v>
      </c>
      <c r="O4936" s="57">
        <f t="shared" si="463"/>
        <v>7</v>
      </c>
      <c r="P4936" s="57">
        <f t="shared" si="464"/>
        <v>5</v>
      </c>
      <c r="Q4936" s="48">
        <v>41825</v>
      </c>
      <c r="R4936" s="178">
        <f t="shared" si="465"/>
        <v>41825</v>
      </c>
      <c r="S4936" s="182">
        <v>2</v>
      </c>
      <c r="T4936" s="180">
        <f t="shared" si="467"/>
        <v>61152.480000000054</v>
      </c>
      <c r="U4936" s="181" t="str">
        <f t="shared" si="466"/>
        <v>0</v>
      </c>
    </row>
    <row r="4937" spans="14:21">
      <c r="N4937" s="57">
        <f t="shared" si="462"/>
        <v>2014</v>
      </c>
      <c r="O4937" s="57">
        <f t="shared" si="463"/>
        <v>7</v>
      </c>
      <c r="P4937" s="57">
        <f t="shared" si="464"/>
        <v>6</v>
      </c>
      <c r="Q4937" s="48">
        <v>41826</v>
      </c>
      <c r="R4937" s="178">
        <f t="shared" si="465"/>
        <v>41826</v>
      </c>
      <c r="S4937" s="182">
        <v>2</v>
      </c>
      <c r="T4937" s="180">
        <f t="shared" si="467"/>
        <v>61154.480000000054</v>
      </c>
      <c r="U4937" s="181" t="str">
        <f t="shared" si="466"/>
        <v>0</v>
      </c>
    </row>
    <row r="4938" spans="14:21">
      <c r="N4938" s="57">
        <f t="shared" si="462"/>
        <v>2014</v>
      </c>
      <c r="O4938" s="57">
        <f t="shared" si="463"/>
        <v>7</v>
      </c>
      <c r="P4938" s="57">
        <f t="shared" si="464"/>
        <v>7</v>
      </c>
      <c r="Q4938" s="48">
        <v>41827</v>
      </c>
      <c r="R4938" s="178">
        <f t="shared" si="465"/>
        <v>41827</v>
      </c>
      <c r="S4938" s="182">
        <v>2</v>
      </c>
      <c r="T4938" s="180">
        <f t="shared" si="467"/>
        <v>61156.480000000054</v>
      </c>
      <c r="U4938" s="181" t="str">
        <f t="shared" si="466"/>
        <v>0</v>
      </c>
    </row>
    <row r="4939" spans="14:21">
      <c r="N4939" s="57">
        <f t="shared" si="462"/>
        <v>2014</v>
      </c>
      <c r="O4939" s="57">
        <f t="shared" si="463"/>
        <v>7</v>
      </c>
      <c r="P4939" s="57">
        <f t="shared" si="464"/>
        <v>8</v>
      </c>
      <c r="Q4939" s="48">
        <v>41828</v>
      </c>
      <c r="R4939" s="178">
        <f t="shared" si="465"/>
        <v>41828</v>
      </c>
      <c r="S4939" s="182">
        <v>2</v>
      </c>
      <c r="T4939" s="180">
        <f t="shared" si="467"/>
        <v>61158.480000000054</v>
      </c>
      <c r="U4939" s="181" t="str">
        <f t="shared" si="466"/>
        <v>0</v>
      </c>
    </row>
    <row r="4940" spans="14:21">
      <c r="N4940" s="57">
        <f t="shared" si="462"/>
        <v>2014</v>
      </c>
      <c r="O4940" s="57">
        <f t="shared" si="463"/>
        <v>7</v>
      </c>
      <c r="P4940" s="57">
        <f t="shared" si="464"/>
        <v>9</v>
      </c>
      <c r="Q4940" s="48">
        <v>41829</v>
      </c>
      <c r="R4940" s="178">
        <f t="shared" si="465"/>
        <v>41829</v>
      </c>
      <c r="S4940" s="182">
        <v>2</v>
      </c>
      <c r="T4940" s="180">
        <f t="shared" si="467"/>
        <v>61160.480000000054</v>
      </c>
      <c r="U4940" s="181" t="str">
        <f t="shared" si="466"/>
        <v>0</v>
      </c>
    </row>
    <row r="4941" spans="14:21">
      <c r="N4941" s="57">
        <f t="shared" si="462"/>
        <v>2014</v>
      </c>
      <c r="O4941" s="57">
        <f t="shared" si="463"/>
        <v>7</v>
      </c>
      <c r="P4941" s="57">
        <f t="shared" si="464"/>
        <v>10</v>
      </c>
      <c r="Q4941" s="48">
        <v>41830</v>
      </c>
      <c r="R4941" s="178">
        <f t="shared" si="465"/>
        <v>41830</v>
      </c>
      <c r="S4941" s="182">
        <v>2</v>
      </c>
      <c r="T4941" s="180">
        <f t="shared" si="467"/>
        <v>61162.480000000054</v>
      </c>
      <c r="U4941" s="181" t="str">
        <f t="shared" si="466"/>
        <v>0</v>
      </c>
    </row>
    <row r="4942" spans="14:21">
      <c r="N4942" s="57">
        <f t="shared" si="462"/>
        <v>2014</v>
      </c>
      <c r="O4942" s="57">
        <f t="shared" si="463"/>
        <v>7</v>
      </c>
      <c r="P4942" s="57">
        <f t="shared" si="464"/>
        <v>11</v>
      </c>
      <c r="Q4942" s="48">
        <v>41831</v>
      </c>
      <c r="R4942" s="178">
        <f t="shared" si="465"/>
        <v>41831</v>
      </c>
      <c r="S4942" s="182">
        <v>2</v>
      </c>
      <c r="T4942" s="180">
        <f t="shared" si="467"/>
        <v>61164.480000000054</v>
      </c>
      <c r="U4942" s="181" t="str">
        <f t="shared" si="466"/>
        <v>0</v>
      </c>
    </row>
    <row r="4943" spans="14:21">
      <c r="N4943" s="57">
        <f t="shared" si="462"/>
        <v>2014</v>
      </c>
      <c r="O4943" s="57">
        <f t="shared" si="463"/>
        <v>7</v>
      </c>
      <c r="P4943" s="57">
        <f t="shared" si="464"/>
        <v>12</v>
      </c>
      <c r="Q4943" s="48">
        <v>41832</v>
      </c>
      <c r="R4943" s="178">
        <f t="shared" si="465"/>
        <v>41832</v>
      </c>
      <c r="S4943" s="182">
        <v>2</v>
      </c>
      <c r="T4943" s="180">
        <f t="shared" si="467"/>
        <v>61166.480000000054</v>
      </c>
      <c r="U4943" s="181" t="str">
        <f t="shared" si="466"/>
        <v>0</v>
      </c>
    </row>
    <row r="4944" spans="14:21">
      <c r="N4944" s="57">
        <f t="shared" si="462"/>
        <v>2014</v>
      </c>
      <c r="O4944" s="57">
        <f t="shared" si="463"/>
        <v>7</v>
      </c>
      <c r="P4944" s="57">
        <f t="shared" si="464"/>
        <v>13</v>
      </c>
      <c r="Q4944" s="48">
        <v>41833</v>
      </c>
      <c r="R4944" s="178">
        <f t="shared" si="465"/>
        <v>41833</v>
      </c>
      <c r="S4944" s="182">
        <v>2</v>
      </c>
      <c r="T4944" s="180">
        <f t="shared" si="467"/>
        <v>61168.480000000054</v>
      </c>
      <c r="U4944" s="181" t="str">
        <f t="shared" si="466"/>
        <v>0</v>
      </c>
    </row>
    <row r="4945" spans="14:21">
      <c r="N4945" s="57">
        <f t="shared" si="462"/>
        <v>2014</v>
      </c>
      <c r="O4945" s="57">
        <f t="shared" si="463"/>
        <v>7</v>
      </c>
      <c r="P4945" s="57">
        <f t="shared" si="464"/>
        <v>14</v>
      </c>
      <c r="Q4945" s="48">
        <v>41834</v>
      </c>
      <c r="R4945" s="178">
        <f t="shared" si="465"/>
        <v>41834</v>
      </c>
      <c r="S4945" s="182">
        <v>2</v>
      </c>
      <c r="T4945" s="180">
        <f t="shared" si="467"/>
        <v>61170.480000000054</v>
      </c>
      <c r="U4945" s="181" t="str">
        <f t="shared" si="466"/>
        <v>0</v>
      </c>
    </row>
    <row r="4946" spans="14:21">
      <c r="N4946" s="57">
        <f t="shared" si="462"/>
        <v>2014</v>
      </c>
      <c r="O4946" s="57">
        <f t="shared" si="463"/>
        <v>7</v>
      </c>
      <c r="P4946" s="57">
        <f t="shared" si="464"/>
        <v>15</v>
      </c>
      <c r="Q4946" s="48">
        <v>41835</v>
      </c>
      <c r="R4946" s="178">
        <f t="shared" si="465"/>
        <v>41835</v>
      </c>
      <c r="S4946" s="182">
        <v>2</v>
      </c>
      <c r="T4946" s="180">
        <f t="shared" si="467"/>
        <v>61172.480000000054</v>
      </c>
      <c r="U4946" s="181" t="str">
        <f t="shared" si="466"/>
        <v>0</v>
      </c>
    </row>
    <row r="4947" spans="14:21">
      <c r="N4947" s="57">
        <f t="shared" si="462"/>
        <v>2014</v>
      </c>
      <c r="O4947" s="57">
        <f t="shared" si="463"/>
        <v>7</v>
      </c>
      <c r="P4947" s="57">
        <f t="shared" si="464"/>
        <v>16</v>
      </c>
      <c r="Q4947" s="48">
        <v>41836</v>
      </c>
      <c r="R4947" s="178">
        <f t="shared" si="465"/>
        <v>41836</v>
      </c>
      <c r="S4947" s="182">
        <v>2</v>
      </c>
      <c r="T4947" s="180">
        <f t="shared" si="467"/>
        <v>61174.480000000054</v>
      </c>
      <c r="U4947" s="181" t="str">
        <f t="shared" si="466"/>
        <v>0</v>
      </c>
    </row>
    <row r="4948" spans="14:21">
      <c r="N4948" s="57">
        <f t="shared" si="462"/>
        <v>2014</v>
      </c>
      <c r="O4948" s="57">
        <f t="shared" si="463"/>
        <v>7</v>
      </c>
      <c r="P4948" s="57">
        <f t="shared" si="464"/>
        <v>17</v>
      </c>
      <c r="Q4948" s="48">
        <v>41837</v>
      </c>
      <c r="R4948" s="178">
        <f t="shared" si="465"/>
        <v>41837</v>
      </c>
      <c r="S4948" s="182">
        <v>2</v>
      </c>
      <c r="T4948" s="180">
        <f t="shared" si="467"/>
        <v>61176.480000000054</v>
      </c>
      <c r="U4948" s="181" t="str">
        <f t="shared" si="466"/>
        <v>0</v>
      </c>
    </row>
    <row r="4949" spans="14:21">
      <c r="N4949" s="57">
        <f t="shared" si="462"/>
        <v>2014</v>
      </c>
      <c r="O4949" s="57">
        <f t="shared" si="463"/>
        <v>7</v>
      </c>
      <c r="P4949" s="57">
        <f t="shared" si="464"/>
        <v>18</v>
      </c>
      <c r="Q4949" s="48">
        <v>41838</v>
      </c>
      <c r="R4949" s="178">
        <f t="shared" si="465"/>
        <v>41838</v>
      </c>
      <c r="S4949" s="182">
        <v>2</v>
      </c>
      <c r="T4949" s="180">
        <f t="shared" si="467"/>
        <v>61178.480000000054</v>
      </c>
      <c r="U4949" s="181" t="str">
        <f t="shared" si="466"/>
        <v>0</v>
      </c>
    </row>
    <row r="4950" spans="14:21">
      <c r="N4950" s="57">
        <f t="shared" si="462"/>
        <v>2014</v>
      </c>
      <c r="O4950" s="57">
        <f t="shared" si="463"/>
        <v>7</v>
      </c>
      <c r="P4950" s="57">
        <f t="shared" si="464"/>
        <v>19</v>
      </c>
      <c r="Q4950" s="48">
        <v>41839</v>
      </c>
      <c r="R4950" s="178">
        <f t="shared" si="465"/>
        <v>41839</v>
      </c>
      <c r="S4950" s="182">
        <v>2</v>
      </c>
      <c r="T4950" s="180">
        <f t="shared" si="467"/>
        <v>61180.480000000054</v>
      </c>
      <c r="U4950" s="181" t="str">
        <f t="shared" si="466"/>
        <v>0</v>
      </c>
    </row>
    <row r="4951" spans="14:21">
      <c r="N4951" s="57">
        <f t="shared" si="462"/>
        <v>2014</v>
      </c>
      <c r="O4951" s="57">
        <f t="shared" si="463"/>
        <v>7</v>
      </c>
      <c r="P4951" s="57">
        <f t="shared" si="464"/>
        <v>20</v>
      </c>
      <c r="Q4951" s="48">
        <v>41840</v>
      </c>
      <c r="R4951" s="178">
        <f t="shared" si="465"/>
        <v>41840</v>
      </c>
      <c r="S4951" s="182">
        <v>2</v>
      </c>
      <c r="T4951" s="180">
        <f t="shared" si="467"/>
        <v>61182.480000000054</v>
      </c>
      <c r="U4951" s="181" t="str">
        <f t="shared" si="466"/>
        <v>0</v>
      </c>
    </row>
    <row r="4952" spans="14:21">
      <c r="N4952" s="57">
        <f t="shared" si="462"/>
        <v>2014</v>
      </c>
      <c r="O4952" s="57">
        <f t="shared" si="463"/>
        <v>7</v>
      </c>
      <c r="P4952" s="57">
        <f t="shared" si="464"/>
        <v>21</v>
      </c>
      <c r="Q4952" s="48">
        <v>41841</v>
      </c>
      <c r="R4952" s="178">
        <f t="shared" si="465"/>
        <v>41841</v>
      </c>
      <c r="S4952" s="182">
        <v>2</v>
      </c>
      <c r="T4952" s="180">
        <f t="shared" si="467"/>
        <v>61184.480000000054</v>
      </c>
      <c r="U4952" s="181" t="str">
        <f t="shared" si="466"/>
        <v>0</v>
      </c>
    </row>
    <row r="4953" spans="14:21">
      <c r="N4953" s="57">
        <f t="shared" si="462"/>
        <v>2014</v>
      </c>
      <c r="O4953" s="57">
        <f t="shared" si="463"/>
        <v>7</v>
      </c>
      <c r="P4953" s="57">
        <f t="shared" si="464"/>
        <v>22</v>
      </c>
      <c r="Q4953" s="48">
        <v>41842</v>
      </c>
      <c r="R4953" s="178">
        <f t="shared" si="465"/>
        <v>41842</v>
      </c>
      <c r="S4953" s="182">
        <v>2</v>
      </c>
      <c r="T4953" s="180">
        <f t="shared" si="467"/>
        <v>61186.480000000054</v>
      </c>
      <c r="U4953" s="181" t="str">
        <f t="shared" si="466"/>
        <v>0</v>
      </c>
    </row>
    <row r="4954" spans="14:21">
      <c r="N4954" s="57">
        <f t="shared" si="462"/>
        <v>2014</v>
      </c>
      <c r="O4954" s="57">
        <f t="shared" si="463"/>
        <v>7</v>
      </c>
      <c r="P4954" s="57">
        <f t="shared" si="464"/>
        <v>23</v>
      </c>
      <c r="Q4954" s="48">
        <v>41843</v>
      </c>
      <c r="R4954" s="178">
        <f t="shared" si="465"/>
        <v>41843</v>
      </c>
      <c r="S4954" s="182">
        <v>2</v>
      </c>
      <c r="T4954" s="180">
        <f t="shared" si="467"/>
        <v>61188.480000000054</v>
      </c>
      <c r="U4954" s="181" t="str">
        <f t="shared" si="466"/>
        <v>0</v>
      </c>
    </row>
    <row r="4955" spans="14:21">
      <c r="N4955" s="57">
        <f t="shared" si="462"/>
        <v>2014</v>
      </c>
      <c r="O4955" s="57">
        <f t="shared" si="463"/>
        <v>7</v>
      </c>
      <c r="P4955" s="57">
        <f t="shared" si="464"/>
        <v>24</v>
      </c>
      <c r="Q4955" s="48">
        <v>41844</v>
      </c>
      <c r="R4955" s="178">
        <f t="shared" si="465"/>
        <v>41844</v>
      </c>
      <c r="S4955" s="182">
        <v>2</v>
      </c>
      <c r="T4955" s="180">
        <f t="shared" si="467"/>
        <v>61190.480000000054</v>
      </c>
      <c r="U4955" s="181" t="str">
        <f t="shared" si="466"/>
        <v>0</v>
      </c>
    </row>
    <row r="4956" spans="14:21">
      <c r="N4956" s="57">
        <f t="shared" si="462"/>
        <v>2014</v>
      </c>
      <c r="O4956" s="57">
        <f t="shared" si="463"/>
        <v>7</v>
      </c>
      <c r="P4956" s="57">
        <f t="shared" si="464"/>
        <v>25</v>
      </c>
      <c r="Q4956" s="48">
        <v>41845</v>
      </c>
      <c r="R4956" s="178">
        <f t="shared" si="465"/>
        <v>41845</v>
      </c>
      <c r="S4956" s="182">
        <v>2</v>
      </c>
      <c r="T4956" s="180">
        <f t="shared" si="467"/>
        <v>61192.480000000054</v>
      </c>
      <c r="U4956" s="181" t="str">
        <f t="shared" si="466"/>
        <v>0</v>
      </c>
    </row>
    <row r="4957" spans="14:21">
      <c r="N4957" s="57">
        <f t="shared" si="462"/>
        <v>2014</v>
      </c>
      <c r="O4957" s="57">
        <f t="shared" si="463"/>
        <v>7</v>
      </c>
      <c r="P4957" s="57">
        <f t="shared" si="464"/>
        <v>26</v>
      </c>
      <c r="Q4957" s="48">
        <v>41846</v>
      </c>
      <c r="R4957" s="178">
        <f t="shared" si="465"/>
        <v>41846</v>
      </c>
      <c r="S4957" s="182">
        <v>2</v>
      </c>
      <c r="T4957" s="180">
        <f t="shared" si="467"/>
        <v>61194.480000000054</v>
      </c>
      <c r="U4957" s="181" t="str">
        <f t="shared" si="466"/>
        <v>0</v>
      </c>
    </row>
    <row r="4958" spans="14:21">
      <c r="N4958" s="57">
        <f t="shared" si="462"/>
        <v>2014</v>
      </c>
      <c r="O4958" s="57">
        <f t="shared" si="463"/>
        <v>7</v>
      </c>
      <c r="P4958" s="57">
        <f t="shared" si="464"/>
        <v>27</v>
      </c>
      <c r="Q4958" s="48">
        <v>41847</v>
      </c>
      <c r="R4958" s="178">
        <f t="shared" si="465"/>
        <v>41847</v>
      </c>
      <c r="S4958" s="182">
        <v>2</v>
      </c>
      <c r="T4958" s="180">
        <f t="shared" si="467"/>
        <v>61196.480000000054</v>
      </c>
      <c r="U4958" s="181" t="str">
        <f t="shared" si="466"/>
        <v>0</v>
      </c>
    </row>
    <row r="4959" spans="14:21">
      <c r="N4959" s="57">
        <f t="shared" si="462"/>
        <v>2014</v>
      </c>
      <c r="O4959" s="57">
        <f t="shared" si="463"/>
        <v>7</v>
      </c>
      <c r="P4959" s="57">
        <f t="shared" si="464"/>
        <v>28</v>
      </c>
      <c r="Q4959" s="48">
        <v>41848</v>
      </c>
      <c r="R4959" s="178">
        <f t="shared" si="465"/>
        <v>41848</v>
      </c>
      <c r="S4959" s="182">
        <v>2</v>
      </c>
      <c r="T4959" s="180">
        <f t="shared" si="467"/>
        <v>61198.480000000054</v>
      </c>
      <c r="U4959" s="181" t="str">
        <f t="shared" si="466"/>
        <v>0</v>
      </c>
    </row>
    <row r="4960" spans="14:21">
      <c r="N4960" s="57">
        <f t="shared" si="462"/>
        <v>2014</v>
      </c>
      <c r="O4960" s="57">
        <f t="shared" si="463"/>
        <v>7</v>
      </c>
      <c r="P4960" s="57">
        <f t="shared" si="464"/>
        <v>29</v>
      </c>
      <c r="Q4960" s="48">
        <v>41849</v>
      </c>
      <c r="R4960" s="178">
        <f t="shared" si="465"/>
        <v>41849</v>
      </c>
      <c r="S4960" s="182">
        <v>2</v>
      </c>
      <c r="T4960" s="180">
        <f t="shared" si="467"/>
        <v>61200.480000000054</v>
      </c>
      <c r="U4960" s="181" t="str">
        <f t="shared" si="466"/>
        <v>0</v>
      </c>
    </row>
    <row r="4961" spans="14:21">
      <c r="N4961" s="57">
        <f t="shared" si="462"/>
        <v>2014</v>
      </c>
      <c r="O4961" s="57">
        <f t="shared" si="463"/>
        <v>7</v>
      </c>
      <c r="P4961" s="57">
        <f t="shared" si="464"/>
        <v>30</v>
      </c>
      <c r="Q4961" s="48">
        <v>41850</v>
      </c>
      <c r="R4961" s="178">
        <f t="shared" si="465"/>
        <v>41850</v>
      </c>
      <c r="S4961" s="182">
        <v>2</v>
      </c>
      <c r="T4961" s="180">
        <f t="shared" si="467"/>
        <v>61202.480000000054</v>
      </c>
      <c r="U4961" s="181" t="str">
        <f t="shared" si="466"/>
        <v>0</v>
      </c>
    </row>
    <row r="4962" spans="14:21">
      <c r="N4962" s="57">
        <f t="shared" si="462"/>
        <v>2014</v>
      </c>
      <c r="O4962" s="57">
        <f t="shared" si="463"/>
        <v>7</v>
      </c>
      <c r="P4962" s="57">
        <f t="shared" si="464"/>
        <v>31</v>
      </c>
      <c r="Q4962" s="48">
        <v>41851</v>
      </c>
      <c r="R4962" s="178">
        <f t="shared" si="465"/>
        <v>41851</v>
      </c>
      <c r="S4962" s="182">
        <v>2</v>
      </c>
      <c r="T4962" s="180">
        <f t="shared" si="467"/>
        <v>61204.480000000054</v>
      </c>
      <c r="U4962" s="181" t="str">
        <f t="shared" si="466"/>
        <v>0</v>
      </c>
    </row>
    <row r="4963" spans="14:21">
      <c r="N4963" s="57">
        <f t="shared" si="462"/>
        <v>2014</v>
      </c>
      <c r="O4963" s="57">
        <f t="shared" si="463"/>
        <v>8</v>
      </c>
      <c r="P4963" s="57">
        <f t="shared" si="464"/>
        <v>1</v>
      </c>
      <c r="Q4963" s="48">
        <v>41852</v>
      </c>
      <c r="R4963" s="178">
        <f t="shared" si="465"/>
        <v>41852</v>
      </c>
      <c r="S4963" s="182">
        <v>2</v>
      </c>
      <c r="T4963" s="180">
        <f t="shared" si="467"/>
        <v>61206.480000000054</v>
      </c>
      <c r="U4963" s="181" t="str">
        <f t="shared" si="466"/>
        <v>0</v>
      </c>
    </row>
    <row r="4964" spans="14:21">
      <c r="N4964" s="57">
        <f t="shared" si="462"/>
        <v>2014</v>
      </c>
      <c r="O4964" s="57">
        <f t="shared" si="463"/>
        <v>8</v>
      </c>
      <c r="P4964" s="57">
        <f t="shared" si="464"/>
        <v>2</v>
      </c>
      <c r="Q4964" s="48">
        <v>41853</v>
      </c>
      <c r="R4964" s="178">
        <f t="shared" si="465"/>
        <v>41853</v>
      </c>
      <c r="S4964" s="182">
        <v>2</v>
      </c>
      <c r="T4964" s="180">
        <f t="shared" si="467"/>
        <v>61208.480000000054</v>
      </c>
      <c r="U4964" s="181" t="str">
        <f t="shared" si="466"/>
        <v>0</v>
      </c>
    </row>
    <row r="4965" spans="14:21">
      <c r="N4965" s="57">
        <f t="shared" si="462"/>
        <v>2014</v>
      </c>
      <c r="O4965" s="57">
        <f t="shared" si="463"/>
        <v>8</v>
      </c>
      <c r="P4965" s="57">
        <f t="shared" si="464"/>
        <v>3</v>
      </c>
      <c r="Q4965" s="48">
        <v>41854</v>
      </c>
      <c r="R4965" s="178">
        <f t="shared" si="465"/>
        <v>41854</v>
      </c>
      <c r="S4965" s="182">
        <v>2</v>
      </c>
      <c r="T4965" s="180">
        <f t="shared" si="467"/>
        <v>61210.480000000054</v>
      </c>
      <c r="U4965" s="181" t="str">
        <f t="shared" si="466"/>
        <v>0</v>
      </c>
    </row>
    <row r="4966" spans="14:21">
      <c r="N4966" s="57">
        <f t="shared" si="462"/>
        <v>2014</v>
      </c>
      <c r="O4966" s="57">
        <f t="shared" si="463"/>
        <v>8</v>
      </c>
      <c r="P4966" s="57">
        <f t="shared" si="464"/>
        <v>4</v>
      </c>
      <c r="Q4966" s="48">
        <v>41855</v>
      </c>
      <c r="R4966" s="178">
        <f t="shared" si="465"/>
        <v>41855</v>
      </c>
      <c r="S4966" s="182">
        <v>2</v>
      </c>
      <c r="T4966" s="180">
        <f t="shared" si="467"/>
        <v>61212.480000000054</v>
      </c>
      <c r="U4966" s="181" t="str">
        <f t="shared" si="466"/>
        <v>0</v>
      </c>
    </row>
    <row r="4967" spans="14:21">
      <c r="N4967" s="57">
        <f t="shared" si="462"/>
        <v>2014</v>
      </c>
      <c r="O4967" s="57">
        <f t="shared" si="463"/>
        <v>8</v>
      </c>
      <c r="P4967" s="57">
        <f t="shared" si="464"/>
        <v>5</v>
      </c>
      <c r="Q4967" s="48">
        <v>41856</v>
      </c>
      <c r="R4967" s="178">
        <f t="shared" si="465"/>
        <v>41856</v>
      </c>
      <c r="S4967" s="182">
        <v>2</v>
      </c>
      <c r="T4967" s="180">
        <f t="shared" si="467"/>
        <v>61214.480000000054</v>
      </c>
      <c r="U4967" s="181" t="str">
        <f t="shared" si="466"/>
        <v>0</v>
      </c>
    </row>
    <row r="4968" spans="14:21">
      <c r="N4968" s="57">
        <f t="shared" si="462"/>
        <v>2014</v>
      </c>
      <c r="O4968" s="57">
        <f t="shared" si="463"/>
        <v>8</v>
      </c>
      <c r="P4968" s="57">
        <f t="shared" si="464"/>
        <v>6</v>
      </c>
      <c r="Q4968" s="48">
        <v>41857</v>
      </c>
      <c r="R4968" s="178">
        <f t="shared" si="465"/>
        <v>41857</v>
      </c>
      <c r="S4968" s="182">
        <v>2</v>
      </c>
      <c r="T4968" s="180">
        <f t="shared" si="467"/>
        <v>61216.480000000054</v>
      </c>
      <c r="U4968" s="181" t="str">
        <f t="shared" si="466"/>
        <v>0</v>
      </c>
    </row>
    <row r="4969" spans="14:21">
      <c r="N4969" s="57">
        <f t="shared" si="462"/>
        <v>2014</v>
      </c>
      <c r="O4969" s="57">
        <f t="shared" si="463"/>
        <v>8</v>
      </c>
      <c r="P4969" s="57">
        <f t="shared" si="464"/>
        <v>7</v>
      </c>
      <c r="Q4969" s="48">
        <v>41858</v>
      </c>
      <c r="R4969" s="178">
        <f t="shared" si="465"/>
        <v>41858</v>
      </c>
      <c r="S4969" s="182">
        <v>2</v>
      </c>
      <c r="T4969" s="180">
        <f t="shared" si="467"/>
        <v>61218.480000000054</v>
      </c>
      <c r="U4969" s="181" t="str">
        <f t="shared" si="466"/>
        <v>0</v>
      </c>
    </row>
    <row r="4970" spans="14:21">
      <c r="N4970" s="57">
        <f t="shared" si="462"/>
        <v>2014</v>
      </c>
      <c r="O4970" s="57">
        <f t="shared" si="463"/>
        <v>8</v>
      </c>
      <c r="P4970" s="57">
        <f t="shared" si="464"/>
        <v>8</v>
      </c>
      <c r="Q4970" s="48">
        <v>41859</v>
      </c>
      <c r="R4970" s="178">
        <f t="shared" si="465"/>
        <v>41859</v>
      </c>
      <c r="S4970" s="182">
        <v>2</v>
      </c>
      <c r="T4970" s="180">
        <f t="shared" si="467"/>
        <v>61220.480000000054</v>
      </c>
      <c r="U4970" s="181" t="str">
        <f t="shared" si="466"/>
        <v>0</v>
      </c>
    </row>
    <row r="4971" spans="14:21">
      <c r="N4971" s="57">
        <f t="shared" si="462"/>
        <v>2014</v>
      </c>
      <c r="O4971" s="57">
        <f t="shared" si="463"/>
        <v>8</v>
      </c>
      <c r="P4971" s="57">
        <f t="shared" si="464"/>
        <v>9</v>
      </c>
      <c r="Q4971" s="48">
        <v>41860</v>
      </c>
      <c r="R4971" s="178">
        <f t="shared" si="465"/>
        <v>41860</v>
      </c>
      <c r="S4971" s="182">
        <v>2</v>
      </c>
      <c r="T4971" s="180">
        <f t="shared" si="467"/>
        <v>61222.480000000054</v>
      </c>
      <c r="U4971" s="181" t="str">
        <f t="shared" si="466"/>
        <v>0</v>
      </c>
    </row>
    <row r="4972" spans="14:21">
      <c r="N4972" s="57">
        <f t="shared" si="462"/>
        <v>2014</v>
      </c>
      <c r="O4972" s="57">
        <f t="shared" si="463"/>
        <v>8</v>
      </c>
      <c r="P4972" s="57">
        <f t="shared" si="464"/>
        <v>10</v>
      </c>
      <c r="Q4972" s="48">
        <v>41861</v>
      </c>
      <c r="R4972" s="178">
        <f t="shared" si="465"/>
        <v>41861</v>
      </c>
      <c r="S4972" s="182">
        <v>2</v>
      </c>
      <c r="T4972" s="180">
        <f t="shared" si="467"/>
        <v>61224.480000000054</v>
      </c>
      <c r="U4972" s="181" t="str">
        <f t="shared" si="466"/>
        <v>0</v>
      </c>
    </row>
    <row r="4973" spans="14:21">
      <c r="N4973" s="57">
        <f t="shared" si="462"/>
        <v>2014</v>
      </c>
      <c r="O4973" s="57">
        <f t="shared" si="463"/>
        <v>8</v>
      </c>
      <c r="P4973" s="57">
        <f t="shared" si="464"/>
        <v>11</v>
      </c>
      <c r="Q4973" s="48">
        <v>41862</v>
      </c>
      <c r="R4973" s="178">
        <f t="shared" si="465"/>
        <v>41862</v>
      </c>
      <c r="S4973" s="182">
        <v>2</v>
      </c>
      <c r="T4973" s="180">
        <f t="shared" si="467"/>
        <v>61226.480000000054</v>
      </c>
      <c r="U4973" s="181" t="str">
        <f t="shared" si="466"/>
        <v>0</v>
      </c>
    </row>
    <row r="4974" spans="14:21">
      <c r="N4974" s="57">
        <f t="shared" si="462"/>
        <v>2014</v>
      </c>
      <c r="O4974" s="57">
        <f t="shared" si="463"/>
        <v>8</v>
      </c>
      <c r="P4974" s="57">
        <f t="shared" si="464"/>
        <v>12</v>
      </c>
      <c r="Q4974" s="48">
        <v>41863</v>
      </c>
      <c r="R4974" s="178">
        <f t="shared" si="465"/>
        <v>41863</v>
      </c>
      <c r="S4974" s="182">
        <v>7.8</v>
      </c>
      <c r="T4974" s="180">
        <f t="shared" si="467"/>
        <v>61234.280000000057</v>
      </c>
      <c r="U4974" s="181" t="str">
        <f t="shared" si="466"/>
        <v>0</v>
      </c>
    </row>
    <row r="4975" spans="14:21">
      <c r="N4975" s="57">
        <f t="shared" si="462"/>
        <v>2014</v>
      </c>
      <c r="O4975" s="57">
        <f t="shared" si="463"/>
        <v>8</v>
      </c>
      <c r="P4975" s="57">
        <f t="shared" si="464"/>
        <v>13</v>
      </c>
      <c r="Q4975" s="48">
        <v>41864</v>
      </c>
      <c r="R4975" s="178">
        <f t="shared" si="465"/>
        <v>41864</v>
      </c>
      <c r="S4975" s="182">
        <v>2</v>
      </c>
      <c r="T4975" s="180">
        <f t="shared" si="467"/>
        <v>61236.280000000057</v>
      </c>
      <c r="U4975" s="181" t="str">
        <f t="shared" si="466"/>
        <v>0</v>
      </c>
    </row>
    <row r="4976" spans="14:21">
      <c r="N4976" s="57">
        <f t="shared" si="462"/>
        <v>2014</v>
      </c>
      <c r="O4976" s="57">
        <f t="shared" si="463"/>
        <v>8</v>
      </c>
      <c r="P4976" s="57">
        <f t="shared" si="464"/>
        <v>14</v>
      </c>
      <c r="Q4976" s="48">
        <v>41865</v>
      </c>
      <c r="R4976" s="178">
        <f t="shared" si="465"/>
        <v>41865</v>
      </c>
      <c r="S4976" s="182">
        <v>2</v>
      </c>
      <c r="T4976" s="180">
        <f t="shared" si="467"/>
        <v>61238.280000000057</v>
      </c>
      <c r="U4976" s="181" t="str">
        <f t="shared" si="466"/>
        <v>0</v>
      </c>
    </row>
    <row r="4977" spans="14:21">
      <c r="N4977" s="57">
        <f t="shared" si="462"/>
        <v>2014</v>
      </c>
      <c r="O4977" s="57">
        <f t="shared" si="463"/>
        <v>8</v>
      </c>
      <c r="P4977" s="57">
        <f t="shared" si="464"/>
        <v>15</v>
      </c>
      <c r="Q4977" s="48">
        <v>41866</v>
      </c>
      <c r="R4977" s="178">
        <f t="shared" si="465"/>
        <v>41866</v>
      </c>
      <c r="S4977" s="182">
        <v>2</v>
      </c>
      <c r="T4977" s="180">
        <f t="shared" si="467"/>
        <v>61240.280000000057</v>
      </c>
      <c r="U4977" s="181" t="str">
        <f t="shared" si="466"/>
        <v>0</v>
      </c>
    </row>
    <row r="4978" spans="14:21">
      <c r="N4978" s="57">
        <f t="shared" si="462"/>
        <v>2014</v>
      </c>
      <c r="O4978" s="57">
        <f t="shared" si="463"/>
        <v>8</v>
      </c>
      <c r="P4978" s="57">
        <f t="shared" si="464"/>
        <v>16</v>
      </c>
      <c r="Q4978" s="48">
        <v>41867</v>
      </c>
      <c r="R4978" s="178">
        <f t="shared" si="465"/>
        <v>41867</v>
      </c>
      <c r="S4978" s="182">
        <v>8</v>
      </c>
      <c r="T4978" s="180">
        <f t="shared" si="467"/>
        <v>61248.280000000057</v>
      </c>
      <c r="U4978" s="181" t="str">
        <f t="shared" si="466"/>
        <v>0</v>
      </c>
    </row>
    <row r="4979" spans="14:21">
      <c r="N4979" s="57">
        <f t="shared" si="462"/>
        <v>2014</v>
      </c>
      <c r="O4979" s="57">
        <f t="shared" si="463"/>
        <v>8</v>
      </c>
      <c r="P4979" s="57">
        <f t="shared" si="464"/>
        <v>17</v>
      </c>
      <c r="Q4979" s="48">
        <v>41868</v>
      </c>
      <c r="R4979" s="178">
        <f t="shared" si="465"/>
        <v>41868</v>
      </c>
      <c r="S4979" s="182">
        <v>8.6</v>
      </c>
      <c r="T4979" s="180">
        <f t="shared" si="467"/>
        <v>61256.880000000056</v>
      </c>
      <c r="U4979" s="181" t="str">
        <f t="shared" si="466"/>
        <v>0</v>
      </c>
    </row>
    <row r="4980" spans="14:21">
      <c r="N4980" s="57">
        <f t="shared" si="462"/>
        <v>2014</v>
      </c>
      <c r="O4980" s="57">
        <f t="shared" si="463"/>
        <v>8</v>
      </c>
      <c r="P4980" s="57">
        <f t="shared" si="464"/>
        <v>18</v>
      </c>
      <c r="Q4980" s="48">
        <v>41869</v>
      </c>
      <c r="R4980" s="178">
        <f t="shared" si="465"/>
        <v>41869</v>
      </c>
      <c r="S4980" s="182">
        <v>8.9</v>
      </c>
      <c r="T4980" s="180">
        <f t="shared" si="467"/>
        <v>61265.780000000057</v>
      </c>
      <c r="U4980" s="181" t="str">
        <f t="shared" si="466"/>
        <v>0</v>
      </c>
    </row>
    <row r="4981" spans="14:21">
      <c r="N4981" s="57">
        <f t="shared" si="462"/>
        <v>2014</v>
      </c>
      <c r="O4981" s="57">
        <f t="shared" si="463"/>
        <v>8</v>
      </c>
      <c r="P4981" s="57">
        <f t="shared" si="464"/>
        <v>19</v>
      </c>
      <c r="Q4981" s="48">
        <v>41870</v>
      </c>
      <c r="R4981" s="178">
        <f t="shared" si="465"/>
        <v>41870</v>
      </c>
      <c r="S4981" s="182">
        <v>9.5</v>
      </c>
      <c r="T4981" s="180">
        <f t="shared" si="467"/>
        <v>61275.280000000057</v>
      </c>
      <c r="U4981" s="181" t="str">
        <f t="shared" si="466"/>
        <v>0</v>
      </c>
    </row>
    <row r="4982" spans="14:21">
      <c r="N4982" s="57">
        <f t="shared" si="462"/>
        <v>2014</v>
      </c>
      <c r="O4982" s="57">
        <f t="shared" si="463"/>
        <v>8</v>
      </c>
      <c r="P4982" s="57">
        <f t="shared" si="464"/>
        <v>20</v>
      </c>
      <c r="Q4982" s="48">
        <v>41871</v>
      </c>
      <c r="R4982" s="178">
        <f t="shared" si="465"/>
        <v>41871</v>
      </c>
      <c r="S4982" s="182">
        <v>9.1</v>
      </c>
      <c r="T4982" s="180">
        <f t="shared" si="467"/>
        <v>61284.380000000056</v>
      </c>
      <c r="U4982" s="181" t="str">
        <f t="shared" si="466"/>
        <v>0</v>
      </c>
    </row>
    <row r="4983" spans="14:21">
      <c r="N4983" s="57">
        <f t="shared" si="462"/>
        <v>2014</v>
      </c>
      <c r="O4983" s="57">
        <f t="shared" si="463"/>
        <v>8</v>
      </c>
      <c r="P4983" s="57">
        <f t="shared" si="464"/>
        <v>21</v>
      </c>
      <c r="Q4983" s="48">
        <v>41872</v>
      </c>
      <c r="R4983" s="178">
        <f t="shared" si="465"/>
        <v>41872</v>
      </c>
      <c r="S4983" s="182">
        <v>10.1</v>
      </c>
      <c r="T4983" s="180">
        <f t="shared" si="467"/>
        <v>61294.480000000054</v>
      </c>
      <c r="U4983" s="181" t="str">
        <f t="shared" si="466"/>
        <v>0</v>
      </c>
    </row>
    <row r="4984" spans="14:21">
      <c r="N4984" s="57">
        <f t="shared" si="462"/>
        <v>2014</v>
      </c>
      <c r="O4984" s="57">
        <f t="shared" si="463"/>
        <v>8</v>
      </c>
      <c r="P4984" s="57">
        <f t="shared" si="464"/>
        <v>22</v>
      </c>
      <c r="Q4984" s="48">
        <v>41873</v>
      </c>
      <c r="R4984" s="178">
        <f t="shared" si="465"/>
        <v>41873</v>
      </c>
      <c r="S4984" s="182">
        <v>8.6999999999999993</v>
      </c>
      <c r="T4984" s="180">
        <f t="shared" si="467"/>
        <v>61303.180000000051</v>
      </c>
      <c r="U4984" s="181" t="str">
        <f t="shared" si="466"/>
        <v>0</v>
      </c>
    </row>
    <row r="4985" spans="14:21">
      <c r="N4985" s="57">
        <f t="shared" si="462"/>
        <v>2014</v>
      </c>
      <c r="O4985" s="57">
        <f t="shared" si="463"/>
        <v>8</v>
      </c>
      <c r="P4985" s="57">
        <f t="shared" si="464"/>
        <v>23</v>
      </c>
      <c r="Q4985" s="48">
        <v>41874</v>
      </c>
      <c r="R4985" s="178">
        <f t="shared" si="465"/>
        <v>41874</v>
      </c>
      <c r="S4985" s="182">
        <v>9.6999999999999993</v>
      </c>
      <c r="T4985" s="180">
        <f t="shared" si="467"/>
        <v>61312.880000000048</v>
      </c>
      <c r="U4985" s="181" t="str">
        <f t="shared" si="466"/>
        <v>0</v>
      </c>
    </row>
    <row r="4986" spans="14:21">
      <c r="N4986" s="57">
        <f t="shared" si="462"/>
        <v>2014</v>
      </c>
      <c r="O4986" s="57">
        <f t="shared" si="463"/>
        <v>8</v>
      </c>
      <c r="P4986" s="57">
        <f t="shared" si="464"/>
        <v>24</v>
      </c>
      <c r="Q4986" s="48">
        <v>41875</v>
      </c>
      <c r="R4986" s="178">
        <f t="shared" si="465"/>
        <v>41875</v>
      </c>
      <c r="S4986" s="182">
        <v>9.8000000000000007</v>
      </c>
      <c r="T4986" s="180">
        <f t="shared" si="467"/>
        <v>61322.680000000051</v>
      </c>
      <c r="U4986" s="181" t="str">
        <f t="shared" si="466"/>
        <v>0</v>
      </c>
    </row>
    <row r="4987" spans="14:21">
      <c r="N4987" s="57">
        <f t="shared" si="462"/>
        <v>2014</v>
      </c>
      <c r="O4987" s="57">
        <f t="shared" si="463"/>
        <v>8</v>
      </c>
      <c r="P4987" s="57">
        <f t="shared" si="464"/>
        <v>25</v>
      </c>
      <c r="Q4987" s="48">
        <v>41876</v>
      </c>
      <c r="R4987" s="178">
        <f t="shared" si="465"/>
        <v>41876</v>
      </c>
      <c r="S4987" s="182">
        <v>9.8000000000000007</v>
      </c>
      <c r="T4987" s="180">
        <f t="shared" si="467"/>
        <v>61332.480000000054</v>
      </c>
      <c r="U4987" s="181" t="str">
        <f t="shared" si="466"/>
        <v>0</v>
      </c>
    </row>
    <row r="4988" spans="14:21">
      <c r="N4988" s="57">
        <f t="shared" si="462"/>
        <v>2014</v>
      </c>
      <c r="O4988" s="57">
        <f t="shared" si="463"/>
        <v>8</v>
      </c>
      <c r="P4988" s="57">
        <f t="shared" si="464"/>
        <v>26</v>
      </c>
      <c r="Q4988" s="48">
        <v>41877</v>
      </c>
      <c r="R4988" s="178">
        <f t="shared" si="465"/>
        <v>41877</v>
      </c>
      <c r="S4988" s="182">
        <v>9.4</v>
      </c>
      <c r="T4988" s="180">
        <f t="shared" si="467"/>
        <v>61341.880000000056</v>
      </c>
      <c r="U4988" s="181" t="str">
        <f t="shared" si="466"/>
        <v>0</v>
      </c>
    </row>
    <row r="4989" spans="14:21">
      <c r="N4989" s="57">
        <f t="shared" si="462"/>
        <v>2014</v>
      </c>
      <c r="O4989" s="57">
        <f t="shared" si="463"/>
        <v>8</v>
      </c>
      <c r="P4989" s="57">
        <f t="shared" si="464"/>
        <v>27</v>
      </c>
      <c r="Q4989" s="48">
        <v>41878</v>
      </c>
      <c r="R4989" s="178">
        <f t="shared" si="465"/>
        <v>41878</v>
      </c>
      <c r="S4989" s="182">
        <v>7.9</v>
      </c>
      <c r="T4989" s="180">
        <f t="shared" si="467"/>
        <v>61349.780000000057</v>
      </c>
      <c r="U4989" s="181" t="str">
        <f t="shared" si="466"/>
        <v>0</v>
      </c>
    </row>
    <row r="4990" spans="14:21">
      <c r="N4990" s="57">
        <f t="shared" si="462"/>
        <v>2014</v>
      </c>
      <c r="O4990" s="57">
        <f t="shared" si="463"/>
        <v>8</v>
      </c>
      <c r="P4990" s="57">
        <f t="shared" si="464"/>
        <v>28</v>
      </c>
      <c r="Q4990" s="48">
        <v>41879</v>
      </c>
      <c r="R4990" s="178">
        <f t="shared" si="465"/>
        <v>41879</v>
      </c>
      <c r="S4990" s="182">
        <v>2</v>
      </c>
      <c r="T4990" s="180">
        <f t="shared" si="467"/>
        <v>61351.780000000057</v>
      </c>
      <c r="U4990" s="181" t="str">
        <f t="shared" si="466"/>
        <v>0</v>
      </c>
    </row>
    <row r="4991" spans="14:21">
      <c r="N4991" s="57">
        <f t="shared" si="462"/>
        <v>2014</v>
      </c>
      <c r="O4991" s="57">
        <f t="shared" si="463"/>
        <v>8</v>
      </c>
      <c r="P4991" s="57">
        <f t="shared" si="464"/>
        <v>29</v>
      </c>
      <c r="Q4991" s="48">
        <v>41880</v>
      </c>
      <c r="R4991" s="178">
        <f t="shared" si="465"/>
        <v>41880</v>
      </c>
      <c r="S4991" s="182">
        <v>2</v>
      </c>
      <c r="T4991" s="180">
        <f t="shared" si="467"/>
        <v>61353.780000000057</v>
      </c>
      <c r="U4991" s="181" t="str">
        <f t="shared" si="466"/>
        <v>0</v>
      </c>
    </row>
    <row r="4992" spans="14:21">
      <c r="N4992" s="57">
        <f t="shared" si="462"/>
        <v>2014</v>
      </c>
      <c r="O4992" s="57">
        <f t="shared" si="463"/>
        <v>8</v>
      </c>
      <c r="P4992" s="57">
        <f t="shared" si="464"/>
        <v>30</v>
      </c>
      <c r="Q4992" s="48">
        <v>41881</v>
      </c>
      <c r="R4992" s="178">
        <f t="shared" si="465"/>
        <v>41881</v>
      </c>
      <c r="S4992" s="182">
        <v>2</v>
      </c>
      <c r="T4992" s="180">
        <f t="shared" si="467"/>
        <v>61355.780000000057</v>
      </c>
      <c r="U4992" s="181" t="str">
        <f t="shared" si="466"/>
        <v>0</v>
      </c>
    </row>
    <row r="4993" spans="14:21">
      <c r="N4993" s="57">
        <f t="shared" si="462"/>
        <v>2014</v>
      </c>
      <c r="O4993" s="57">
        <f t="shared" si="463"/>
        <v>8</v>
      </c>
      <c r="P4993" s="57">
        <f t="shared" si="464"/>
        <v>31</v>
      </c>
      <c r="Q4993" s="48">
        <v>41882</v>
      </c>
      <c r="R4993" s="178">
        <f t="shared" si="465"/>
        <v>41882</v>
      </c>
      <c r="S4993" s="182">
        <v>7.8</v>
      </c>
      <c r="T4993" s="180">
        <f t="shared" si="467"/>
        <v>61363.58000000006</v>
      </c>
      <c r="U4993" s="181" t="str">
        <f t="shared" si="466"/>
        <v>0</v>
      </c>
    </row>
    <row r="4994" spans="14:21">
      <c r="N4994" s="57">
        <f t="shared" si="462"/>
        <v>2014</v>
      </c>
      <c r="O4994" s="57">
        <f t="shared" si="463"/>
        <v>9</v>
      </c>
      <c r="P4994" s="57">
        <f t="shared" si="464"/>
        <v>1</v>
      </c>
      <c r="Q4994" s="48">
        <v>41883</v>
      </c>
      <c r="R4994" s="178">
        <f t="shared" si="465"/>
        <v>41883</v>
      </c>
      <c r="S4994" s="182">
        <v>5.5</v>
      </c>
      <c r="T4994" s="180">
        <f t="shared" si="467"/>
        <v>61369.08000000006</v>
      </c>
      <c r="U4994" s="181" t="str">
        <f t="shared" si="466"/>
        <v>0</v>
      </c>
    </row>
    <row r="4995" spans="14:21">
      <c r="N4995" s="57">
        <f t="shared" ref="N4995:N5058" si="468">IF(Q4995="","",YEAR(Q4995))</f>
        <v>2014</v>
      </c>
      <c r="O4995" s="57">
        <f t="shared" ref="O4995:O5058" si="469">IF(Q4995="","",MONTH(Q4995))</f>
        <v>9</v>
      </c>
      <c r="P4995" s="57">
        <f t="shared" ref="P4995:P5058" si="470">DAY(Q4995)</f>
        <v>2</v>
      </c>
      <c r="Q4995" s="48">
        <v>41884</v>
      </c>
      <c r="R4995" s="178">
        <f t="shared" ref="R4995:R5058" si="471">Q4995</f>
        <v>41884</v>
      </c>
      <c r="S4995" s="182">
        <v>6.7</v>
      </c>
      <c r="T4995" s="180">
        <f t="shared" si="467"/>
        <v>61375.780000000057</v>
      </c>
      <c r="U4995" s="181" t="str">
        <f t="shared" ref="U4995:U5058" si="472">IF(AND(R4995&gt;=$E$7,R4995&lt;=$E$9),S4995,"0")</f>
        <v>0</v>
      </c>
    </row>
    <row r="4996" spans="14:21">
      <c r="N4996" s="57">
        <f t="shared" si="468"/>
        <v>2014</v>
      </c>
      <c r="O4996" s="57">
        <f t="shared" si="469"/>
        <v>9</v>
      </c>
      <c r="P4996" s="57">
        <f t="shared" si="470"/>
        <v>3</v>
      </c>
      <c r="Q4996" s="48">
        <v>41885</v>
      </c>
      <c r="R4996" s="178">
        <f t="shared" si="471"/>
        <v>41885</v>
      </c>
      <c r="S4996" s="182">
        <v>7.2</v>
      </c>
      <c r="T4996" s="180">
        <f t="shared" si="467"/>
        <v>61382.980000000054</v>
      </c>
      <c r="U4996" s="181" t="str">
        <f t="shared" si="472"/>
        <v>0</v>
      </c>
    </row>
    <row r="4997" spans="14:21">
      <c r="N4997" s="57">
        <f t="shared" si="468"/>
        <v>2014</v>
      </c>
      <c r="O4997" s="57">
        <f t="shared" si="469"/>
        <v>9</v>
      </c>
      <c r="P4997" s="57">
        <f t="shared" si="470"/>
        <v>4</v>
      </c>
      <c r="Q4997" s="48">
        <v>41886</v>
      </c>
      <c r="R4997" s="178">
        <f t="shared" si="471"/>
        <v>41886</v>
      </c>
      <c r="S4997" s="182">
        <v>6.4</v>
      </c>
      <c r="T4997" s="180">
        <f t="shared" ref="T4997:T5060" si="473">T4996+S4997</f>
        <v>61389.380000000056</v>
      </c>
      <c r="U4997" s="181" t="str">
        <f t="shared" si="472"/>
        <v>0</v>
      </c>
    </row>
    <row r="4998" spans="14:21">
      <c r="N4998" s="57">
        <f t="shared" si="468"/>
        <v>2014</v>
      </c>
      <c r="O4998" s="57">
        <f t="shared" si="469"/>
        <v>9</v>
      </c>
      <c r="P4998" s="57">
        <f t="shared" si="470"/>
        <v>5</v>
      </c>
      <c r="Q4998" s="48">
        <v>41887</v>
      </c>
      <c r="R4998" s="178">
        <f t="shared" si="471"/>
        <v>41887</v>
      </c>
      <c r="S4998" s="182">
        <v>4.2</v>
      </c>
      <c r="T4998" s="180">
        <f t="shared" si="473"/>
        <v>61393.580000000053</v>
      </c>
      <c r="U4998" s="181" t="str">
        <f t="shared" si="472"/>
        <v>0</v>
      </c>
    </row>
    <row r="4999" spans="14:21">
      <c r="N4999" s="57">
        <f t="shared" si="468"/>
        <v>2014</v>
      </c>
      <c r="O4999" s="57">
        <f t="shared" si="469"/>
        <v>9</v>
      </c>
      <c r="P4999" s="57">
        <f t="shared" si="470"/>
        <v>6</v>
      </c>
      <c r="Q4999" s="48">
        <v>41888</v>
      </c>
      <c r="R4999" s="178">
        <f t="shared" si="471"/>
        <v>41888</v>
      </c>
      <c r="S4999" s="182">
        <v>2.7</v>
      </c>
      <c r="T4999" s="180">
        <f t="shared" si="473"/>
        <v>61396.28000000005</v>
      </c>
      <c r="U4999" s="181" t="str">
        <f t="shared" si="472"/>
        <v>0</v>
      </c>
    </row>
    <row r="5000" spans="14:21">
      <c r="N5000" s="57">
        <f t="shared" si="468"/>
        <v>2014</v>
      </c>
      <c r="O5000" s="57">
        <f t="shared" si="469"/>
        <v>9</v>
      </c>
      <c r="P5000" s="57">
        <f t="shared" si="470"/>
        <v>7</v>
      </c>
      <c r="Q5000" s="48">
        <v>41889</v>
      </c>
      <c r="R5000" s="178">
        <f t="shared" si="471"/>
        <v>41889</v>
      </c>
      <c r="S5000" s="182">
        <v>5.8</v>
      </c>
      <c r="T5000" s="180">
        <f t="shared" si="473"/>
        <v>61402.080000000053</v>
      </c>
      <c r="U5000" s="181" t="str">
        <f t="shared" si="472"/>
        <v>0</v>
      </c>
    </row>
    <row r="5001" spans="14:21">
      <c r="N5001" s="57">
        <f t="shared" si="468"/>
        <v>2014</v>
      </c>
      <c r="O5001" s="57">
        <f t="shared" si="469"/>
        <v>9</v>
      </c>
      <c r="P5001" s="57">
        <f t="shared" si="470"/>
        <v>8</v>
      </c>
      <c r="Q5001" s="48">
        <v>41890</v>
      </c>
      <c r="R5001" s="178">
        <f t="shared" si="471"/>
        <v>41890</v>
      </c>
      <c r="S5001" s="182">
        <v>8.5</v>
      </c>
      <c r="T5001" s="180">
        <f t="shared" si="473"/>
        <v>61410.580000000053</v>
      </c>
      <c r="U5001" s="181" t="str">
        <f t="shared" si="472"/>
        <v>0</v>
      </c>
    </row>
    <row r="5002" spans="14:21">
      <c r="N5002" s="57">
        <f t="shared" si="468"/>
        <v>2014</v>
      </c>
      <c r="O5002" s="57">
        <f t="shared" si="469"/>
        <v>9</v>
      </c>
      <c r="P5002" s="57">
        <f t="shared" si="470"/>
        <v>9</v>
      </c>
      <c r="Q5002" s="48">
        <v>41891</v>
      </c>
      <c r="R5002" s="178">
        <f t="shared" si="471"/>
        <v>41891</v>
      </c>
      <c r="S5002" s="182">
        <v>8</v>
      </c>
      <c r="T5002" s="180">
        <f t="shared" si="473"/>
        <v>61418.580000000053</v>
      </c>
      <c r="U5002" s="181" t="str">
        <f t="shared" si="472"/>
        <v>0</v>
      </c>
    </row>
    <row r="5003" spans="14:21">
      <c r="N5003" s="57">
        <f t="shared" si="468"/>
        <v>2014</v>
      </c>
      <c r="O5003" s="57">
        <f t="shared" si="469"/>
        <v>9</v>
      </c>
      <c r="P5003" s="57">
        <f t="shared" si="470"/>
        <v>10</v>
      </c>
      <c r="Q5003" s="48">
        <v>41892</v>
      </c>
      <c r="R5003" s="178">
        <f t="shared" si="471"/>
        <v>41892</v>
      </c>
      <c r="S5003" s="182">
        <v>6.4</v>
      </c>
      <c r="T5003" s="180">
        <f t="shared" si="473"/>
        <v>61424.980000000054</v>
      </c>
      <c r="U5003" s="181" t="str">
        <f t="shared" si="472"/>
        <v>0</v>
      </c>
    </row>
    <row r="5004" spans="14:21">
      <c r="N5004" s="57">
        <f t="shared" si="468"/>
        <v>2014</v>
      </c>
      <c r="O5004" s="57">
        <f t="shared" si="469"/>
        <v>9</v>
      </c>
      <c r="P5004" s="57">
        <f t="shared" si="470"/>
        <v>11</v>
      </c>
      <c r="Q5004" s="48">
        <v>41893</v>
      </c>
      <c r="R5004" s="178">
        <f t="shared" si="471"/>
        <v>41893</v>
      </c>
      <c r="S5004" s="182">
        <v>7.6</v>
      </c>
      <c r="T5004" s="180">
        <f t="shared" si="473"/>
        <v>61432.580000000053</v>
      </c>
      <c r="U5004" s="181" t="str">
        <f t="shared" si="472"/>
        <v>0</v>
      </c>
    </row>
    <row r="5005" spans="14:21">
      <c r="N5005" s="57">
        <f t="shared" si="468"/>
        <v>2014</v>
      </c>
      <c r="O5005" s="57">
        <f t="shared" si="469"/>
        <v>9</v>
      </c>
      <c r="P5005" s="57">
        <f t="shared" si="470"/>
        <v>12</v>
      </c>
      <c r="Q5005" s="48">
        <v>41894</v>
      </c>
      <c r="R5005" s="178">
        <f t="shared" si="471"/>
        <v>41894</v>
      </c>
      <c r="S5005" s="182">
        <v>6.2</v>
      </c>
      <c r="T5005" s="180">
        <f t="shared" si="473"/>
        <v>61438.78000000005</v>
      </c>
      <c r="U5005" s="181" t="str">
        <f t="shared" si="472"/>
        <v>0</v>
      </c>
    </row>
    <row r="5006" spans="14:21">
      <c r="N5006" s="57">
        <f t="shared" si="468"/>
        <v>2014</v>
      </c>
      <c r="O5006" s="57">
        <f t="shared" si="469"/>
        <v>9</v>
      </c>
      <c r="P5006" s="57">
        <f t="shared" si="470"/>
        <v>13</v>
      </c>
      <c r="Q5006" s="48">
        <v>41895</v>
      </c>
      <c r="R5006" s="178">
        <f t="shared" si="471"/>
        <v>41895</v>
      </c>
      <c r="S5006" s="182">
        <v>5.9</v>
      </c>
      <c r="T5006" s="180">
        <f t="shared" si="473"/>
        <v>61444.680000000051</v>
      </c>
      <c r="U5006" s="181" t="str">
        <f t="shared" si="472"/>
        <v>0</v>
      </c>
    </row>
    <row r="5007" spans="14:21">
      <c r="N5007" s="57">
        <f t="shared" si="468"/>
        <v>2014</v>
      </c>
      <c r="O5007" s="57">
        <f t="shared" si="469"/>
        <v>9</v>
      </c>
      <c r="P5007" s="57">
        <f t="shared" si="470"/>
        <v>14</v>
      </c>
      <c r="Q5007" s="48">
        <v>41896</v>
      </c>
      <c r="R5007" s="178">
        <f t="shared" si="471"/>
        <v>41896</v>
      </c>
      <c r="S5007" s="182">
        <v>5.8</v>
      </c>
      <c r="T5007" s="180">
        <f t="shared" si="473"/>
        <v>61450.480000000054</v>
      </c>
      <c r="U5007" s="181" t="str">
        <f t="shared" si="472"/>
        <v>0</v>
      </c>
    </row>
    <row r="5008" spans="14:21">
      <c r="N5008" s="57">
        <f t="shared" si="468"/>
        <v>2014</v>
      </c>
      <c r="O5008" s="57">
        <f t="shared" si="469"/>
        <v>9</v>
      </c>
      <c r="P5008" s="57">
        <f t="shared" si="470"/>
        <v>15</v>
      </c>
      <c r="Q5008" s="48">
        <v>41897</v>
      </c>
      <c r="R5008" s="178">
        <f t="shared" si="471"/>
        <v>41897</v>
      </c>
      <c r="S5008" s="182">
        <v>4.2</v>
      </c>
      <c r="T5008" s="180">
        <f t="shared" si="473"/>
        <v>61454.680000000051</v>
      </c>
      <c r="U5008" s="181" t="str">
        <f t="shared" si="472"/>
        <v>0</v>
      </c>
    </row>
    <row r="5009" spans="14:21">
      <c r="N5009" s="57">
        <f t="shared" si="468"/>
        <v>2014</v>
      </c>
      <c r="O5009" s="57">
        <f t="shared" si="469"/>
        <v>9</v>
      </c>
      <c r="P5009" s="57">
        <f t="shared" si="470"/>
        <v>16</v>
      </c>
      <c r="Q5009" s="48">
        <v>41898</v>
      </c>
      <c r="R5009" s="178">
        <f t="shared" si="471"/>
        <v>41898</v>
      </c>
      <c r="S5009" s="182">
        <v>4.4000000000000004</v>
      </c>
      <c r="T5009" s="180">
        <f t="shared" si="473"/>
        <v>61459.080000000053</v>
      </c>
      <c r="U5009" s="181" t="str">
        <f t="shared" si="472"/>
        <v>0</v>
      </c>
    </row>
    <row r="5010" spans="14:21">
      <c r="N5010" s="57">
        <f t="shared" si="468"/>
        <v>2014</v>
      </c>
      <c r="O5010" s="57">
        <f t="shared" si="469"/>
        <v>9</v>
      </c>
      <c r="P5010" s="57">
        <f t="shared" si="470"/>
        <v>17</v>
      </c>
      <c r="Q5010" s="48">
        <v>41899</v>
      </c>
      <c r="R5010" s="178">
        <f t="shared" si="471"/>
        <v>41899</v>
      </c>
      <c r="S5010" s="182">
        <v>4.9000000000000004</v>
      </c>
      <c r="T5010" s="180">
        <f t="shared" si="473"/>
        <v>61463.980000000054</v>
      </c>
      <c r="U5010" s="181" t="str">
        <f t="shared" si="472"/>
        <v>0</v>
      </c>
    </row>
    <row r="5011" spans="14:21">
      <c r="N5011" s="57">
        <f t="shared" si="468"/>
        <v>2014</v>
      </c>
      <c r="O5011" s="57">
        <f t="shared" si="469"/>
        <v>9</v>
      </c>
      <c r="P5011" s="57">
        <f t="shared" si="470"/>
        <v>18</v>
      </c>
      <c r="Q5011" s="48">
        <v>41900</v>
      </c>
      <c r="R5011" s="178">
        <f t="shared" si="471"/>
        <v>41900</v>
      </c>
      <c r="S5011" s="182">
        <v>4.8</v>
      </c>
      <c r="T5011" s="180">
        <f t="shared" si="473"/>
        <v>61468.780000000057</v>
      </c>
      <c r="U5011" s="181" t="str">
        <f t="shared" si="472"/>
        <v>0</v>
      </c>
    </row>
    <row r="5012" spans="14:21">
      <c r="N5012" s="57">
        <f t="shared" si="468"/>
        <v>2014</v>
      </c>
      <c r="O5012" s="57">
        <f t="shared" si="469"/>
        <v>9</v>
      </c>
      <c r="P5012" s="57">
        <f t="shared" si="470"/>
        <v>19</v>
      </c>
      <c r="Q5012" s="48">
        <v>41901</v>
      </c>
      <c r="R5012" s="178">
        <f t="shared" si="471"/>
        <v>41901</v>
      </c>
      <c r="S5012" s="182">
        <v>5.8</v>
      </c>
      <c r="T5012" s="180">
        <f t="shared" si="473"/>
        <v>61474.58000000006</v>
      </c>
      <c r="U5012" s="181" t="str">
        <f t="shared" si="472"/>
        <v>0</v>
      </c>
    </row>
    <row r="5013" spans="14:21">
      <c r="N5013" s="57">
        <f t="shared" si="468"/>
        <v>2014</v>
      </c>
      <c r="O5013" s="57">
        <f t="shared" si="469"/>
        <v>9</v>
      </c>
      <c r="P5013" s="57">
        <f t="shared" si="470"/>
        <v>20</v>
      </c>
      <c r="Q5013" s="48">
        <v>41902</v>
      </c>
      <c r="R5013" s="178">
        <f t="shared" si="471"/>
        <v>41902</v>
      </c>
      <c r="S5013" s="182">
        <v>5.6</v>
      </c>
      <c r="T5013" s="180">
        <f t="shared" si="473"/>
        <v>61480.180000000058</v>
      </c>
      <c r="U5013" s="181" t="str">
        <f t="shared" si="472"/>
        <v>0</v>
      </c>
    </row>
    <row r="5014" spans="14:21">
      <c r="N5014" s="57">
        <f t="shared" si="468"/>
        <v>2014</v>
      </c>
      <c r="O5014" s="57">
        <f t="shared" si="469"/>
        <v>9</v>
      </c>
      <c r="P5014" s="57">
        <f t="shared" si="470"/>
        <v>21</v>
      </c>
      <c r="Q5014" s="48">
        <v>41903</v>
      </c>
      <c r="R5014" s="178">
        <f t="shared" si="471"/>
        <v>41903</v>
      </c>
      <c r="S5014" s="182">
        <v>7.4</v>
      </c>
      <c r="T5014" s="180">
        <f t="shared" si="473"/>
        <v>61487.58000000006</v>
      </c>
      <c r="U5014" s="181" t="str">
        <f t="shared" si="472"/>
        <v>0</v>
      </c>
    </row>
    <row r="5015" spans="14:21">
      <c r="N5015" s="57">
        <f t="shared" si="468"/>
        <v>2014</v>
      </c>
      <c r="O5015" s="57">
        <f t="shared" si="469"/>
        <v>9</v>
      </c>
      <c r="P5015" s="57">
        <f t="shared" si="470"/>
        <v>22</v>
      </c>
      <c r="Q5015" s="48">
        <v>41904</v>
      </c>
      <c r="R5015" s="178">
        <f t="shared" si="471"/>
        <v>41904</v>
      </c>
      <c r="S5015" s="182">
        <v>10.4</v>
      </c>
      <c r="T5015" s="180">
        <f t="shared" si="473"/>
        <v>61497.980000000061</v>
      </c>
      <c r="U5015" s="181" t="str">
        <f t="shared" si="472"/>
        <v>0</v>
      </c>
    </row>
    <row r="5016" spans="14:21">
      <c r="N5016" s="57">
        <f t="shared" si="468"/>
        <v>2014</v>
      </c>
      <c r="O5016" s="57">
        <f t="shared" si="469"/>
        <v>9</v>
      </c>
      <c r="P5016" s="57">
        <f t="shared" si="470"/>
        <v>23</v>
      </c>
      <c r="Q5016" s="48">
        <v>41905</v>
      </c>
      <c r="R5016" s="178">
        <f t="shared" si="471"/>
        <v>41905</v>
      </c>
      <c r="S5016" s="182">
        <v>10.4</v>
      </c>
      <c r="T5016" s="180">
        <f t="shared" si="473"/>
        <v>61508.380000000063</v>
      </c>
      <c r="U5016" s="181" t="str">
        <f t="shared" si="472"/>
        <v>0</v>
      </c>
    </row>
    <row r="5017" spans="14:21">
      <c r="N5017" s="57">
        <f t="shared" si="468"/>
        <v>2014</v>
      </c>
      <c r="O5017" s="57">
        <f t="shared" si="469"/>
        <v>9</v>
      </c>
      <c r="P5017" s="57">
        <f t="shared" si="470"/>
        <v>24</v>
      </c>
      <c r="Q5017" s="48">
        <v>41906</v>
      </c>
      <c r="R5017" s="178">
        <f t="shared" si="471"/>
        <v>41906</v>
      </c>
      <c r="S5017" s="182">
        <v>9.4</v>
      </c>
      <c r="T5017" s="180">
        <f t="shared" si="473"/>
        <v>61517.780000000064</v>
      </c>
      <c r="U5017" s="181" t="str">
        <f t="shared" si="472"/>
        <v>0</v>
      </c>
    </row>
    <row r="5018" spans="14:21">
      <c r="N5018" s="57">
        <f t="shared" si="468"/>
        <v>2014</v>
      </c>
      <c r="O5018" s="57">
        <f t="shared" si="469"/>
        <v>9</v>
      </c>
      <c r="P5018" s="57">
        <f t="shared" si="470"/>
        <v>25</v>
      </c>
      <c r="Q5018" s="48">
        <v>41907</v>
      </c>
      <c r="R5018" s="178">
        <f t="shared" si="471"/>
        <v>41907</v>
      </c>
      <c r="S5018" s="182">
        <v>9.1999999999999993</v>
      </c>
      <c r="T5018" s="180">
        <f t="shared" si="473"/>
        <v>61526.980000000061</v>
      </c>
      <c r="U5018" s="181" t="str">
        <f t="shared" si="472"/>
        <v>0</v>
      </c>
    </row>
    <row r="5019" spans="14:21">
      <c r="N5019" s="57">
        <f t="shared" si="468"/>
        <v>2014</v>
      </c>
      <c r="O5019" s="57">
        <f t="shared" si="469"/>
        <v>9</v>
      </c>
      <c r="P5019" s="57">
        <f t="shared" si="470"/>
        <v>26</v>
      </c>
      <c r="Q5019" s="48">
        <v>41908</v>
      </c>
      <c r="R5019" s="178">
        <f t="shared" si="471"/>
        <v>41908</v>
      </c>
      <c r="S5019" s="182">
        <v>6.6</v>
      </c>
      <c r="T5019" s="180">
        <f t="shared" si="473"/>
        <v>61533.58000000006</v>
      </c>
      <c r="U5019" s="181" t="str">
        <f t="shared" si="472"/>
        <v>0</v>
      </c>
    </row>
    <row r="5020" spans="14:21">
      <c r="N5020" s="57">
        <f t="shared" si="468"/>
        <v>2014</v>
      </c>
      <c r="O5020" s="57">
        <f t="shared" si="469"/>
        <v>9</v>
      </c>
      <c r="P5020" s="57">
        <f t="shared" si="470"/>
        <v>27</v>
      </c>
      <c r="Q5020" s="48">
        <v>41909</v>
      </c>
      <c r="R5020" s="178">
        <f t="shared" si="471"/>
        <v>41909</v>
      </c>
      <c r="S5020" s="182">
        <v>10.1</v>
      </c>
      <c r="T5020" s="180">
        <f t="shared" si="473"/>
        <v>61543.680000000058</v>
      </c>
      <c r="U5020" s="181" t="str">
        <f t="shared" si="472"/>
        <v>0</v>
      </c>
    </row>
    <row r="5021" spans="14:21">
      <c r="N5021" s="57">
        <f t="shared" si="468"/>
        <v>2014</v>
      </c>
      <c r="O5021" s="57">
        <f t="shared" si="469"/>
        <v>9</v>
      </c>
      <c r="P5021" s="57">
        <f t="shared" si="470"/>
        <v>28</v>
      </c>
      <c r="Q5021" s="48">
        <v>41910</v>
      </c>
      <c r="R5021" s="178">
        <f t="shared" si="471"/>
        <v>41910</v>
      </c>
      <c r="S5021" s="182">
        <v>8.1999999999999993</v>
      </c>
      <c r="T5021" s="180">
        <f t="shared" si="473"/>
        <v>61551.880000000056</v>
      </c>
      <c r="U5021" s="181" t="str">
        <f t="shared" si="472"/>
        <v>0</v>
      </c>
    </row>
    <row r="5022" spans="14:21">
      <c r="N5022" s="57">
        <f t="shared" si="468"/>
        <v>2014</v>
      </c>
      <c r="O5022" s="57">
        <f t="shared" si="469"/>
        <v>9</v>
      </c>
      <c r="P5022" s="57">
        <f t="shared" si="470"/>
        <v>29</v>
      </c>
      <c r="Q5022" s="48">
        <v>41911</v>
      </c>
      <c r="R5022" s="178">
        <f t="shared" si="471"/>
        <v>41911</v>
      </c>
      <c r="S5022" s="182">
        <v>7</v>
      </c>
      <c r="T5022" s="180">
        <f t="shared" si="473"/>
        <v>61558.880000000056</v>
      </c>
      <c r="U5022" s="181" t="str">
        <f t="shared" si="472"/>
        <v>0</v>
      </c>
    </row>
    <row r="5023" spans="14:21">
      <c r="N5023" s="57">
        <f t="shared" si="468"/>
        <v>2014</v>
      </c>
      <c r="O5023" s="57">
        <f t="shared" si="469"/>
        <v>9</v>
      </c>
      <c r="P5023" s="57">
        <f t="shared" si="470"/>
        <v>30</v>
      </c>
      <c r="Q5023" s="48">
        <v>41912</v>
      </c>
      <c r="R5023" s="178">
        <f t="shared" si="471"/>
        <v>41912</v>
      </c>
      <c r="S5023" s="182">
        <v>6.3</v>
      </c>
      <c r="T5023" s="180">
        <f t="shared" si="473"/>
        <v>61565.180000000058</v>
      </c>
      <c r="U5023" s="181" t="str">
        <f t="shared" si="472"/>
        <v>0</v>
      </c>
    </row>
    <row r="5024" spans="14:21">
      <c r="N5024" s="57">
        <f t="shared" si="468"/>
        <v>2014</v>
      </c>
      <c r="O5024" s="57">
        <f t="shared" si="469"/>
        <v>10</v>
      </c>
      <c r="P5024" s="57">
        <f t="shared" si="470"/>
        <v>1</v>
      </c>
      <c r="Q5024" s="48">
        <v>41913</v>
      </c>
      <c r="R5024" s="178">
        <f t="shared" si="471"/>
        <v>41913</v>
      </c>
      <c r="S5024" s="182">
        <v>5.9</v>
      </c>
      <c r="T5024" s="180">
        <f t="shared" si="473"/>
        <v>61571.08000000006</v>
      </c>
      <c r="U5024" s="181" t="str">
        <f t="shared" si="472"/>
        <v>0</v>
      </c>
    </row>
    <row r="5025" spans="14:21">
      <c r="N5025" s="57">
        <f t="shared" si="468"/>
        <v>2014</v>
      </c>
      <c r="O5025" s="57">
        <f t="shared" si="469"/>
        <v>10</v>
      </c>
      <c r="P5025" s="57">
        <f t="shared" si="470"/>
        <v>2</v>
      </c>
      <c r="Q5025" s="48">
        <v>41914</v>
      </c>
      <c r="R5025" s="178">
        <f t="shared" si="471"/>
        <v>41914</v>
      </c>
      <c r="S5025" s="182">
        <v>7.2</v>
      </c>
      <c r="T5025" s="180">
        <f t="shared" si="473"/>
        <v>61578.280000000057</v>
      </c>
      <c r="U5025" s="181" t="str">
        <f t="shared" si="472"/>
        <v>0</v>
      </c>
    </row>
    <row r="5026" spans="14:21">
      <c r="N5026" s="57">
        <f t="shared" si="468"/>
        <v>2014</v>
      </c>
      <c r="O5026" s="57">
        <f t="shared" si="469"/>
        <v>10</v>
      </c>
      <c r="P5026" s="57">
        <f t="shared" si="470"/>
        <v>3</v>
      </c>
      <c r="Q5026" s="48">
        <v>41915</v>
      </c>
      <c r="R5026" s="178">
        <f t="shared" si="471"/>
        <v>41915</v>
      </c>
      <c r="S5026" s="182">
        <v>4.5999999999999996</v>
      </c>
      <c r="T5026" s="180">
        <f t="shared" si="473"/>
        <v>61582.880000000056</v>
      </c>
      <c r="U5026" s="181" t="str">
        <f t="shared" si="472"/>
        <v>0</v>
      </c>
    </row>
    <row r="5027" spans="14:21">
      <c r="N5027" s="57">
        <f t="shared" si="468"/>
        <v>2014</v>
      </c>
      <c r="O5027" s="57">
        <f t="shared" si="469"/>
        <v>10</v>
      </c>
      <c r="P5027" s="57">
        <f t="shared" si="470"/>
        <v>4</v>
      </c>
      <c r="Q5027" s="48">
        <v>41916</v>
      </c>
      <c r="R5027" s="178">
        <f t="shared" si="471"/>
        <v>41916</v>
      </c>
      <c r="S5027" s="182">
        <v>6.6</v>
      </c>
      <c r="T5027" s="180">
        <f t="shared" si="473"/>
        <v>61589.480000000054</v>
      </c>
      <c r="U5027" s="181" t="str">
        <f t="shared" si="472"/>
        <v>0</v>
      </c>
    </row>
    <row r="5028" spans="14:21">
      <c r="N5028" s="57">
        <f t="shared" si="468"/>
        <v>2014</v>
      </c>
      <c r="O5028" s="57">
        <f t="shared" si="469"/>
        <v>10</v>
      </c>
      <c r="P5028" s="57">
        <f t="shared" si="470"/>
        <v>5</v>
      </c>
      <c r="Q5028" s="48">
        <v>41917</v>
      </c>
      <c r="R5028" s="178">
        <f t="shared" si="471"/>
        <v>41917</v>
      </c>
      <c r="S5028" s="182">
        <v>7.8</v>
      </c>
      <c r="T5028" s="180">
        <f t="shared" si="473"/>
        <v>61597.280000000057</v>
      </c>
      <c r="U5028" s="181" t="str">
        <f t="shared" si="472"/>
        <v>0</v>
      </c>
    </row>
    <row r="5029" spans="14:21">
      <c r="N5029" s="57">
        <f t="shared" si="468"/>
        <v>2014</v>
      </c>
      <c r="O5029" s="57">
        <f t="shared" si="469"/>
        <v>10</v>
      </c>
      <c r="P5029" s="57">
        <f t="shared" si="470"/>
        <v>6</v>
      </c>
      <c r="Q5029" s="48">
        <v>41918</v>
      </c>
      <c r="R5029" s="178">
        <f t="shared" si="471"/>
        <v>41918</v>
      </c>
      <c r="S5029" s="182">
        <v>8.3000000000000007</v>
      </c>
      <c r="T5029" s="180">
        <f t="shared" si="473"/>
        <v>61605.58000000006</v>
      </c>
      <c r="U5029" s="181" t="str">
        <f t="shared" si="472"/>
        <v>0</v>
      </c>
    </row>
    <row r="5030" spans="14:21">
      <c r="N5030" s="57">
        <f t="shared" si="468"/>
        <v>2014</v>
      </c>
      <c r="O5030" s="57">
        <f t="shared" si="469"/>
        <v>10</v>
      </c>
      <c r="P5030" s="57">
        <f t="shared" si="470"/>
        <v>7</v>
      </c>
      <c r="Q5030" s="48">
        <v>41919</v>
      </c>
      <c r="R5030" s="178">
        <f t="shared" si="471"/>
        <v>41919</v>
      </c>
      <c r="S5030" s="182">
        <v>10</v>
      </c>
      <c r="T5030" s="180">
        <f t="shared" si="473"/>
        <v>61615.58000000006</v>
      </c>
      <c r="U5030" s="181" t="str">
        <f t="shared" si="472"/>
        <v>0</v>
      </c>
    </row>
    <row r="5031" spans="14:21">
      <c r="N5031" s="57">
        <f t="shared" si="468"/>
        <v>2014</v>
      </c>
      <c r="O5031" s="57">
        <f t="shared" si="469"/>
        <v>10</v>
      </c>
      <c r="P5031" s="57">
        <f t="shared" si="470"/>
        <v>8</v>
      </c>
      <c r="Q5031" s="48">
        <v>41920</v>
      </c>
      <c r="R5031" s="178">
        <f t="shared" si="471"/>
        <v>41920</v>
      </c>
      <c r="S5031" s="182">
        <v>9</v>
      </c>
      <c r="T5031" s="180">
        <f t="shared" si="473"/>
        <v>61624.58000000006</v>
      </c>
      <c r="U5031" s="181" t="str">
        <f t="shared" si="472"/>
        <v>0</v>
      </c>
    </row>
    <row r="5032" spans="14:21">
      <c r="N5032" s="57">
        <f t="shared" si="468"/>
        <v>2014</v>
      </c>
      <c r="O5032" s="57">
        <f t="shared" si="469"/>
        <v>10</v>
      </c>
      <c r="P5032" s="57">
        <f t="shared" si="470"/>
        <v>9</v>
      </c>
      <c r="Q5032" s="48">
        <v>41921</v>
      </c>
      <c r="R5032" s="178">
        <f t="shared" si="471"/>
        <v>41921</v>
      </c>
      <c r="S5032" s="182">
        <v>5.5</v>
      </c>
      <c r="T5032" s="180">
        <f t="shared" si="473"/>
        <v>61630.08000000006</v>
      </c>
      <c r="U5032" s="181" t="str">
        <f t="shared" si="472"/>
        <v>0</v>
      </c>
    </row>
    <row r="5033" spans="14:21">
      <c r="N5033" s="57">
        <f t="shared" si="468"/>
        <v>2014</v>
      </c>
      <c r="O5033" s="57">
        <f t="shared" si="469"/>
        <v>10</v>
      </c>
      <c r="P5033" s="57">
        <f t="shared" si="470"/>
        <v>10</v>
      </c>
      <c r="Q5033" s="48">
        <v>41922</v>
      </c>
      <c r="R5033" s="178">
        <f t="shared" si="471"/>
        <v>41922</v>
      </c>
      <c r="S5033" s="182">
        <v>8.6999999999999993</v>
      </c>
      <c r="T5033" s="180">
        <f t="shared" si="473"/>
        <v>61638.780000000057</v>
      </c>
      <c r="U5033" s="181" t="str">
        <f t="shared" si="472"/>
        <v>0</v>
      </c>
    </row>
    <row r="5034" spans="14:21">
      <c r="N5034" s="57">
        <f t="shared" si="468"/>
        <v>2014</v>
      </c>
      <c r="O5034" s="57">
        <f t="shared" si="469"/>
        <v>10</v>
      </c>
      <c r="P5034" s="57">
        <f t="shared" si="470"/>
        <v>11</v>
      </c>
      <c r="Q5034" s="48">
        <v>41923</v>
      </c>
      <c r="R5034" s="178">
        <f t="shared" si="471"/>
        <v>41923</v>
      </c>
      <c r="S5034" s="182">
        <v>8</v>
      </c>
      <c r="T5034" s="180">
        <f t="shared" si="473"/>
        <v>61646.780000000057</v>
      </c>
      <c r="U5034" s="181" t="str">
        <f t="shared" si="472"/>
        <v>0</v>
      </c>
    </row>
    <row r="5035" spans="14:21">
      <c r="N5035" s="57">
        <f t="shared" si="468"/>
        <v>2014</v>
      </c>
      <c r="O5035" s="57">
        <f t="shared" si="469"/>
        <v>10</v>
      </c>
      <c r="P5035" s="57">
        <f t="shared" si="470"/>
        <v>12</v>
      </c>
      <c r="Q5035" s="48">
        <v>41924</v>
      </c>
      <c r="R5035" s="178">
        <f t="shared" si="471"/>
        <v>41924</v>
      </c>
      <c r="S5035" s="182">
        <v>8.9</v>
      </c>
      <c r="T5035" s="180">
        <f t="shared" si="473"/>
        <v>61655.680000000058</v>
      </c>
      <c r="U5035" s="181" t="str">
        <f t="shared" si="472"/>
        <v>0</v>
      </c>
    </row>
    <row r="5036" spans="14:21">
      <c r="N5036" s="57">
        <f t="shared" si="468"/>
        <v>2014</v>
      </c>
      <c r="O5036" s="57">
        <f t="shared" si="469"/>
        <v>10</v>
      </c>
      <c r="P5036" s="57">
        <f t="shared" si="470"/>
        <v>13</v>
      </c>
      <c r="Q5036" s="48">
        <v>41925</v>
      </c>
      <c r="R5036" s="178">
        <f t="shared" si="471"/>
        <v>41925</v>
      </c>
      <c r="S5036" s="182">
        <v>9.3000000000000007</v>
      </c>
      <c r="T5036" s="180">
        <f t="shared" si="473"/>
        <v>61664.980000000061</v>
      </c>
      <c r="U5036" s="181" t="str">
        <f t="shared" si="472"/>
        <v>0</v>
      </c>
    </row>
    <row r="5037" spans="14:21">
      <c r="N5037" s="57">
        <f t="shared" si="468"/>
        <v>2014</v>
      </c>
      <c r="O5037" s="57">
        <f t="shared" si="469"/>
        <v>10</v>
      </c>
      <c r="P5037" s="57">
        <f t="shared" si="470"/>
        <v>14</v>
      </c>
      <c r="Q5037" s="48">
        <v>41926</v>
      </c>
      <c r="R5037" s="178">
        <f t="shared" si="471"/>
        <v>41926</v>
      </c>
      <c r="S5037" s="182">
        <v>9.1999999999999993</v>
      </c>
      <c r="T5037" s="180">
        <f t="shared" si="473"/>
        <v>61674.180000000058</v>
      </c>
      <c r="U5037" s="181" t="str">
        <f t="shared" si="472"/>
        <v>0</v>
      </c>
    </row>
    <row r="5038" spans="14:21">
      <c r="N5038" s="57">
        <f t="shared" si="468"/>
        <v>2014</v>
      </c>
      <c r="O5038" s="57">
        <f t="shared" si="469"/>
        <v>10</v>
      </c>
      <c r="P5038" s="57">
        <f t="shared" si="470"/>
        <v>15</v>
      </c>
      <c r="Q5038" s="48">
        <v>41927</v>
      </c>
      <c r="R5038" s="178">
        <f t="shared" si="471"/>
        <v>41927</v>
      </c>
      <c r="S5038" s="182">
        <v>8.6999999999999993</v>
      </c>
      <c r="T5038" s="180">
        <f t="shared" si="473"/>
        <v>61682.880000000056</v>
      </c>
      <c r="U5038" s="181" t="str">
        <f t="shared" si="472"/>
        <v>0</v>
      </c>
    </row>
    <row r="5039" spans="14:21">
      <c r="N5039" s="57">
        <f t="shared" si="468"/>
        <v>2014</v>
      </c>
      <c r="O5039" s="57">
        <f t="shared" si="469"/>
        <v>10</v>
      </c>
      <c r="P5039" s="57">
        <f t="shared" si="470"/>
        <v>16</v>
      </c>
      <c r="Q5039" s="48">
        <v>41928</v>
      </c>
      <c r="R5039" s="178">
        <f t="shared" si="471"/>
        <v>41928</v>
      </c>
      <c r="S5039" s="182">
        <v>9</v>
      </c>
      <c r="T5039" s="180">
        <f t="shared" si="473"/>
        <v>61691.880000000056</v>
      </c>
      <c r="U5039" s="181" t="str">
        <f t="shared" si="472"/>
        <v>0</v>
      </c>
    </row>
    <row r="5040" spans="14:21">
      <c r="N5040" s="57">
        <f t="shared" si="468"/>
        <v>2014</v>
      </c>
      <c r="O5040" s="57">
        <f t="shared" si="469"/>
        <v>10</v>
      </c>
      <c r="P5040" s="57">
        <f t="shared" si="470"/>
        <v>17</v>
      </c>
      <c r="Q5040" s="48">
        <v>41929</v>
      </c>
      <c r="R5040" s="178">
        <f t="shared" si="471"/>
        <v>41929</v>
      </c>
      <c r="S5040" s="182">
        <v>8.8000000000000007</v>
      </c>
      <c r="T5040" s="180">
        <f t="shared" si="473"/>
        <v>61700.680000000058</v>
      </c>
      <c r="U5040" s="181" t="str">
        <f t="shared" si="472"/>
        <v>0</v>
      </c>
    </row>
    <row r="5041" spans="14:21">
      <c r="N5041" s="57">
        <f t="shared" si="468"/>
        <v>2014</v>
      </c>
      <c r="O5041" s="57">
        <f t="shared" si="469"/>
        <v>10</v>
      </c>
      <c r="P5041" s="57">
        <f t="shared" si="470"/>
        <v>18</v>
      </c>
      <c r="Q5041" s="48">
        <v>41930</v>
      </c>
      <c r="R5041" s="178">
        <f t="shared" si="471"/>
        <v>41930</v>
      </c>
      <c r="S5041" s="182">
        <v>7.2</v>
      </c>
      <c r="T5041" s="180">
        <f t="shared" si="473"/>
        <v>61707.880000000056</v>
      </c>
      <c r="U5041" s="181" t="str">
        <f t="shared" si="472"/>
        <v>0</v>
      </c>
    </row>
    <row r="5042" spans="14:21">
      <c r="N5042" s="57">
        <f t="shared" si="468"/>
        <v>2014</v>
      </c>
      <c r="O5042" s="57">
        <f t="shared" si="469"/>
        <v>10</v>
      </c>
      <c r="P5042" s="57">
        <f t="shared" si="470"/>
        <v>19</v>
      </c>
      <c r="Q5042" s="48">
        <v>41931</v>
      </c>
      <c r="R5042" s="178">
        <f t="shared" si="471"/>
        <v>41931</v>
      </c>
      <c r="S5042" s="182">
        <v>5.5</v>
      </c>
      <c r="T5042" s="180">
        <f t="shared" si="473"/>
        <v>61713.380000000056</v>
      </c>
      <c r="U5042" s="181" t="str">
        <f t="shared" si="472"/>
        <v>0</v>
      </c>
    </row>
    <row r="5043" spans="14:21">
      <c r="N5043" s="57">
        <f t="shared" si="468"/>
        <v>2014</v>
      </c>
      <c r="O5043" s="57">
        <f t="shared" si="469"/>
        <v>10</v>
      </c>
      <c r="P5043" s="57">
        <f t="shared" si="470"/>
        <v>20</v>
      </c>
      <c r="Q5043" s="48">
        <v>41932</v>
      </c>
      <c r="R5043" s="178">
        <f t="shared" si="471"/>
        <v>41932</v>
      </c>
      <c r="S5043" s="182">
        <v>8.4</v>
      </c>
      <c r="T5043" s="180">
        <f t="shared" si="473"/>
        <v>61721.780000000057</v>
      </c>
      <c r="U5043" s="181" t="str">
        <f t="shared" si="472"/>
        <v>0</v>
      </c>
    </row>
    <row r="5044" spans="14:21">
      <c r="N5044" s="57">
        <f t="shared" si="468"/>
        <v>2014</v>
      </c>
      <c r="O5044" s="57">
        <f t="shared" si="469"/>
        <v>10</v>
      </c>
      <c r="P5044" s="57">
        <f t="shared" si="470"/>
        <v>21</v>
      </c>
      <c r="Q5044" s="48">
        <v>41933</v>
      </c>
      <c r="R5044" s="178">
        <f t="shared" si="471"/>
        <v>41933</v>
      </c>
      <c r="S5044" s="182">
        <v>10.3</v>
      </c>
      <c r="T5044" s="180">
        <f t="shared" si="473"/>
        <v>61732.08000000006</v>
      </c>
      <c r="U5044" s="181" t="str">
        <f t="shared" si="472"/>
        <v>0</v>
      </c>
    </row>
    <row r="5045" spans="14:21">
      <c r="N5045" s="57">
        <f t="shared" si="468"/>
        <v>2014</v>
      </c>
      <c r="O5045" s="57">
        <f t="shared" si="469"/>
        <v>10</v>
      </c>
      <c r="P5045" s="57">
        <f t="shared" si="470"/>
        <v>22</v>
      </c>
      <c r="Q5045" s="48">
        <v>41934</v>
      </c>
      <c r="R5045" s="178">
        <f t="shared" si="471"/>
        <v>41934</v>
      </c>
      <c r="S5045" s="182">
        <v>10.199999999999999</v>
      </c>
      <c r="T5045" s="180">
        <f t="shared" si="473"/>
        <v>61742.280000000057</v>
      </c>
      <c r="U5045" s="181" t="str">
        <f t="shared" si="472"/>
        <v>0</v>
      </c>
    </row>
    <row r="5046" spans="14:21">
      <c r="N5046" s="57">
        <f t="shared" si="468"/>
        <v>2014</v>
      </c>
      <c r="O5046" s="57">
        <f t="shared" si="469"/>
        <v>10</v>
      </c>
      <c r="P5046" s="57">
        <f t="shared" si="470"/>
        <v>23</v>
      </c>
      <c r="Q5046" s="48">
        <v>41935</v>
      </c>
      <c r="R5046" s="178">
        <f t="shared" si="471"/>
        <v>41935</v>
      </c>
      <c r="S5046" s="182">
        <v>10.6</v>
      </c>
      <c r="T5046" s="180">
        <f t="shared" si="473"/>
        <v>61752.880000000056</v>
      </c>
      <c r="U5046" s="181" t="str">
        <f t="shared" si="472"/>
        <v>0</v>
      </c>
    </row>
    <row r="5047" spans="14:21">
      <c r="N5047" s="57">
        <f t="shared" si="468"/>
        <v>2014</v>
      </c>
      <c r="O5047" s="57">
        <f t="shared" si="469"/>
        <v>10</v>
      </c>
      <c r="P5047" s="57">
        <f t="shared" si="470"/>
        <v>24</v>
      </c>
      <c r="Q5047" s="48">
        <v>41936</v>
      </c>
      <c r="R5047" s="178">
        <f t="shared" si="471"/>
        <v>41936</v>
      </c>
      <c r="S5047" s="182">
        <v>9.6999999999999993</v>
      </c>
      <c r="T5047" s="180">
        <f t="shared" si="473"/>
        <v>61762.580000000053</v>
      </c>
      <c r="U5047" s="181" t="str">
        <f t="shared" si="472"/>
        <v>0</v>
      </c>
    </row>
    <row r="5048" spans="14:21">
      <c r="N5048" s="57">
        <f t="shared" si="468"/>
        <v>2014</v>
      </c>
      <c r="O5048" s="57">
        <f t="shared" si="469"/>
        <v>10</v>
      </c>
      <c r="P5048" s="57">
        <f t="shared" si="470"/>
        <v>25</v>
      </c>
      <c r="Q5048" s="48">
        <v>41937</v>
      </c>
      <c r="R5048" s="178">
        <f t="shared" si="471"/>
        <v>41937</v>
      </c>
      <c r="S5048" s="182">
        <v>10.9</v>
      </c>
      <c r="T5048" s="180">
        <f t="shared" si="473"/>
        <v>61773.480000000054</v>
      </c>
      <c r="U5048" s="181" t="str">
        <f t="shared" si="472"/>
        <v>0</v>
      </c>
    </row>
    <row r="5049" spans="14:21">
      <c r="N5049" s="57">
        <f t="shared" si="468"/>
        <v>2014</v>
      </c>
      <c r="O5049" s="57">
        <f t="shared" si="469"/>
        <v>10</v>
      </c>
      <c r="P5049" s="57">
        <f t="shared" si="470"/>
        <v>26</v>
      </c>
      <c r="Q5049" s="48">
        <v>41938</v>
      </c>
      <c r="R5049" s="178">
        <f t="shared" si="471"/>
        <v>41938</v>
      </c>
      <c r="S5049" s="182">
        <v>9.6999999999999993</v>
      </c>
      <c r="T5049" s="180">
        <f t="shared" si="473"/>
        <v>61783.180000000051</v>
      </c>
      <c r="U5049" s="181" t="str">
        <f t="shared" si="472"/>
        <v>0</v>
      </c>
    </row>
    <row r="5050" spans="14:21">
      <c r="N5050" s="57">
        <f t="shared" si="468"/>
        <v>2014</v>
      </c>
      <c r="O5050" s="57">
        <f t="shared" si="469"/>
        <v>10</v>
      </c>
      <c r="P5050" s="57">
        <f t="shared" si="470"/>
        <v>27</v>
      </c>
      <c r="Q5050" s="48">
        <v>41939</v>
      </c>
      <c r="R5050" s="178">
        <f t="shared" si="471"/>
        <v>41939</v>
      </c>
      <c r="S5050" s="182">
        <v>9.3000000000000007</v>
      </c>
      <c r="T5050" s="180">
        <f t="shared" si="473"/>
        <v>61792.480000000054</v>
      </c>
      <c r="U5050" s="181" t="str">
        <f t="shared" si="472"/>
        <v>0</v>
      </c>
    </row>
    <row r="5051" spans="14:21">
      <c r="N5051" s="57">
        <f t="shared" si="468"/>
        <v>2014</v>
      </c>
      <c r="O5051" s="57">
        <f t="shared" si="469"/>
        <v>10</v>
      </c>
      <c r="P5051" s="57">
        <f t="shared" si="470"/>
        <v>28</v>
      </c>
      <c r="Q5051" s="48">
        <v>41940</v>
      </c>
      <c r="R5051" s="178">
        <f t="shared" si="471"/>
        <v>41940</v>
      </c>
      <c r="S5051" s="182">
        <v>12.1</v>
      </c>
      <c r="T5051" s="180">
        <f t="shared" si="473"/>
        <v>61804.580000000053</v>
      </c>
      <c r="U5051" s="181" t="str">
        <f t="shared" si="472"/>
        <v>0</v>
      </c>
    </row>
    <row r="5052" spans="14:21">
      <c r="N5052" s="57">
        <f t="shared" si="468"/>
        <v>2014</v>
      </c>
      <c r="O5052" s="57">
        <f t="shared" si="469"/>
        <v>10</v>
      </c>
      <c r="P5052" s="57">
        <f t="shared" si="470"/>
        <v>29</v>
      </c>
      <c r="Q5052" s="48">
        <v>41941</v>
      </c>
      <c r="R5052" s="178">
        <f t="shared" si="471"/>
        <v>41941</v>
      </c>
      <c r="S5052" s="182">
        <v>15.5</v>
      </c>
      <c r="T5052" s="180">
        <f t="shared" si="473"/>
        <v>61820.080000000053</v>
      </c>
      <c r="U5052" s="181" t="str">
        <f t="shared" si="472"/>
        <v>0</v>
      </c>
    </row>
    <row r="5053" spans="14:21">
      <c r="N5053" s="57">
        <f t="shared" si="468"/>
        <v>2014</v>
      </c>
      <c r="O5053" s="57">
        <f t="shared" si="469"/>
        <v>10</v>
      </c>
      <c r="P5053" s="57">
        <f t="shared" si="470"/>
        <v>30</v>
      </c>
      <c r="Q5053" s="48">
        <v>41942</v>
      </c>
      <c r="R5053" s="178">
        <f t="shared" si="471"/>
        <v>41942</v>
      </c>
      <c r="S5053" s="182">
        <v>14</v>
      </c>
      <c r="T5053" s="180">
        <f t="shared" si="473"/>
        <v>61834.080000000053</v>
      </c>
      <c r="U5053" s="181" t="str">
        <f t="shared" si="472"/>
        <v>0</v>
      </c>
    </row>
    <row r="5054" spans="14:21">
      <c r="N5054" s="57">
        <f t="shared" si="468"/>
        <v>2014</v>
      </c>
      <c r="O5054" s="57">
        <f t="shared" si="469"/>
        <v>10</v>
      </c>
      <c r="P5054" s="57">
        <f t="shared" si="470"/>
        <v>31</v>
      </c>
      <c r="Q5054" s="48">
        <v>41943</v>
      </c>
      <c r="R5054" s="178">
        <f t="shared" si="471"/>
        <v>41943</v>
      </c>
      <c r="S5054" s="182">
        <v>9.8000000000000007</v>
      </c>
      <c r="T5054" s="180">
        <f t="shared" si="473"/>
        <v>61843.880000000056</v>
      </c>
      <c r="U5054" s="181" t="str">
        <f t="shared" si="472"/>
        <v>0</v>
      </c>
    </row>
    <row r="5055" spans="14:21">
      <c r="N5055" s="57">
        <f t="shared" si="468"/>
        <v>2014</v>
      </c>
      <c r="O5055" s="57">
        <f t="shared" si="469"/>
        <v>11</v>
      </c>
      <c r="P5055" s="57">
        <f t="shared" si="470"/>
        <v>1</v>
      </c>
      <c r="Q5055" s="48">
        <v>41944</v>
      </c>
      <c r="R5055" s="178">
        <f t="shared" si="471"/>
        <v>41944</v>
      </c>
      <c r="S5055" s="182">
        <v>7.2</v>
      </c>
      <c r="T5055" s="180">
        <f t="shared" si="473"/>
        <v>61851.080000000053</v>
      </c>
      <c r="U5055" s="181" t="str">
        <f t="shared" si="472"/>
        <v>0</v>
      </c>
    </row>
    <row r="5056" spans="14:21">
      <c r="N5056" s="57">
        <f t="shared" si="468"/>
        <v>2014</v>
      </c>
      <c r="O5056" s="57">
        <f t="shared" si="469"/>
        <v>11</v>
      </c>
      <c r="P5056" s="57">
        <f t="shared" si="470"/>
        <v>2</v>
      </c>
      <c r="Q5056" s="48">
        <v>41945</v>
      </c>
      <c r="R5056" s="178">
        <f t="shared" si="471"/>
        <v>41945</v>
      </c>
      <c r="S5056" s="182">
        <v>8.4</v>
      </c>
      <c r="T5056" s="180">
        <f t="shared" si="473"/>
        <v>61859.480000000054</v>
      </c>
      <c r="U5056" s="181" t="str">
        <f t="shared" si="472"/>
        <v>0</v>
      </c>
    </row>
    <row r="5057" spans="14:21">
      <c r="N5057" s="57">
        <f t="shared" si="468"/>
        <v>2014</v>
      </c>
      <c r="O5057" s="57">
        <f t="shared" si="469"/>
        <v>11</v>
      </c>
      <c r="P5057" s="57">
        <f t="shared" si="470"/>
        <v>3</v>
      </c>
      <c r="Q5057" s="48">
        <v>41946</v>
      </c>
      <c r="R5057" s="178">
        <f t="shared" si="471"/>
        <v>41946</v>
      </c>
      <c r="S5057" s="182">
        <v>8.1</v>
      </c>
      <c r="T5057" s="180">
        <f t="shared" si="473"/>
        <v>61867.580000000053</v>
      </c>
      <c r="U5057" s="181" t="str">
        <f t="shared" si="472"/>
        <v>0</v>
      </c>
    </row>
    <row r="5058" spans="14:21">
      <c r="N5058" s="57">
        <f t="shared" si="468"/>
        <v>2014</v>
      </c>
      <c r="O5058" s="57">
        <f t="shared" si="469"/>
        <v>11</v>
      </c>
      <c r="P5058" s="57">
        <f t="shared" si="470"/>
        <v>4</v>
      </c>
      <c r="Q5058" s="48">
        <v>41947</v>
      </c>
      <c r="R5058" s="178">
        <f t="shared" si="471"/>
        <v>41947</v>
      </c>
      <c r="S5058" s="182">
        <v>11.3</v>
      </c>
      <c r="T5058" s="180">
        <f t="shared" si="473"/>
        <v>61878.880000000056</v>
      </c>
      <c r="U5058" s="181" t="str">
        <f t="shared" si="472"/>
        <v>0</v>
      </c>
    </row>
    <row r="5059" spans="14:21">
      <c r="N5059" s="57">
        <f t="shared" ref="N5059:N5122" si="474">IF(Q5059="","",YEAR(Q5059))</f>
        <v>2014</v>
      </c>
      <c r="O5059" s="57">
        <f t="shared" ref="O5059:O5122" si="475">IF(Q5059="","",MONTH(Q5059))</f>
        <v>11</v>
      </c>
      <c r="P5059" s="57">
        <f t="shared" ref="P5059:P5122" si="476">DAY(Q5059)</f>
        <v>5</v>
      </c>
      <c r="Q5059" s="48">
        <v>41948</v>
      </c>
      <c r="R5059" s="178">
        <f t="shared" ref="R5059:R5122" si="477">Q5059</f>
        <v>41948</v>
      </c>
      <c r="S5059" s="182">
        <v>12.8</v>
      </c>
      <c r="T5059" s="180">
        <f t="shared" si="473"/>
        <v>61891.680000000058</v>
      </c>
      <c r="U5059" s="181" t="str">
        <f t="shared" ref="U5059:U5122" si="478">IF(AND(R5059&gt;=$E$7,R5059&lt;=$E$9),S5059,"0")</f>
        <v>0</v>
      </c>
    </row>
    <row r="5060" spans="14:21">
      <c r="N5060" s="57">
        <f t="shared" si="474"/>
        <v>2014</v>
      </c>
      <c r="O5060" s="57">
        <f t="shared" si="475"/>
        <v>11</v>
      </c>
      <c r="P5060" s="57">
        <f t="shared" si="476"/>
        <v>6</v>
      </c>
      <c r="Q5060" s="48">
        <v>41949</v>
      </c>
      <c r="R5060" s="178">
        <f t="shared" si="477"/>
        <v>41949</v>
      </c>
      <c r="S5060" s="182">
        <v>14.3</v>
      </c>
      <c r="T5060" s="180">
        <f t="shared" si="473"/>
        <v>61905.980000000061</v>
      </c>
      <c r="U5060" s="181" t="str">
        <f t="shared" si="478"/>
        <v>0</v>
      </c>
    </row>
    <row r="5061" spans="14:21">
      <c r="N5061" s="57">
        <f t="shared" si="474"/>
        <v>2014</v>
      </c>
      <c r="O5061" s="57">
        <f t="shared" si="475"/>
        <v>11</v>
      </c>
      <c r="P5061" s="57">
        <f t="shared" si="476"/>
        <v>7</v>
      </c>
      <c r="Q5061" s="48">
        <v>41950</v>
      </c>
      <c r="R5061" s="178">
        <f t="shared" si="477"/>
        <v>41950</v>
      </c>
      <c r="S5061" s="182">
        <v>14.4</v>
      </c>
      <c r="T5061" s="180">
        <f t="shared" ref="T5061:T5124" si="479">T5060+S5061</f>
        <v>61920.380000000063</v>
      </c>
      <c r="U5061" s="181" t="str">
        <f t="shared" si="478"/>
        <v>0</v>
      </c>
    </row>
    <row r="5062" spans="14:21">
      <c r="N5062" s="57">
        <f t="shared" si="474"/>
        <v>2014</v>
      </c>
      <c r="O5062" s="57">
        <f t="shared" si="475"/>
        <v>11</v>
      </c>
      <c r="P5062" s="57">
        <f t="shared" si="476"/>
        <v>8</v>
      </c>
      <c r="Q5062" s="48">
        <v>41951</v>
      </c>
      <c r="R5062" s="178">
        <f t="shared" si="477"/>
        <v>41951</v>
      </c>
      <c r="S5062" s="182">
        <v>13</v>
      </c>
      <c r="T5062" s="180">
        <f t="shared" si="479"/>
        <v>61933.380000000063</v>
      </c>
      <c r="U5062" s="181" t="str">
        <f t="shared" si="478"/>
        <v>0</v>
      </c>
    </row>
    <row r="5063" spans="14:21">
      <c r="N5063" s="57">
        <f t="shared" si="474"/>
        <v>2014</v>
      </c>
      <c r="O5063" s="57">
        <f t="shared" si="475"/>
        <v>11</v>
      </c>
      <c r="P5063" s="57">
        <f t="shared" si="476"/>
        <v>9</v>
      </c>
      <c r="Q5063" s="48">
        <v>41952</v>
      </c>
      <c r="R5063" s="178">
        <f t="shared" si="477"/>
        <v>41952</v>
      </c>
      <c r="S5063" s="182">
        <v>13.4</v>
      </c>
      <c r="T5063" s="180">
        <f t="shared" si="479"/>
        <v>61946.780000000064</v>
      </c>
      <c r="U5063" s="181" t="str">
        <f t="shared" si="478"/>
        <v>0</v>
      </c>
    </row>
    <row r="5064" spans="14:21">
      <c r="N5064" s="57">
        <f t="shared" si="474"/>
        <v>2014</v>
      </c>
      <c r="O5064" s="57">
        <f t="shared" si="475"/>
        <v>11</v>
      </c>
      <c r="P5064" s="57">
        <f t="shared" si="476"/>
        <v>10</v>
      </c>
      <c r="Q5064" s="48">
        <v>41953</v>
      </c>
      <c r="R5064" s="178">
        <f t="shared" si="477"/>
        <v>41953</v>
      </c>
      <c r="S5064" s="182">
        <v>13.6</v>
      </c>
      <c r="T5064" s="180">
        <f t="shared" si="479"/>
        <v>61960.380000000063</v>
      </c>
      <c r="U5064" s="181" t="str">
        <f t="shared" si="478"/>
        <v>0</v>
      </c>
    </row>
    <row r="5065" spans="14:21">
      <c r="N5065" s="57">
        <f t="shared" si="474"/>
        <v>2014</v>
      </c>
      <c r="O5065" s="57">
        <f t="shared" si="475"/>
        <v>11</v>
      </c>
      <c r="P5065" s="57">
        <f t="shared" si="476"/>
        <v>11</v>
      </c>
      <c r="Q5065" s="48">
        <v>41954</v>
      </c>
      <c r="R5065" s="178">
        <f t="shared" si="477"/>
        <v>41954</v>
      </c>
      <c r="S5065" s="182">
        <v>13.8</v>
      </c>
      <c r="T5065" s="180">
        <f t="shared" si="479"/>
        <v>61974.180000000066</v>
      </c>
      <c r="U5065" s="181" t="str">
        <f t="shared" si="478"/>
        <v>0</v>
      </c>
    </row>
    <row r="5066" spans="14:21">
      <c r="N5066" s="57">
        <f t="shared" si="474"/>
        <v>2014</v>
      </c>
      <c r="O5066" s="57">
        <f t="shared" si="475"/>
        <v>11</v>
      </c>
      <c r="P5066" s="57">
        <f t="shared" si="476"/>
        <v>12</v>
      </c>
      <c r="Q5066" s="48">
        <v>41955</v>
      </c>
      <c r="R5066" s="178">
        <f t="shared" si="477"/>
        <v>41955</v>
      </c>
      <c r="S5066" s="182">
        <v>11.8</v>
      </c>
      <c r="T5066" s="180">
        <f t="shared" si="479"/>
        <v>61985.980000000069</v>
      </c>
      <c r="U5066" s="181" t="str">
        <f t="shared" si="478"/>
        <v>0</v>
      </c>
    </row>
    <row r="5067" spans="14:21">
      <c r="N5067" s="57">
        <f t="shared" si="474"/>
        <v>2014</v>
      </c>
      <c r="O5067" s="57">
        <f t="shared" si="475"/>
        <v>11</v>
      </c>
      <c r="P5067" s="57">
        <f t="shared" si="476"/>
        <v>13</v>
      </c>
      <c r="Q5067" s="48">
        <v>41956</v>
      </c>
      <c r="R5067" s="178">
        <f t="shared" si="477"/>
        <v>41956</v>
      </c>
      <c r="S5067" s="182">
        <v>11.3</v>
      </c>
      <c r="T5067" s="180">
        <f t="shared" si="479"/>
        <v>61997.280000000072</v>
      </c>
      <c r="U5067" s="181" t="str">
        <f t="shared" si="478"/>
        <v>0</v>
      </c>
    </row>
    <row r="5068" spans="14:21">
      <c r="N5068" s="57">
        <f t="shared" si="474"/>
        <v>2014</v>
      </c>
      <c r="O5068" s="57">
        <f t="shared" si="475"/>
        <v>11</v>
      </c>
      <c r="P5068" s="57">
        <f t="shared" si="476"/>
        <v>14</v>
      </c>
      <c r="Q5068" s="48">
        <v>41957</v>
      </c>
      <c r="R5068" s="178">
        <f t="shared" si="477"/>
        <v>41957</v>
      </c>
      <c r="S5068" s="182">
        <v>12</v>
      </c>
      <c r="T5068" s="180">
        <f t="shared" si="479"/>
        <v>62009.280000000072</v>
      </c>
      <c r="U5068" s="181" t="str">
        <f t="shared" si="478"/>
        <v>0</v>
      </c>
    </row>
    <row r="5069" spans="14:21">
      <c r="N5069" s="57">
        <f t="shared" si="474"/>
        <v>2014</v>
      </c>
      <c r="O5069" s="57">
        <f t="shared" si="475"/>
        <v>11</v>
      </c>
      <c r="P5069" s="57">
        <f t="shared" si="476"/>
        <v>15</v>
      </c>
      <c r="Q5069" s="48">
        <v>41958</v>
      </c>
      <c r="R5069" s="178">
        <f t="shared" si="477"/>
        <v>41958</v>
      </c>
      <c r="S5069" s="182">
        <v>12.3</v>
      </c>
      <c r="T5069" s="180">
        <f t="shared" si="479"/>
        <v>62021.580000000075</v>
      </c>
      <c r="U5069" s="181" t="str">
        <f t="shared" si="478"/>
        <v>0</v>
      </c>
    </row>
    <row r="5070" spans="14:21">
      <c r="N5070" s="57">
        <f t="shared" si="474"/>
        <v>2014</v>
      </c>
      <c r="O5070" s="57">
        <f t="shared" si="475"/>
        <v>11</v>
      </c>
      <c r="P5070" s="57">
        <f t="shared" si="476"/>
        <v>16</v>
      </c>
      <c r="Q5070" s="48">
        <v>41959</v>
      </c>
      <c r="R5070" s="178">
        <f t="shared" si="477"/>
        <v>41959</v>
      </c>
      <c r="S5070" s="182">
        <v>13.8</v>
      </c>
      <c r="T5070" s="180">
        <f t="shared" si="479"/>
        <v>62035.380000000077</v>
      </c>
      <c r="U5070" s="181" t="str">
        <f t="shared" si="478"/>
        <v>0</v>
      </c>
    </row>
    <row r="5071" spans="14:21">
      <c r="N5071" s="57">
        <f t="shared" si="474"/>
        <v>2014</v>
      </c>
      <c r="O5071" s="57">
        <f t="shared" si="475"/>
        <v>11</v>
      </c>
      <c r="P5071" s="57">
        <f t="shared" si="476"/>
        <v>17</v>
      </c>
      <c r="Q5071" s="48">
        <v>41960</v>
      </c>
      <c r="R5071" s="178">
        <f t="shared" si="477"/>
        <v>41960</v>
      </c>
      <c r="S5071" s="182">
        <v>13</v>
      </c>
      <c r="T5071" s="180">
        <f t="shared" si="479"/>
        <v>62048.380000000077</v>
      </c>
      <c r="U5071" s="181" t="str">
        <f t="shared" si="478"/>
        <v>0</v>
      </c>
    </row>
    <row r="5072" spans="14:21">
      <c r="N5072" s="57">
        <f t="shared" si="474"/>
        <v>2014</v>
      </c>
      <c r="O5072" s="57">
        <f t="shared" si="475"/>
        <v>11</v>
      </c>
      <c r="P5072" s="57">
        <f t="shared" si="476"/>
        <v>18</v>
      </c>
      <c r="Q5072" s="48">
        <v>41961</v>
      </c>
      <c r="R5072" s="178">
        <f t="shared" si="477"/>
        <v>41961</v>
      </c>
      <c r="S5072" s="182">
        <v>13.3</v>
      </c>
      <c r="T5072" s="180">
        <f t="shared" si="479"/>
        <v>62061.68000000008</v>
      </c>
      <c r="U5072" s="181" t="str">
        <f t="shared" si="478"/>
        <v>0</v>
      </c>
    </row>
    <row r="5073" spans="14:21">
      <c r="N5073" s="57">
        <f t="shared" si="474"/>
        <v>2014</v>
      </c>
      <c r="O5073" s="57">
        <f t="shared" si="475"/>
        <v>11</v>
      </c>
      <c r="P5073" s="57">
        <f t="shared" si="476"/>
        <v>19</v>
      </c>
      <c r="Q5073" s="48">
        <v>41962</v>
      </c>
      <c r="R5073" s="178">
        <f t="shared" si="477"/>
        <v>41962</v>
      </c>
      <c r="S5073" s="182">
        <v>14</v>
      </c>
      <c r="T5073" s="180">
        <f t="shared" si="479"/>
        <v>62075.68000000008</v>
      </c>
      <c r="U5073" s="181" t="str">
        <f t="shared" si="478"/>
        <v>0</v>
      </c>
    </row>
    <row r="5074" spans="14:21">
      <c r="N5074" s="57">
        <f t="shared" si="474"/>
        <v>2014</v>
      </c>
      <c r="O5074" s="57">
        <f t="shared" si="475"/>
        <v>11</v>
      </c>
      <c r="P5074" s="57">
        <f t="shared" si="476"/>
        <v>20</v>
      </c>
      <c r="Q5074" s="48">
        <v>41963</v>
      </c>
      <c r="R5074" s="178">
        <f t="shared" si="477"/>
        <v>41963</v>
      </c>
      <c r="S5074" s="182">
        <v>16</v>
      </c>
      <c r="T5074" s="180">
        <f t="shared" si="479"/>
        <v>62091.68000000008</v>
      </c>
      <c r="U5074" s="181" t="str">
        <f t="shared" si="478"/>
        <v>0</v>
      </c>
    </row>
    <row r="5075" spans="14:21">
      <c r="N5075" s="57">
        <f t="shared" si="474"/>
        <v>2014</v>
      </c>
      <c r="O5075" s="57">
        <f t="shared" si="475"/>
        <v>11</v>
      </c>
      <c r="P5075" s="57">
        <f t="shared" si="476"/>
        <v>21</v>
      </c>
      <c r="Q5075" s="48">
        <v>41964</v>
      </c>
      <c r="R5075" s="178">
        <f t="shared" si="477"/>
        <v>41964</v>
      </c>
      <c r="S5075" s="182">
        <v>17.2</v>
      </c>
      <c r="T5075" s="180">
        <f t="shared" si="479"/>
        <v>62108.880000000077</v>
      </c>
      <c r="U5075" s="181" t="str">
        <f t="shared" si="478"/>
        <v>0</v>
      </c>
    </row>
    <row r="5076" spans="14:21">
      <c r="N5076" s="57">
        <f t="shared" si="474"/>
        <v>2014</v>
      </c>
      <c r="O5076" s="57">
        <f t="shared" si="475"/>
        <v>11</v>
      </c>
      <c r="P5076" s="57">
        <f t="shared" si="476"/>
        <v>22</v>
      </c>
      <c r="Q5076" s="48">
        <v>41965</v>
      </c>
      <c r="R5076" s="178">
        <f t="shared" si="477"/>
        <v>41965</v>
      </c>
      <c r="S5076" s="182">
        <v>17</v>
      </c>
      <c r="T5076" s="180">
        <f t="shared" si="479"/>
        <v>62125.880000000077</v>
      </c>
      <c r="U5076" s="181" t="str">
        <f t="shared" si="478"/>
        <v>0</v>
      </c>
    </row>
    <row r="5077" spans="14:21">
      <c r="N5077" s="57">
        <f t="shared" si="474"/>
        <v>2014</v>
      </c>
      <c r="O5077" s="57">
        <f t="shared" si="475"/>
        <v>11</v>
      </c>
      <c r="P5077" s="57">
        <f t="shared" si="476"/>
        <v>23</v>
      </c>
      <c r="Q5077" s="48">
        <v>41966</v>
      </c>
      <c r="R5077" s="178">
        <f t="shared" si="477"/>
        <v>41966</v>
      </c>
      <c r="S5077" s="182">
        <v>14.8</v>
      </c>
      <c r="T5077" s="180">
        <f t="shared" si="479"/>
        <v>62140.68000000008</v>
      </c>
      <c r="U5077" s="181" t="str">
        <f t="shared" si="478"/>
        <v>0</v>
      </c>
    </row>
    <row r="5078" spans="14:21">
      <c r="N5078" s="57">
        <f t="shared" si="474"/>
        <v>2014</v>
      </c>
      <c r="O5078" s="57">
        <f t="shared" si="475"/>
        <v>11</v>
      </c>
      <c r="P5078" s="57">
        <f t="shared" si="476"/>
        <v>24</v>
      </c>
      <c r="Q5078" s="48">
        <v>41967</v>
      </c>
      <c r="R5078" s="178">
        <f t="shared" si="477"/>
        <v>41967</v>
      </c>
      <c r="S5078" s="182">
        <v>13.5</v>
      </c>
      <c r="T5078" s="180">
        <f t="shared" si="479"/>
        <v>62154.18000000008</v>
      </c>
      <c r="U5078" s="181" t="str">
        <f t="shared" si="478"/>
        <v>0</v>
      </c>
    </row>
    <row r="5079" spans="14:21">
      <c r="N5079" s="57">
        <f t="shared" si="474"/>
        <v>2014</v>
      </c>
      <c r="O5079" s="57">
        <f t="shared" si="475"/>
        <v>11</v>
      </c>
      <c r="P5079" s="57">
        <f t="shared" si="476"/>
        <v>25</v>
      </c>
      <c r="Q5079" s="48">
        <v>41968</v>
      </c>
      <c r="R5079" s="178">
        <f t="shared" si="477"/>
        <v>41968</v>
      </c>
      <c r="S5079" s="182">
        <v>18.2</v>
      </c>
      <c r="T5079" s="180">
        <f t="shared" si="479"/>
        <v>62172.380000000077</v>
      </c>
      <c r="U5079" s="181" t="str">
        <f t="shared" si="478"/>
        <v>0</v>
      </c>
    </row>
    <row r="5080" spans="14:21">
      <c r="N5080" s="57">
        <f t="shared" si="474"/>
        <v>2014</v>
      </c>
      <c r="O5080" s="57">
        <f t="shared" si="475"/>
        <v>11</v>
      </c>
      <c r="P5080" s="57">
        <f t="shared" si="476"/>
        <v>26</v>
      </c>
      <c r="Q5080" s="48">
        <v>41969</v>
      </c>
      <c r="R5080" s="178">
        <f t="shared" si="477"/>
        <v>41969</v>
      </c>
      <c r="S5080" s="182">
        <v>18</v>
      </c>
      <c r="T5080" s="180">
        <f t="shared" si="479"/>
        <v>62190.380000000077</v>
      </c>
      <c r="U5080" s="181" t="str">
        <f t="shared" si="478"/>
        <v>0</v>
      </c>
    </row>
    <row r="5081" spans="14:21">
      <c r="N5081" s="57">
        <f t="shared" si="474"/>
        <v>2014</v>
      </c>
      <c r="O5081" s="57">
        <f t="shared" si="475"/>
        <v>11</v>
      </c>
      <c r="P5081" s="57">
        <f t="shared" si="476"/>
        <v>27</v>
      </c>
      <c r="Q5081" s="48">
        <v>41970</v>
      </c>
      <c r="R5081" s="178">
        <f t="shared" si="477"/>
        <v>41970</v>
      </c>
      <c r="S5081" s="182">
        <v>18.3</v>
      </c>
      <c r="T5081" s="180">
        <f t="shared" si="479"/>
        <v>62208.68000000008</v>
      </c>
      <c r="U5081" s="181" t="str">
        <f t="shared" si="478"/>
        <v>0</v>
      </c>
    </row>
    <row r="5082" spans="14:21">
      <c r="N5082" s="57">
        <f t="shared" si="474"/>
        <v>2014</v>
      </c>
      <c r="O5082" s="57">
        <f t="shared" si="475"/>
        <v>11</v>
      </c>
      <c r="P5082" s="57">
        <f t="shared" si="476"/>
        <v>28</v>
      </c>
      <c r="Q5082" s="48">
        <v>41971</v>
      </c>
      <c r="R5082" s="178">
        <f t="shared" si="477"/>
        <v>41971</v>
      </c>
      <c r="S5082" s="182">
        <v>20.2</v>
      </c>
      <c r="T5082" s="180">
        <f t="shared" si="479"/>
        <v>62228.880000000077</v>
      </c>
      <c r="U5082" s="181" t="str">
        <f t="shared" si="478"/>
        <v>0</v>
      </c>
    </row>
    <row r="5083" spans="14:21">
      <c r="N5083" s="57">
        <f t="shared" si="474"/>
        <v>2014</v>
      </c>
      <c r="O5083" s="57">
        <f t="shared" si="475"/>
        <v>11</v>
      </c>
      <c r="P5083" s="57">
        <f t="shared" si="476"/>
        <v>29</v>
      </c>
      <c r="Q5083" s="48">
        <v>41972</v>
      </c>
      <c r="R5083" s="178">
        <f t="shared" si="477"/>
        <v>41972</v>
      </c>
      <c r="S5083" s="182">
        <v>21.3</v>
      </c>
      <c r="T5083" s="180">
        <f t="shared" si="479"/>
        <v>62250.18000000008</v>
      </c>
      <c r="U5083" s="181" t="str">
        <f t="shared" si="478"/>
        <v>0</v>
      </c>
    </row>
    <row r="5084" spans="14:21">
      <c r="N5084" s="57">
        <f t="shared" si="474"/>
        <v>2014</v>
      </c>
      <c r="O5084" s="57">
        <f t="shared" si="475"/>
        <v>11</v>
      </c>
      <c r="P5084" s="57">
        <f t="shared" si="476"/>
        <v>30</v>
      </c>
      <c r="Q5084" s="48">
        <v>41973</v>
      </c>
      <c r="R5084" s="178">
        <f t="shared" si="477"/>
        <v>41973</v>
      </c>
      <c r="S5084" s="182">
        <v>21.6</v>
      </c>
      <c r="T5084" s="180">
        <f t="shared" si="479"/>
        <v>62271.780000000079</v>
      </c>
      <c r="U5084" s="181" t="str">
        <f t="shared" si="478"/>
        <v>0</v>
      </c>
    </row>
    <row r="5085" spans="14:21">
      <c r="N5085" s="57">
        <f t="shared" si="474"/>
        <v>2014</v>
      </c>
      <c r="O5085" s="57">
        <f t="shared" si="475"/>
        <v>12</v>
      </c>
      <c r="P5085" s="57">
        <f t="shared" si="476"/>
        <v>1</v>
      </c>
      <c r="Q5085" s="48">
        <v>41974</v>
      </c>
      <c r="R5085" s="178">
        <f t="shared" si="477"/>
        <v>41974</v>
      </c>
      <c r="S5085" s="182">
        <v>24.3</v>
      </c>
      <c r="T5085" s="180">
        <f t="shared" si="479"/>
        <v>62296.080000000082</v>
      </c>
      <c r="U5085" s="181" t="str">
        <f t="shared" si="478"/>
        <v>0</v>
      </c>
    </row>
    <row r="5086" spans="14:21">
      <c r="N5086" s="57">
        <f t="shared" si="474"/>
        <v>2014</v>
      </c>
      <c r="O5086" s="57">
        <f t="shared" si="475"/>
        <v>12</v>
      </c>
      <c r="P5086" s="57">
        <f t="shared" si="476"/>
        <v>2</v>
      </c>
      <c r="Q5086" s="48">
        <v>41975</v>
      </c>
      <c r="R5086" s="178">
        <f t="shared" si="477"/>
        <v>41975</v>
      </c>
      <c r="S5086" s="182">
        <v>24.2</v>
      </c>
      <c r="T5086" s="180">
        <f t="shared" si="479"/>
        <v>62320.280000000079</v>
      </c>
      <c r="U5086" s="181" t="str">
        <f t="shared" si="478"/>
        <v>0</v>
      </c>
    </row>
    <row r="5087" spans="14:21">
      <c r="N5087" s="57">
        <f t="shared" si="474"/>
        <v>2014</v>
      </c>
      <c r="O5087" s="57">
        <f t="shared" si="475"/>
        <v>12</v>
      </c>
      <c r="P5087" s="57">
        <f t="shared" si="476"/>
        <v>3</v>
      </c>
      <c r="Q5087" s="48">
        <v>41976</v>
      </c>
      <c r="R5087" s="178">
        <f t="shared" si="477"/>
        <v>41976</v>
      </c>
      <c r="S5087" s="182">
        <v>21.4</v>
      </c>
      <c r="T5087" s="180">
        <f t="shared" si="479"/>
        <v>62341.68000000008</v>
      </c>
      <c r="U5087" s="181" t="str">
        <f t="shared" si="478"/>
        <v>0</v>
      </c>
    </row>
    <row r="5088" spans="14:21">
      <c r="N5088" s="57">
        <f t="shared" si="474"/>
        <v>2014</v>
      </c>
      <c r="O5088" s="57">
        <f t="shared" si="475"/>
        <v>12</v>
      </c>
      <c r="P5088" s="57">
        <f t="shared" si="476"/>
        <v>4</v>
      </c>
      <c r="Q5088" s="48">
        <v>41977</v>
      </c>
      <c r="R5088" s="178">
        <f t="shared" si="477"/>
        <v>41977</v>
      </c>
      <c r="S5088" s="182">
        <v>19.2</v>
      </c>
      <c r="T5088" s="180">
        <f t="shared" si="479"/>
        <v>62360.880000000077</v>
      </c>
      <c r="U5088" s="181" t="str">
        <f t="shared" si="478"/>
        <v>0</v>
      </c>
    </row>
    <row r="5089" spans="14:21">
      <c r="N5089" s="57">
        <f t="shared" si="474"/>
        <v>2014</v>
      </c>
      <c r="O5089" s="57">
        <f t="shared" si="475"/>
        <v>12</v>
      </c>
      <c r="P5089" s="57">
        <f t="shared" si="476"/>
        <v>5</v>
      </c>
      <c r="Q5089" s="48">
        <v>41978</v>
      </c>
      <c r="R5089" s="178">
        <f t="shared" si="477"/>
        <v>41978</v>
      </c>
      <c r="S5089" s="182">
        <v>19.399999999999999</v>
      </c>
      <c r="T5089" s="180">
        <f t="shared" si="479"/>
        <v>62380.280000000079</v>
      </c>
      <c r="U5089" s="181" t="str">
        <f t="shared" si="478"/>
        <v>0</v>
      </c>
    </row>
    <row r="5090" spans="14:21">
      <c r="N5090" s="57">
        <f t="shared" si="474"/>
        <v>2014</v>
      </c>
      <c r="O5090" s="57">
        <f t="shared" si="475"/>
        <v>12</v>
      </c>
      <c r="P5090" s="57">
        <f t="shared" si="476"/>
        <v>6</v>
      </c>
      <c r="Q5090" s="48">
        <v>41979</v>
      </c>
      <c r="R5090" s="178">
        <f t="shared" si="477"/>
        <v>41979</v>
      </c>
      <c r="S5090" s="182">
        <v>18</v>
      </c>
      <c r="T5090" s="180">
        <f t="shared" si="479"/>
        <v>62398.280000000079</v>
      </c>
      <c r="U5090" s="181" t="str">
        <f t="shared" si="478"/>
        <v>0</v>
      </c>
    </row>
    <row r="5091" spans="14:21">
      <c r="N5091" s="57">
        <f t="shared" si="474"/>
        <v>2014</v>
      </c>
      <c r="O5091" s="57">
        <f t="shared" si="475"/>
        <v>12</v>
      </c>
      <c r="P5091" s="57">
        <f t="shared" si="476"/>
        <v>7</v>
      </c>
      <c r="Q5091" s="48">
        <v>41980</v>
      </c>
      <c r="R5091" s="178">
        <f t="shared" si="477"/>
        <v>41980</v>
      </c>
      <c r="S5091" s="182">
        <v>17.899999999999999</v>
      </c>
      <c r="T5091" s="180">
        <f t="shared" si="479"/>
        <v>62416.18000000008</v>
      </c>
      <c r="U5091" s="181" t="str">
        <f t="shared" si="478"/>
        <v>0</v>
      </c>
    </row>
    <row r="5092" spans="14:21">
      <c r="N5092" s="57">
        <f t="shared" si="474"/>
        <v>2014</v>
      </c>
      <c r="O5092" s="57">
        <f t="shared" si="475"/>
        <v>12</v>
      </c>
      <c r="P5092" s="57">
        <f t="shared" si="476"/>
        <v>8</v>
      </c>
      <c r="Q5092" s="48">
        <v>41981</v>
      </c>
      <c r="R5092" s="178">
        <f t="shared" si="477"/>
        <v>41981</v>
      </c>
      <c r="S5092" s="182">
        <v>18.8</v>
      </c>
      <c r="T5092" s="180">
        <f t="shared" si="479"/>
        <v>62434.980000000083</v>
      </c>
      <c r="U5092" s="181" t="str">
        <f t="shared" si="478"/>
        <v>0</v>
      </c>
    </row>
    <row r="5093" spans="14:21">
      <c r="N5093" s="57">
        <f t="shared" si="474"/>
        <v>2014</v>
      </c>
      <c r="O5093" s="57">
        <f t="shared" si="475"/>
        <v>12</v>
      </c>
      <c r="P5093" s="57">
        <f t="shared" si="476"/>
        <v>9</v>
      </c>
      <c r="Q5093" s="48">
        <v>41982</v>
      </c>
      <c r="R5093" s="178">
        <f t="shared" si="477"/>
        <v>41982</v>
      </c>
      <c r="S5093" s="182">
        <v>19.2</v>
      </c>
      <c r="T5093" s="180">
        <f t="shared" si="479"/>
        <v>62454.18000000008</v>
      </c>
      <c r="U5093" s="181" t="str">
        <f t="shared" si="478"/>
        <v>0</v>
      </c>
    </row>
    <row r="5094" spans="14:21">
      <c r="N5094" s="57">
        <f t="shared" si="474"/>
        <v>2014</v>
      </c>
      <c r="O5094" s="57">
        <f t="shared" si="475"/>
        <v>12</v>
      </c>
      <c r="P5094" s="57">
        <f t="shared" si="476"/>
        <v>10</v>
      </c>
      <c r="Q5094" s="48">
        <v>41983</v>
      </c>
      <c r="R5094" s="178">
        <f t="shared" si="477"/>
        <v>41983</v>
      </c>
      <c r="S5094" s="182">
        <v>18.3</v>
      </c>
      <c r="T5094" s="180">
        <f t="shared" si="479"/>
        <v>62472.480000000083</v>
      </c>
      <c r="U5094" s="181" t="str">
        <f t="shared" si="478"/>
        <v>0</v>
      </c>
    </row>
    <row r="5095" spans="14:21">
      <c r="N5095" s="57">
        <f t="shared" si="474"/>
        <v>2014</v>
      </c>
      <c r="O5095" s="57">
        <f t="shared" si="475"/>
        <v>12</v>
      </c>
      <c r="P5095" s="57">
        <f t="shared" si="476"/>
        <v>11</v>
      </c>
      <c r="Q5095" s="48">
        <v>41984</v>
      </c>
      <c r="R5095" s="178">
        <f t="shared" si="477"/>
        <v>41984</v>
      </c>
      <c r="S5095" s="182">
        <v>19.100000000000001</v>
      </c>
      <c r="T5095" s="180">
        <f t="shared" si="479"/>
        <v>62491.580000000082</v>
      </c>
      <c r="U5095" s="181" t="str">
        <f t="shared" si="478"/>
        <v>0</v>
      </c>
    </row>
    <row r="5096" spans="14:21">
      <c r="N5096" s="57">
        <f t="shared" si="474"/>
        <v>2014</v>
      </c>
      <c r="O5096" s="57">
        <f t="shared" si="475"/>
        <v>12</v>
      </c>
      <c r="P5096" s="57">
        <f t="shared" si="476"/>
        <v>12</v>
      </c>
      <c r="Q5096" s="48">
        <v>41985</v>
      </c>
      <c r="R5096" s="178">
        <f t="shared" si="477"/>
        <v>41985</v>
      </c>
      <c r="S5096" s="182">
        <v>16.8</v>
      </c>
      <c r="T5096" s="180">
        <f t="shared" si="479"/>
        <v>62508.380000000085</v>
      </c>
      <c r="U5096" s="181" t="str">
        <f t="shared" si="478"/>
        <v>0</v>
      </c>
    </row>
    <row r="5097" spans="14:21">
      <c r="N5097" s="57">
        <f t="shared" si="474"/>
        <v>2014</v>
      </c>
      <c r="O5097" s="57">
        <f t="shared" si="475"/>
        <v>12</v>
      </c>
      <c r="P5097" s="57">
        <f t="shared" si="476"/>
        <v>13</v>
      </c>
      <c r="Q5097" s="48">
        <v>41986</v>
      </c>
      <c r="R5097" s="178">
        <f t="shared" si="477"/>
        <v>41986</v>
      </c>
      <c r="S5097" s="182">
        <v>18.3</v>
      </c>
      <c r="T5097" s="180">
        <f t="shared" si="479"/>
        <v>62526.680000000088</v>
      </c>
      <c r="U5097" s="181" t="str">
        <f t="shared" si="478"/>
        <v>0</v>
      </c>
    </row>
    <row r="5098" spans="14:21">
      <c r="N5098" s="57">
        <f t="shared" si="474"/>
        <v>2014</v>
      </c>
      <c r="O5098" s="57">
        <f t="shared" si="475"/>
        <v>12</v>
      </c>
      <c r="P5098" s="57">
        <f t="shared" si="476"/>
        <v>14</v>
      </c>
      <c r="Q5098" s="48">
        <v>41987</v>
      </c>
      <c r="R5098" s="178">
        <f t="shared" si="477"/>
        <v>41987</v>
      </c>
      <c r="S5098" s="182">
        <v>19.5</v>
      </c>
      <c r="T5098" s="180">
        <f t="shared" si="479"/>
        <v>62546.180000000088</v>
      </c>
      <c r="U5098" s="181" t="str">
        <f t="shared" si="478"/>
        <v>0</v>
      </c>
    </row>
    <row r="5099" spans="14:21">
      <c r="N5099" s="57">
        <f t="shared" si="474"/>
        <v>2014</v>
      </c>
      <c r="O5099" s="57">
        <f t="shared" si="475"/>
        <v>12</v>
      </c>
      <c r="P5099" s="57">
        <f t="shared" si="476"/>
        <v>15</v>
      </c>
      <c r="Q5099" s="48">
        <v>41988</v>
      </c>
      <c r="R5099" s="178">
        <f t="shared" si="477"/>
        <v>41988</v>
      </c>
      <c r="S5099" s="182">
        <v>17.8</v>
      </c>
      <c r="T5099" s="180">
        <f t="shared" si="479"/>
        <v>62563.980000000091</v>
      </c>
      <c r="U5099" s="181" t="str">
        <f t="shared" si="478"/>
        <v>0</v>
      </c>
    </row>
    <row r="5100" spans="14:21">
      <c r="N5100" s="57">
        <f t="shared" si="474"/>
        <v>2014</v>
      </c>
      <c r="O5100" s="57">
        <f t="shared" si="475"/>
        <v>12</v>
      </c>
      <c r="P5100" s="57">
        <f t="shared" si="476"/>
        <v>16</v>
      </c>
      <c r="Q5100" s="48">
        <v>41989</v>
      </c>
      <c r="R5100" s="178">
        <f t="shared" si="477"/>
        <v>41989</v>
      </c>
      <c r="S5100" s="182">
        <v>18.7</v>
      </c>
      <c r="T5100" s="180">
        <f t="shared" si="479"/>
        <v>62582.680000000088</v>
      </c>
      <c r="U5100" s="181" t="str">
        <f t="shared" si="478"/>
        <v>0</v>
      </c>
    </row>
    <row r="5101" spans="14:21">
      <c r="N5101" s="57">
        <f t="shared" si="474"/>
        <v>2014</v>
      </c>
      <c r="O5101" s="57">
        <f t="shared" si="475"/>
        <v>12</v>
      </c>
      <c r="P5101" s="57">
        <f t="shared" si="476"/>
        <v>17</v>
      </c>
      <c r="Q5101" s="48">
        <v>41990</v>
      </c>
      <c r="R5101" s="178">
        <f t="shared" si="477"/>
        <v>41990</v>
      </c>
      <c r="S5101" s="182">
        <v>18.399999999999999</v>
      </c>
      <c r="T5101" s="180">
        <f t="shared" si="479"/>
        <v>62601.080000000089</v>
      </c>
      <c r="U5101" s="181" t="str">
        <f t="shared" si="478"/>
        <v>0</v>
      </c>
    </row>
    <row r="5102" spans="14:21">
      <c r="N5102" s="57">
        <f t="shared" si="474"/>
        <v>2014</v>
      </c>
      <c r="O5102" s="57">
        <f t="shared" si="475"/>
        <v>12</v>
      </c>
      <c r="P5102" s="57">
        <f t="shared" si="476"/>
        <v>18</v>
      </c>
      <c r="Q5102" s="48">
        <v>41991</v>
      </c>
      <c r="R5102" s="178">
        <f t="shared" si="477"/>
        <v>41991</v>
      </c>
      <c r="S5102" s="182">
        <v>12.2</v>
      </c>
      <c r="T5102" s="180">
        <f t="shared" si="479"/>
        <v>62613.280000000086</v>
      </c>
      <c r="U5102" s="181" t="str">
        <f t="shared" si="478"/>
        <v>0</v>
      </c>
    </row>
    <row r="5103" spans="14:21">
      <c r="N5103" s="57">
        <f t="shared" si="474"/>
        <v>2014</v>
      </c>
      <c r="O5103" s="57">
        <f t="shared" si="475"/>
        <v>12</v>
      </c>
      <c r="P5103" s="57">
        <f t="shared" si="476"/>
        <v>19</v>
      </c>
      <c r="Q5103" s="48">
        <v>41992</v>
      </c>
      <c r="R5103" s="178">
        <f t="shared" si="477"/>
        <v>41992</v>
      </c>
      <c r="S5103" s="182">
        <v>14.6</v>
      </c>
      <c r="T5103" s="180">
        <f t="shared" si="479"/>
        <v>62627.880000000085</v>
      </c>
      <c r="U5103" s="181" t="str">
        <f t="shared" si="478"/>
        <v>0</v>
      </c>
    </row>
    <row r="5104" spans="14:21">
      <c r="N5104" s="57">
        <f t="shared" si="474"/>
        <v>2014</v>
      </c>
      <c r="O5104" s="57">
        <f t="shared" si="475"/>
        <v>12</v>
      </c>
      <c r="P5104" s="57">
        <f t="shared" si="476"/>
        <v>20</v>
      </c>
      <c r="Q5104" s="48">
        <v>41993</v>
      </c>
      <c r="R5104" s="178">
        <f t="shared" si="477"/>
        <v>41993</v>
      </c>
      <c r="S5104" s="182">
        <v>16.399999999999999</v>
      </c>
      <c r="T5104" s="180">
        <f t="shared" si="479"/>
        <v>62644.280000000086</v>
      </c>
      <c r="U5104" s="181" t="str">
        <f t="shared" si="478"/>
        <v>0</v>
      </c>
    </row>
    <row r="5105" spans="14:21">
      <c r="N5105" s="57">
        <f t="shared" si="474"/>
        <v>2014</v>
      </c>
      <c r="O5105" s="57">
        <f t="shared" si="475"/>
        <v>12</v>
      </c>
      <c r="P5105" s="57">
        <f t="shared" si="476"/>
        <v>21</v>
      </c>
      <c r="Q5105" s="48">
        <v>41994</v>
      </c>
      <c r="R5105" s="178">
        <f t="shared" si="477"/>
        <v>41994</v>
      </c>
      <c r="S5105" s="182">
        <v>15.1</v>
      </c>
      <c r="T5105" s="180">
        <f t="shared" si="479"/>
        <v>62659.380000000085</v>
      </c>
      <c r="U5105" s="181" t="str">
        <f t="shared" si="478"/>
        <v>0</v>
      </c>
    </row>
    <row r="5106" spans="14:21">
      <c r="N5106" s="57">
        <f t="shared" si="474"/>
        <v>2014</v>
      </c>
      <c r="O5106" s="57">
        <f t="shared" si="475"/>
        <v>12</v>
      </c>
      <c r="P5106" s="57">
        <f t="shared" si="476"/>
        <v>22</v>
      </c>
      <c r="Q5106" s="48">
        <v>41995</v>
      </c>
      <c r="R5106" s="178">
        <f t="shared" si="477"/>
        <v>41995</v>
      </c>
      <c r="S5106" s="182">
        <v>12.2</v>
      </c>
      <c r="T5106" s="180">
        <f t="shared" si="479"/>
        <v>62671.580000000082</v>
      </c>
      <c r="U5106" s="181" t="str">
        <f t="shared" si="478"/>
        <v>0</v>
      </c>
    </row>
    <row r="5107" spans="14:21">
      <c r="N5107" s="57">
        <f t="shared" si="474"/>
        <v>2014</v>
      </c>
      <c r="O5107" s="57">
        <f t="shared" si="475"/>
        <v>12</v>
      </c>
      <c r="P5107" s="57">
        <f t="shared" si="476"/>
        <v>23</v>
      </c>
      <c r="Q5107" s="48">
        <v>41996</v>
      </c>
      <c r="R5107" s="178">
        <f t="shared" si="477"/>
        <v>41996</v>
      </c>
      <c r="S5107" s="182">
        <v>12.8</v>
      </c>
      <c r="T5107" s="180">
        <f t="shared" si="479"/>
        <v>62684.380000000085</v>
      </c>
      <c r="U5107" s="181" t="str">
        <f t="shared" si="478"/>
        <v>0</v>
      </c>
    </row>
    <row r="5108" spans="14:21">
      <c r="N5108" s="57">
        <f t="shared" si="474"/>
        <v>2014</v>
      </c>
      <c r="O5108" s="57">
        <f t="shared" si="475"/>
        <v>12</v>
      </c>
      <c r="P5108" s="57">
        <f t="shared" si="476"/>
        <v>24</v>
      </c>
      <c r="Q5108" s="48">
        <v>41997</v>
      </c>
      <c r="R5108" s="178">
        <f t="shared" si="477"/>
        <v>41997</v>
      </c>
      <c r="S5108" s="182">
        <v>14.9</v>
      </c>
      <c r="T5108" s="180">
        <f t="shared" si="479"/>
        <v>62699.280000000086</v>
      </c>
      <c r="U5108" s="181" t="str">
        <f t="shared" si="478"/>
        <v>0</v>
      </c>
    </row>
    <row r="5109" spans="14:21">
      <c r="N5109" s="57">
        <f t="shared" si="474"/>
        <v>2014</v>
      </c>
      <c r="O5109" s="57">
        <f t="shared" si="475"/>
        <v>12</v>
      </c>
      <c r="P5109" s="57">
        <f t="shared" si="476"/>
        <v>25</v>
      </c>
      <c r="Q5109" s="48">
        <v>41998</v>
      </c>
      <c r="R5109" s="178">
        <f t="shared" si="477"/>
        <v>41998</v>
      </c>
      <c r="S5109" s="182">
        <v>19.2</v>
      </c>
      <c r="T5109" s="180">
        <f t="shared" si="479"/>
        <v>62718.480000000083</v>
      </c>
      <c r="U5109" s="181" t="str">
        <f t="shared" si="478"/>
        <v>0</v>
      </c>
    </row>
    <row r="5110" spans="14:21">
      <c r="N5110" s="57">
        <f t="shared" si="474"/>
        <v>2014</v>
      </c>
      <c r="O5110" s="57">
        <f t="shared" si="475"/>
        <v>12</v>
      </c>
      <c r="P5110" s="57">
        <f t="shared" si="476"/>
        <v>26</v>
      </c>
      <c r="Q5110" s="48">
        <v>41999</v>
      </c>
      <c r="R5110" s="178">
        <f t="shared" si="477"/>
        <v>41999</v>
      </c>
      <c r="S5110" s="182">
        <v>22.7</v>
      </c>
      <c r="T5110" s="180">
        <f t="shared" si="479"/>
        <v>62741.18000000008</v>
      </c>
      <c r="U5110" s="181" t="str">
        <f t="shared" si="478"/>
        <v>0</v>
      </c>
    </row>
    <row r="5111" spans="14:21">
      <c r="N5111" s="57">
        <f t="shared" si="474"/>
        <v>2014</v>
      </c>
      <c r="O5111" s="57">
        <f t="shared" si="475"/>
        <v>12</v>
      </c>
      <c r="P5111" s="57">
        <f t="shared" si="476"/>
        <v>27</v>
      </c>
      <c r="Q5111" s="48">
        <v>42000</v>
      </c>
      <c r="R5111" s="178">
        <f t="shared" si="477"/>
        <v>42000</v>
      </c>
      <c r="S5111" s="182">
        <v>22</v>
      </c>
      <c r="T5111" s="180">
        <f t="shared" si="479"/>
        <v>62763.18000000008</v>
      </c>
      <c r="U5111" s="181" t="str">
        <f t="shared" si="478"/>
        <v>0</v>
      </c>
    </row>
    <row r="5112" spans="14:21">
      <c r="N5112" s="57">
        <f t="shared" si="474"/>
        <v>2014</v>
      </c>
      <c r="O5112" s="57">
        <f t="shared" si="475"/>
        <v>12</v>
      </c>
      <c r="P5112" s="57">
        <f t="shared" si="476"/>
        <v>28</v>
      </c>
      <c r="Q5112" s="48">
        <v>42001</v>
      </c>
      <c r="R5112" s="178">
        <f t="shared" si="477"/>
        <v>42001</v>
      </c>
      <c r="S5112" s="182">
        <v>22.5</v>
      </c>
      <c r="T5112" s="180">
        <f t="shared" si="479"/>
        <v>62785.68000000008</v>
      </c>
      <c r="U5112" s="181" t="str">
        <f t="shared" si="478"/>
        <v>0</v>
      </c>
    </row>
    <row r="5113" spans="14:21">
      <c r="N5113" s="57">
        <f t="shared" si="474"/>
        <v>2014</v>
      </c>
      <c r="O5113" s="57">
        <f t="shared" si="475"/>
        <v>12</v>
      </c>
      <c r="P5113" s="57">
        <f t="shared" si="476"/>
        <v>29</v>
      </c>
      <c r="Q5113" s="48">
        <v>42002</v>
      </c>
      <c r="R5113" s="178">
        <f t="shared" si="477"/>
        <v>42002</v>
      </c>
      <c r="S5113" s="182">
        <v>21</v>
      </c>
      <c r="T5113" s="180">
        <f t="shared" si="479"/>
        <v>62806.68000000008</v>
      </c>
      <c r="U5113" s="181" t="str">
        <f t="shared" si="478"/>
        <v>0</v>
      </c>
    </row>
    <row r="5114" spans="14:21">
      <c r="N5114" s="57">
        <f t="shared" si="474"/>
        <v>2014</v>
      </c>
      <c r="O5114" s="57">
        <f t="shared" si="475"/>
        <v>12</v>
      </c>
      <c r="P5114" s="57">
        <f t="shared" si="476"/>
        <v>30</v>
      </c>
      <c r="Q5114" s="48">
        <v>42003</v>
      </c>
      <c r="R5114" s="178">
        <f t="shared" si="477"/>
        <v>42003</v>
      </c>
      <c r="S5114" s="182">
        <v>17.5</v>
      </c>
      <c r="T5114" s="180">
        <f t="shared" si="479"/>
        <v>62824.18000000008</v>
      </c>
      <c r="U5114" s="181" t="str">
        <f t="shared" si="478"/>
        <v>0</v>
      </c>
    </row>
    <row r="5115" spans="14:21">
      <c r="N5115" s="57">
        <f t="shared" si="474"/>
        <v>2014</v>
      </c>
      <c r="O5115" s="57">
        <f t="shared" si="475"/>
        <v>12</v>
      </c>
      <c r="P5115" s="57">
        <f t="shared" si="476"/>
        <v>31</v>
      </c>
      <c r="Q5115" s="48">
        <v>42004</v>
      </c>
      <c r="R5115" s="178">
        <f t="shared" si="477"/>
        <v>42004</v>
      </c>
      <c r="S5115" s="182">
        <v>15.8</v>
      </c>
      <c r="T5115" s="180">
        <f t="shared" si="479"/>
        <v>62839.980000000083</v>
      </c>
      <c r="U5115" s="181" t="str">
        <f t="shared" si="478"/>
        <v>0</v>
      </c>
    </row>
    <row r="5116" spans="14:21">
      <c r="N5116" s="57">
        <f t="shared" si="474"/>
        <v>2015</v>
      </c>
      <c r="O5116" s="57">
        <f t="shared" si="475"/>
        <v>1</v>
      </c>
      <c r="P5116" s="57">
        <f t="shared" si="476"/>
        <v>1</v>
      </c>
      <c r="Q5116" s="48">
        <v>42005</v>
      </c>
      <c r="R5116" s="178">
        <f t="shared" si="477"/>
        <v>42005</v>
      </c>
      <c r="S5116" s="182">
        <v>17.7</v>
      </c>
      <c r="T5116" s="180">
        <f t="shared" si="479"/>
        <v>62857.68000000008</v>
      </c>
      <c r="U5116" s="181" t="str">
        <f t="shared" si="478"/>
        <v>0</v>
      </c>
    </row>
    <row r="5117" spans="14:21">
      <c r="N5117" s="57">
        <f t="shared" si="474"/>
        <v>2015</v>
      </c>
      <c r="O5117" s="57">
        <f t="shared" si="475"/>
        <v>1</v>
      </c>
      <c r="P5117" s="57">
        <f t="shared" si="476"/>
        <v>2</v>
      </c>
      <c r="Q5117" s="48">
        <v>42006</v>
      </c>
      <c r="R5117" s="178">
        <f t="shared" si="477"/>
        <v>42006</v>
      </c>
      <c r="S5117" s="182">
        <v>15.5</v>
      </c>
      <c r="T5117" s="180">
        <f t="shared" si="479"/>
        <v>62873.18000000008</v>
      </c>
      <c r="U5117" s="181" t="str">
        <f t="shared" si="478"/>
        <v>0</v>
      </c>
    </row>
    <row r="5118" spans="14:21">
      <c r="N5118" s="57">
        <f t="shared" si="474"/>
        <v>2015</v>
      </c>
      <c r="O5118" s="57">
        <f t="shared" si="475"/>
        <v>1</v>
      </c>
      <c r="P5118" s="57">
        <f t="shared" si="476"/>
        <v>3</v>
      </c>
      <c r="Q5118" s="48">
        <v>42007</v>
      </c>
      <c r="R5118" s="178">
        <f t="shared" si="477"/>
        <v>42007</v>
      </c>
      <c r="S5118" s="182">
        <v>18.2</v>
      </c>
      <c r="T5118" s="180">
        <f t="shared" si="479"/>
        <v>62891.380000000077</v>
      </c>
      <c r="U5118" s="181" t="str">
        <f t="shared" si="478"/>
        <v>0</v>
      </c>
    </row>
    <row r="5119" spans="14:21">
      <c r="N5119" s="57">
        <f t="shared" si="474"/>
        <v>2015</v>
      </c>
      <c r="O5119" s="57">
        <f t="shared" si="475"/>
        <v>1</v>
      </c>
      <c r="P5119" s="57">
        <f t="shared" si="476"/>
        <v>4</v>
      </c>
      <c r="Q5119" s="48">
        <v>42008</v>
      </c>
      <c r="R5119" s="178">
        <f t="shared" si="477"/>
        <v>42008</v>
      </c>
      <c r="S5119" s="182">
        <v>18.100000000000001</v>
      </c>
      <c r="T5119" s="180">
        <f t="shared" si="479"/>
        <v>62909.480000000076</v>
      </c>
      <c r="U5119" s="181" t="str">
        <f t="shared" si="478"/>
        <v>0</v>
      </c>
    </row>
    <row r="5120" spans="14:21">
      <c r="N5120" s="57">
        <f t="shared" si="474"/>
        <v>2015</v>
      </c>
      <c r="O5120" s="57">
        <f t="shared" si="475"/>
        <v>1</v>
      </c>
      <c r="P5120" s="57">
        <f t="shared" si="476"/>
        <v>5</v>
      </c>
      <c r="Q5120" s="48">
        <v>42009</v>
      </c>
      <c r="R5120" s="178">
        <f t="shared" si="477"/>
        <v>42009</v>
      </c>
      <c r="S5120" s="182">
        <v>16.8</v>
      </c>
      <c r="T5120" s="180">
        <f t="shared" si="479"/>
        <v>62926.280000000079</v>
      </c>
      <c r="U5120" s="181" t="str">
        <f t="shared" si="478"/>
        <v>0</v>
      </c>
    </row>
    <row r="5121" spans="14:21">
      <c r="N5121" s="57">
        <f t="shared" si="474"/>
        <v>2015</v>
      </c>
      <c r="O5121" s="57">
        <f t="shared" si="475"/>
        <v>1</v>
      </c>
      <c r="P5121" s="57">
        <f t="shared" si="476"/>
        <v>6</v>
      </c>
      <c r="Q5121" s="48">
        <v>42010</v>
      </c>
      <c r="R5121" s="178">
        <f t="shared" si="477"/>
        <v>42010</v>
      </c>
      <c r="S5121" s="182">
        <v>18.7</v>
      </c>
      <c r="T5121" s="180">
        <f t="shared" si="479"/>
        <v>62944.980000000076</v>
      </c>
      <c r="U5121" s="181" t="str">
        <f t="shared" si="478"/>
        <v>0</v>
      </c>
    </row>
    <row r="5122" spans="14:21">
      <c r="N5122" s="57">
        <f t="shared" si="474"/>
        <v>2015</v>
      </c>
      <c r="O5122" s="57">
        <f t="shared" si="475"/>
        <v>1</v>
      </c>
      <c r="P5122" s="57">
        <f t="shared" si="476"/>
        <v>7</v>
      </c>
      <c r="Q5122" s="48">
        <v>42011</v>
      </c>
      <c r="R5122" s="178">
        <f t="shared" si="477"/>
        <v>42011</v>
      </c>
      <c r="S5122" s="182">
        <v>16.600000000000001</v>
      </c>
      <c r="T5122" s="180">
        <f t="shared" si="479"/>
        <v>62961.580000000075</v>
      </c>
      <c r="U5122" s="181" t="str">
        <f t="shared" si="478"/>
        <v>0</v>
      </c>
    </row>
    <row r="5123" spans="14:21">
      <c r="N5123" s="57">
        <f t="shared" ref="N5123:N5186" si="480">IF(Q5123="","",YEAR(Q5123))</f>
        <v>2015</v>
      </c>
      <c r="O5123" s="57">
        <f t="shared" ref="O5123:O5186" si="481">IF(Q5123="","",MONTH(Q5123))</f>
        <v>1</v>
      </c>
      <c r="P5123" s="57">
        <f t="shared" ref="P5123:P5186" si="482">DAY(Q5123)</f>
        <v>8</v>
      </c>
      <c r="Q5123" s="48">
        <v>42012</v>
      </c>
      <c r="R5123" s="178">
        <f t="shared" ref="R5123:R5186" si="483">Q5123</f>
        <v>42012</v>
      </c>
      <c r="S5123" s="182">
        <v>16.399999999999999</v>
      </c>
      <c r="T5123" s="180">
        <f t="shared" si="479"/>
        <v>62977.980000000076</v>
      </c>
      <c r="U5123" s="181" t="str">
        <f t="shared" ref="U5123:U5186" si="484">IF(AND(R5123&gt;=$E$7,R5123&lt;=$E$9),S5123,"0")</f>
        <v>0</v>
      </c>
    </row>
    <row r="5124" spans="14:21">
      <c r="N5124" s="57">
        <f t="shared" si="480"/>
        <v>2015</v>
      </c>
      <c r="O5124" s="57">
        <f t="shared" si="481"/>
        <v>1</v>
      </c>
      <c r="P5124" s="57">
        <f t="shared" si="482"/>
        <v>9</v>
      </c>
      <c r="Q5124" s="48">
        <v>42013</v>
      </c>
      <c r="R5124" s="178">
        <f t="shared" si="483"/>
        <v>42013</v>
      </c>
      <c r="S5124" s="182">
        <v>14.9</v>
      </c>
      <c r="T5124" s="180">
        <f t="shared" si="479"/>
        <v>62992.880000000077</v>
      </c>
      <c r="U5124" s="181" t="str">
        <f t="shared" si="484"/>
        <v>0</v>
      </c>
    </row>
    <row r="5125" spans="14:21">
      <c r="N5125" s="57">
        <f t="shared" si="480"/>
        <v>2015</v>
      </c>
      <c r="O5125" s="57">
        <f t="shared" si="481"/>
        <v>1</v>
      </c>
      <c r="P5125" s="57">
        <f t="shared" si="482"/>
        <v>10</v>
      </c>
      <c r="Q5125" s="48">
        <v>42014</v>
      </c>
      <c r="R5125" s="178">
        <f t="shared" si="483"/>
        <v>42014</v>
      </c>
      <c r="S5125" s="182">
        <v>14.2</v>
      </c>
      <c r="T5125" s="180">
        <f t="shared" ref="T5125:T5188" si="485">T5124+S5125</f>
        <v>63007.080000000075</v>
      </c>
      <c r="U5125" s="181" t="str">
        <f t="shared" si="484"/>
        <v>0</v>
      </c>
    </row>
    <row r="5126" spans="14:21">
      <c r="N5126" s="57">
        <f t="shared" si="480"/>
        <v>2015</v>
      </c>
      <c r="O5126" s="57">
        <f t="shared" si="481"/>
        <v>1</v>
      </c>
      <c r="P5126" s="57">
        <f t="shared" si="482"/>
        <v>11</v>
      </c>
      <c r="Q5126" s="48">
        <v>42015</v>
      </c>
      <c r="R5126" s="178">
        <f t="shared" si="483"/>
        <v>42015</v>
      </c>
      <c r="S5126" s="182">
        <v>18.2</v>
      </c>
      <c r="T5126" s="180">
        <f t="shared" si="485"/>
        <v>63025.280000000072</v>
      </c>
      <c r="U5126" s="181" t="str">
        <f t="shared" si="484"/>
        <v>0</v>
      </c>
    </row>
    <row r="5127" spans="14:21">
      <c r="N5127" s="57">
        <f t="shared" si="480"/>
        <v>2015</v>
      </c>
      <c r="O5127" s="57">
        <f t="shared" si="481"/>
        <v>1</v>
      </c>
      <c r="P5127" s="57">
        <f t="shared" si="482"/>
        <v>12</v>
      </c>
      <c r="Q5127" s="48">
        <v>42016</v>
      </c>
      <c r="R5127" s="178">
        <f t="shared" si="483"/>
        <v>42016</v>
      </c>
      <c r="S5127" s="182">
        <v>14.2</v>
      </c>
      <c r="T5127" s="180">
        <f t="shared" si="485"/>
        <v>63039.480000000069</v>
      </c>
      <c r="U5127" s="181" t="str">
        <f t="shared" si="484"/>
        <v>0</v>
      </c>
    </row>
    <row r="5128" spans="14:21">
      <c r="N5128" s="57">
        <f t="shared" si="480"/>
        <v>2015</v>
      </c>
      <c r="O5128" s="57">
        <f t="shared" si="481"/>
        <v>1</v>
      </c>
      <c r="P5128" s="57">
        <f t="shared" si="482"/>
        <v>13</v>
      </c>
      <c r="Q5128" s="48">
        <v>42017</v>
      </c>
      <c r="R5128" s="178">
        <f t="shared" si="483"/>
        <v>42017</v>
      </c>
      <c r="S5128" s="182">
        <v>15.8</v>
      </c>
      <c r="T5128" s="180">
        <f t="shared" si="485"/>
        <v>63055.280000000072</v>
      </c>
      <c r="U5128" s="181" t="str">
        <f t="shared" si="484"/>
        <v>0</v>
      </c>
    </row>
    <row r="5129" spans="14:21">
      <c r="N5129" s="57">
        <f t="shared" si="480"/>
        <v>2015</v>
      </c>
      <c r="O5129" s="57">
        <f t="shared" si="481"/>
        <v>1</v>
      </c>
      <c r="P5129" s="57">
        <f t="shared" si="482"/>
        <v>14</v>
      </c>
      <c r="Q5129" s="48">
        <v>42018</v>
      </c>
      <c r="R5129" s="178">
        <f t="shared" si="483"/>
        <v>42018</v>
      </c>
      <c r="S5129" s="182">
        <v>19.100000000000001</v>
      </c>
      <c r="T5129" s="180">
        <f t="shared" si="485"/>
        <v>63074.38000000007</v>
      </c>
      <c r="U5129" s="181" t="str">
        <f t="shared" si="484"/>
        <v>0</v>
      </c>
    </row>
    <row r="5130" spans="14:21">
      <c r="N5130" s="57">
        <f t="shared" si="480"/>
        <v>2015</v>
      </c>
      <c r="O5130" s="57">
        <f t="shared" si="481"/>
        <v>1</v>
      </c>
      <c r="P5130" s="57">
        <f t="shared" si="482"/>
        <v>15</v>
      </c>
      <c r="Q5130" s="48">
        <v>42019</v>
      </c>
      <c r="R5130" s="178">
        <f t="shared" si="483"/>
        <v>42019</v>
      </c>
      <c r="S5130" s="182">
        <v>15.8</v>
      </c>
      <c r="T5130" s="180">
        <f t="shared" si="485"/>
        <v>63090.180000000073</v>
      </c>
      <c r="U5130" s="181" t="str">
        <f t="shared" si="484"/>
        <v>0</v>
      </c>
    </row>
    <row r="5131" spans="14:21">
      <c r="N5131" s="57">
        <f t="shared" si="480"/>
        <v>2015</v>
      </c>
      <c r="O5131" s="57">
        <f t="shared" si="481"/>
        <v>1</v>
      </c>
      <c r="P5131" s="57">
        <f t="shared" si="482"/>
        <v>16</v>
      </c>
      <c r="Q5131" s="48">
        <v>42020</v>
      </c>
      <c r="R5131" s="178">
        <f t="shared" si="483"/>
        <v>42020</v>
      </c>
      <c r="S5131" s="182">
        <v>16.399999999999999</v>
      </c>
      <c r="T5131" s="180">
        <f t="shared" si="485"/>
        <v>63106.580000000075</v>
      </c>
      <c r="U5131" s="181" t="str">
        <f t="shared" si="484"/>
        <v>0</v>
      </c>
    </row>
    <row r="5132" spans="14:21">
      <c r="N5132" s="57">
        <f t="shared" si="480"/>
        <v>2015</v>
      </c>
      <c r="O5132" s="57">
        <f t="shared" si="481"/>
        <v>1</v>
      </c>
      <c r="P5132" s="57">
        <f t="shared" si="482"/>
        <v>17</v>
      </c>
      <c r="Q5132" s="48">
        <v>42021</v>
      </c>
      <c r="R5132" s="178">
        <f t="shared" si="483"/>
        <v>42021</v>
      </c>
      <c r="S5132" s="182">
        <v>19.2</v>
      </c>
      <c r="T5132" s="180">
        <f t="shared" si="485"/>
        <v>63125.780000000072</v>
      </c>
      <c r="U5132" s="181" t="str">
        <f t="shared" si="484"/>
        <v>0</v>
      </c>
    </row>
    <row r="5133" spans="14:21">
      <c r="N5133" s="57">
        <f t="shared" si="480"/>
        <v>2015</v>
      </c>
      <c r="O5133" s="57">
        <f t="shared" si="481"/>
        <v>1</v>
      </c>
      <c r="P5133" s="57">
        <f t="shared" si="482"/>
        <v>18</v>
      </c>
      <c r="Q5133" s="48">
        <v>42022</v>
      </c>
      <c r="R5133" s="178">
        <f t="shared" si="483"/>
        <v>42022</v>
      </c>
      <c r="S5133" s="182">
        <v>20.2</v>
      </c>
      <c r="T5133" s="180">
        <f t="shared" si="485"/>
        <v>63145.980000000069</v>
      </c>
      <c r="U5133" s="181" t="str">
        <f t="shared" si="484"/>
        <v>0</v>
      </c>
    </row>
    <row r="5134" spans="14:21">
      <c r="N5134" s="57">
        <f t="shared" si="480"/>
        <v>2015</v>
      </c>
      <c r="O5134" s="57">
        <f t="shared" si="481"/>
        <v>1</v>
      </c>
      <c r="P5134" s="57">
        <f t="shared" si="482"/>
        <v>19</v>
      </c>
      <c r="Q5134" s="48">
        <v>42023</v>
      </c>
      <c r="R5134" s="178">
        <f t="shared" si="483"/>
        <v>42023</v>
      </c>
      <c r="S5134" s="182">
        <v>21.2</v>
      </c>
      <c r="T5134" s="180">
        <f t="shared" si="485"/>
        <v>63167.180000000066</v>
      </c>
      <c r="U5134" s="181" t="str">
        <f t="shared" si="484"/>
        <v>0</v>
      </c>
    </row>
    <row r="5135" spans="14:21">
      <c r="N5135" s="57">
        <f t="shared" si="480"/>
        <v>2015</v>
      </c>
      <c r="O5135" s="57">
        <f t="shared" si="481"/>
        <v>1</v>
      </c>
      <c r="P5135" s="57">
        <f t="shared" si="482"/>
        <v>20</v>
      </c>
      <c r="Q5135" s="48">
        <v>42024</v>
      </c>
      <c r="R5135" s="178">
        <f t="shared" si="483"/>
        <v>42024</v>
      </c>
      <c r="S5135" s="182">
        <v>22.5</v>
      </c>
      <c r="T5135" s="180">
        <f t="shared" si="485"/>
        <v>63189.680000000066</v>
      </c>
      <c r="U5135" s="181" t="str">
        <f t="shared" si="484"/>
        <v>0</v>
      </c>
    </row>
    <row r="5136" spans="14:21">
      <c r="N5136" s="57">
        <f t="shared" si="480"/>
        <v>2015</v>
      </c>
      <c r="O5136" s="57">
        <f t="shared" si="481"/>
        <v>1</v>
      </c>
      <c r="P5136" s="57">
        <f t="shared" si="482"/>
        <v>21</v>
      </c>
      <c r="Q5136" s="48">
        <v>42025</v>
      </c>
      <c r="R5136" s="178">
        <f t="shared" si="483"/>
        <v>42025</v>
      </c>
      <c r="S5136" s="182">
        <v>23.1</v>
      </c>
      <c r="T5136" s="180">
        <f t="shared" si="485"/>
        <v>63212.780000000064</v>
      </c>
      <c r="U5136" s="181" t="str">
        <f t="shared" si="484"/>
        <v>0</v>
      </c>
    </row>
    <row r="5137" spans="14:21">
      <c r="N5137" s="57">
        <f t="shared" si="480"/>
        <v>2015</v>
      </c>
      <c r="O5137" s="57">
        <f t="shared" si="481"/>
        <v>1</v>
      </c>
      <c r="P5137" s="57">
        <f t="shared" si="482"/>
        <v>22</v>
      </c>
      <c r="Q5137" s="48">
        <v>42026</v>
      </c>
      <c r="R5137" s="178">
        <f t="shared" si="483"/>
        <v>42026</v>
      </c>
      <c r="S5137" s="182">
        <v>25.4</v>
      </c>
      <c r="T5137" s="180">
        <f t="shared" si="485"/>
        <v>63238.180000000066</v>
      </c>
      <c r="U5137" s="181" t="str">
        <f t="shared" si="484"/>
        <v>0</v>
      </c>
    </row>
    <row r="5138" spans="14:21">
      <c r="N5138" s="57">
        <f t="shared" si="480"/>
        <v>2015</v>
      </c>
      <c r="O5138" s="57">
        <f t="shared" si="481"/>
        <v>1</v>
      </c>
      <c r="P5138" s="57">
        <f t="shared" si="482"/>
        <v>23</v>
      </c>
      <c r="Q5138" s="48">
        <v>42027</v>
      </c>
      <c r="R5138" s="178">
        <f t="shared" si="483"/>
        <v>42027</v>
      </c>
      <c r="S5138" s="182">
        <v>23.7</v>
      </c>
      <c r="T5138" s="180">
        <f t="shared" si="485"/>
        <v>63261.880000000063</v>
      </c>
      <c r="U5138" s="181" t="str">
        <f t="shared" si="484"/>
        <v>0</v>
      </c>
    </row>
    <row r="5139" spans="14:21">
      <c r="N5139" s="57">
        <f t="shared" si="480"/>
        <v>2015</v>
      </c>
      <c r="O5139" s="57">
        <f t="shared" si="481"/>
        <v>1</v>
      </c>
      <c r="P5139" s="57">
        <f t="shared" si="482"/>
        <v>24</v>
      </c>
      <c r="Q5139" s="48">
        <v>42028</v>
      </c>
      <c r="R5139" s="178">
        <f t="shared" si="483"/>
        <v>42028</v>
      </c>
      <c r="S5139" s="182">
        <v>23</v>
      </c>
      <c r="T5139" s="180">
        <f t="shared" si="485"/>
        <v>63284.880000000063</v>
      </c>
      <c r="U5139" s="181" t="str">
        <f t="shared" si="484"/>
        <v>0</v>
      </c>
    </row>
    <row r="5140" spans="14:21">
      <c r="N5140" s="57">
        <f t="shared" si="480"/>
        <v>2015</v>
      </c>
      <c r="O5140" s="57">
        <f t="shared" si="481"/>
        <v>1</v>
      </c>
      <c r="P5140" s="57">
        <f t="shared" si="482"/>
        <v>25</v>
      </c>
      <c r="Q5140" s="48">
        <v>42029</v>
      </c>
      <c r="R5140" s="178">
        <f t="shared" si="483"/>
        <v>42029</v>
      </c>
      <c r="S5140" s="182">
        <v>19.8</v>
      </c>
      <c r="T5140" s="180">
        <f t="shared" si="485"/>
        <v>63304.680000000066</v>
      </c>
      <c r="U5140" s="181" t="str">
        <f t="shared" si="484"/>
        <v>0</v>
      </c>
    </row>
    <row r="5141" spans="14:21">
      <c r="N5141" s="57">
        <f t="shared" si="480"/>
        <v>2015</v>
      </c>
      <c r="O5141" s="57">
        <f t="shared" si="481"/>
        <v>1</v>
      </c>
      <c r="P5141" s="57">
        <f t="shared" si="482"/>
        <v>26</v>
      </c>
      <c r="Q5141" s="48">
        <v>42030</v>
      </c>
      <c r="R5141" s="178">
        <f t="shared" si="483"/>
        <v>42030</v>
      </c>
      <c r="S5141" s="182">
        <v>18.7</v>
      </c>
      <c r="T5141" s="180">
        <f t="shared" si="485"/>
        <v>63323.380000000063</v>
      </c>
      <c r="U5141" s="181" t="str">
        <f t="shared" si="484"/>
        <v>0</v>
      </c>
    </row>
    <row r="5142" spans="14:21">
      <c r="N5142" s="57">
        <f t="shared" si="480"/>
        <v>2015</v>
      </c>
      <c r="O5142" s="57">
        <f t="shared" si="481"/>
        <v>1</v>
      </c>
      <c r="P5142" s="57">
        <f t="shared" si="482"/>
        <v>27</v>
      </c>
      <c r="Q5142" s="48">
        <v>42031</v>
      </c>
      <c r="R5142" s="178">
        <f t="shared" si="483"/>
        <v>42031</v>
      </c>
      <c r="S5142" s="182">
        <v>18.8</v>
      </c>
      <c r="T5142" s="180">
        <f t="shared" si="485"/>
        <v>63342.180000000066</v>
      </c>
      <c r="U5142" s="181" t="str">
        <f t="shared" si="484"/>
        <v>0</v>
      </c>
    </row>
    <row r="5143" spans="14:21">
      <c r="N5143" s="57">
        <f t="shared" si="480"/>
        <v>2015</v>
      </c>
      <c r="O5143" s="57">
        <f t="shared" si="481"/>
        <v>1</v>
      </c>
      <c r="P5143" s="57">
        <f t="shared" si="482"/>
        <v>28</v>
      </c>
      <c r="Q5143" s="48">
        <v>42032</v>
      </c>
      <c r="R5143" s="178">
        <f t="shared" si="483"/>
        <v>42032</v>
      </c>
      <c r="S5143" s="182">
        <v>18.2</v>
      </c>
      <c r="T5143" s="180">
        <f t="shared" si="485"/>
        <v>63360.380000000063</v>
      </c>
      <c r="U5143" s="181" t="str">
        <f t="shared" si="484"/>
        <v>0</v>
      </c>
    </row>
    <row r="5144" spans="14:21">
      <c r="N5144" s="57">
        <f t="shared" si="480"/>
        <v>2015</v>
      </c>
      <c r="O5144" s="57">
        <f t="shared" si="481"/>
        <v>1</v>
      </c>
      <c r="P5144" s="57">
        <f t="shared" si="482"/>
        <v>29</v>
      </c>
      <c r="Q5144" s="48">
        <v>42033</v>
      </c>
      <c r="R5144" s="178">
        <f t="shared" si="483"/>
        <v>42033</v>
      </c>
      <c r="S5144" s="182">
        <v>20.399999999999999</v>
      </c>
      <c r="T5144" s="180">
        <f t="shared" si="485"/>
        <v>63380.780000000064</v>
      </c>
      <c r="U5144" s="181" t="str">
        <f t="shared" si="484"/>
        <v>0</v>
      </c>
    </row>
    <row r="5145" spans="14:21">
      <c r="N5145" s="57">
        <f t="shared" si="480"/>
        <v>2015</v>
      </c>
      <c r="O5145" s="57">
        <f t="shared" si="481"/>
        <v>1</v>
      </c>
      <c r="P5145" s="57">
        <f t="shared" si="482"/>
        <v>30</v>
      </c>
      <c r="Q5145" s="48">
        <v>42034</v>
      </c>
      <c r="R5145" s="178">
        <f t="shared" si="483"/>
        <v>42034</v>
      </c>
      <c r="S5145" s="182">
        <v>21.2</v>
      </c>
      <c r="T5145" s="180">
        <f t="shared" si="485"/>
        <v>63401.980000000061</v>
      </c>
      <c r="U5145" s="181" t="str">
        <f t="shared" si="484"/>
        <v>0</v>
      </c>
    </row>
    <row r="5146" spans="14:21">
      <c r="N5146" s="57">
        <f t="shared" si="480"/>
        <v>2015</v>
      </c>
      <c r="O5146" s="57">
        <f t="shared" si="481"/>
        <v>1</v>
      </c>
      <c r="P5146" s="57">
        <f t="shared" si="482"/>
        <v>31</v>
      </c>
      <c r="Q5146" s="48">
        <v>42035</v>
      </c>
      <c r="R5146" s="178">
        <f t="shared" si="483"/>
        <v>42035</v>
      </c>
      <c r="S5146" s="182">
        <v>24.5</v>
      </c>
      <c r="T5146" s="180">
        <f t="shared" si="485"/>
        <v>63426.480000000061</v>
      </c>
      <c r="U5146" s="181" t="str">
        <f t="shared" si="484"/>
        <v>0</v>
      </c>
    </row>
    <row r="5147" spans="14:21">
      <c r="N5147" s="57">
        <f t="shared" si="480"/>
        <v>2015</v>
      </c>
      <c r="O5147" s="57">
        <f t="shared" si="481"/>
        <v>2</v>
      </c>
      <c r="P5147" s="57">
        <f t="shared" si="482"/>
        <v>1</v>
      </c>
      <c r="Q5147" s="48">
        <v>42036</v>
      </c>
      <c r="R5147" s="178">
        <f t="shared" si="483"/>
        <v>42036</v>
      </c>
      <c r="S5147" s="182">
        <v>22.4</v>
      </c>
      <c r="T5147" s="180">
        <f t="shared" si="485"/>
        <v>63448.880000000063</v>
      </c>
      <c r="U5147" s="181" t="str">
        <f t="shared" si="484"/>
        <v>0</v>
      </c>
    </row>
    <row r="5148" spans="14:21">
      <c r="N5148" s="57">
        <f t="shared" si="480"/>
        <v>2015</v>
      </c>
      <c r="O5148" s="57">
        <f t="shared" si="481"/>
        <v>2</v>
      </c>
      <c r="P5148" s="57">
        <f t="shared" si="482"/>
        <v>2</v>
      </c>
      <c r="Q5148" s="48">
        <v>42037</v>
      </c>
      <c r="R5148" s="178">
        <f t="shared" si="483"/>
        <v>42037</v>
      </c>
      <c r="S5148" s="182">
        <v>21.8</v>
      </c>
      <c r="T5148" s="180">
        <f t="shared" si="485"/>
        <v>63470.680000000066</v>
      </c>
      <c r="U5148" s="181" t="str">
        <f t="shared" si="484"/>
        <v>0</v>
      </c>
    </row>
    <row r="5149" spans="14:21">
      <c r="N5149" s="57">
        <f t="shared" si="480"/>
        <v>2015</v>
      </c>
      <c r="O5149" s="57">
        <f t="shared" si="481"/>
        <v>2</v>
      </c>
      <c r="P5149" s="57">
        <f t="shared" si="482"/>
        <v>3</v>
      </c>
      <c r="Q5149" s="48">
        <v>42038</v>
      </c>
      <c r="R5149" s="178">
        <f t="shared" si="483"/>
        <v>42038</v>
      </c>
      <c r="S5149" s="182">
        <v>22.9</v>
      </c>
      <c r="T5149" s="180">
        <f t="shared" si="485"/>
        <v>63493.580000000067</v>
      </c>
      <c r="U5149" s="181" t="str">
        <f t="shared" si="484"/>
        <v>0</v>
      </c>
    </row>
    <row r="5150" spans="14:21">
      <c r="N5150" s="57">
        <f t="shared" si="480"/>
        <v>2015</v>
      </c>
      <c r="O5150" s="57">
        <f t="shared" si="481"/>
        <v>2</v>
      </c>
      <c r="P5150" s="57">
        <f t="shared" si="482"/>
        <v>4</v>
      </c>
      <c r="Q5150" s="48">
        <v>42039</v>
      </c>
      <c r="R5150" s="178">
        <f t="shared" si="483"/>
        <v>42039</v>
      </c>
      <c r="S5150" s="182">
        <v>23.1</v>
      </c>
      <c r="T5150" s="180">
        <f t="shared" si="485"/>
        <v>63516.680000000066</v>
      </c>
      <c r="U5150" s="181" t="str">
        <f t="shared" si="484"/>
        <v>0</v>
      </c>
    </row>
    <row r="5151" spans="14:21">
      <c r="N5151" s="57">
        <f t="shared" si="480"/>
        <v>2015</v>
      </c>
      <c r="O5151" s="57">
        <f t="shared" si="481"/>
        <v>2</v>
      </c>
      <c r="P5151" s="57">
        <f t="shared" si="482"/>
        <v>5</v>
      </c>
      <c r="Q5151" s="48">
        <v>42040</v>
      </c>
      <c r="R5151" s="178">
        <f t="shared" si="483"/>
        <v>42040</v>
      </c>
      <c r="S5151" s="182">
        <v>21.7</v>
      </c>
      <c r="T5151" s="180">
        <f t="shared" si="485"/>
        <v>63538.380000000063</v>
      </c>
      <c r="U5151" s="181" t="str">
        <f t="shared" si="484"/>
        <v>0</v>
      </c>
    </row>
    <row r="5152" spans="14:21">
      <c r="N5152" s="57">
        <f t="shared" si="480"/>
        <v>2015</v>
      </c>
      <c r="O5152" s="57">
        <f t="shared" si="481"/>
        <v>2</v>
      </c>
      <c r="P5152" s="57">
        <f t="shared" si="482"/>
        <v>6</v>
      </c>
      <c r="Q5152" s="48">
        <v>42041</v>
      </c>
      <c r="R5152" s="178">
        <f t="shared" si="483"/>
        <v>42041</v>
      </c>
      <c r="S5152" s="182">
        <v>23.3</v>
      </c>
      <c r="T5152" s="180">
        <f t="shared" si="485"/>
        <v>63561.680000000066</v>
      </c>
      <c r="U5152" s="181" t="str">
        <f t="shared" si="484"/>
        <v>0</v>
      </c>
    </row>
    <row r="5153" spans="14:21">
      <c r="N5153" s="57">
        <f t="shared" si="480"/>
        <v>2015</v>
      </c>
      <c r="O5153" s="57">
        <f t="shared" si="481"/>
        <v>2</v>
      </c>
      <c r="P5153" s="57">
        <f t="shared" si="482"/>
        <v>7</v>
      </c>
      <c r="Q5153" s="48">
        <v>42042</v>
      </c>
      <c r="R5153" s="178">
        <f t="shared" si="483"/>
        <v>42042</v>
      </c>
      <c r="S5153" s="182">
        <v>18.3</v>
      </c>
      <c r="T5153" s="180">
        <f t="shared" si="485"/>
        <v>63579.980000000069</v>
      </c>
      <c r="U5153" s="181" t="str">
        <f t="shared" si="484"/>
        <v>0</v>
      </c>
    </row>
    <row r="5154" spans="14:21">
      <c r="N5154" s="57">
        <f t="shared" si="480"/>
        <v>2015</v>
      </c>
      <c r="O5154" s="57">
        <f t="shared" si="481"/>
        <v>2</v>
      </c>
      <c r="P5154" s="57">
        <f t="shared" si="482"/>
        <v>8</v>
      </c>
      <c r="Q5154" s="48">
        <v>42043</v>
      </c>
      <c r="R5154" s="178">
        <f t="shared" si="483"/>
        <v>42043</v>
      </c>
      <c r="S5154" s="182">
        <v>19</v>
      </c>
      <c r="T5154" s="180">
        <f t="shared" si="485"/>
        <v>63598.980000000069</v>
      </c>
      <c r="U5154" s="181" t="str">
        <f t="shared" si="484"/>
        <v>0</v>
      </c>
    </row>
    <row r="5155" spans="14:21">
      <c r="N5155" s="57">
        <f t="shared" si="480"/>
        <v>2015</v>
      </c>
      <c r="O5155" s="57">
        <f t="shared" si="481"/>
        <v>2</v>
      </c>
      <c r="P5155" s="57">
        <f t="shared" si="482"/>
        <v>9</v>
      </c>
      <c r="Q5155" s="48">
        <v>42044</v>
      </c>
      <c r="R5155" s="178">
        <f t="shared" si="483"/>
        <v>42044</v>
      </c>
      <c r="S5155" s="182">
        <v>16.5</v>
      </c>
      <c r="T5155" s="180">
        <f t="shared" si="485"/>
        <v>63615.480000000069</v>
      </c>
      <c r="U5155" s="181" t="str">
        <f t="shared" si="484"/>
        <v>0</v>
      </c>
    </row>
    <row r="5156" spans="14:21">
      <c r="N5156" s="57">
        <f t="shared" si="480"/>
        <v>2015</v>
      </c>
      <c r="O5156" s="57">
        <f t="shared" si="481"/>
        <v>2</v>
      </c>
      <c r="P5156" s="57">
        <f t="shared" si="482"/>
        <v>10</v>
      </c>
      <c r="Q5156" s="48">
        <v>42045</v>
      </c>
      <c r="R5156" s="178">
        <f t="shared" si="483"/>
        <v>42045</v>
      </c>
      <c r="S5156" s="182">
        <v>16.8</v>
      </c>
      <c r="T5156" s="180">
        <f t="shared" si="485"/>
        <v>63632.280000000072</v>
      </c>
      <c r="U5156" s="181" t="str">
        <f t="shared" si="484"/>
        <v>0</v>
      </c>
    </row>
    <row r="5157" spans="14:21">
      <c r="N5157" s="57">
        <f t="shared" si="480"/>
        <v>2015</v>
      </c>
      <c r="O5157" s="57">
        <f t="shared" si="481"/>
        <v>2</v>
      </c>
      <c r="P5157" s="57">
        <f t="shared" si="482"/>
        <v>11</v>
      </c>
      <c r="Q5157" s="48">
        <v>42046</v>
      </c>
      <c r="R5157" s="178">
        <f t="shared" si="483"/>
        <v>42046</v>
      </c>
      <c r="S5157" s="182">
        <v>18.8</v>
      </c>
      <c r="T5157" s="180">
        <f t="shared" si="485"/>
        <v>63651.080000000075</v>
      </c>
      <c r="U5157" s="181" t="str">
        <f t="shared" si="484"/>
        <v>0</v>
      </c>
    </row>
    <row r="5158" spans="14:21">
      <c r="N5158" s="57">
        <f t="shared" si="480"/>
        <v>2015</v>
      </c>
      <c r="O5158" s="57">
        <f t="shared" si="481"/>
        <v>2</v>
      </c>
      <c r="P5158" s="57">
        <f t="shared" si="482"/>
        <v>12</v>
      </c>
      <c r="Q5158" s="48">
        <v>42047</v>
      </c>
      <c r="R5158" s="178">
        <f t="shared" si="483"/>
        <v>42047</v>
      </c>
      <c r="S5158" s="182">
        <v>20.399999999999999</v>
      </c>
      <c r="T5158" s="180">
        <f t="shared" si="485"/>
        <v>63671.480000000076</v>
      </c>
      <c r="U5158" s="181" t="str">
        <f t="shared" si="484"/>
        <v>0</v>
      </c>
    </row>
    <row r="5159" spans="14:21">
      <c r="N5159" s="57">
        <f t="shared" si="480"/>
        <v>2015</v>
      </c>
      <c r="O5159" s="57">
        <f t="shared" si="481"/>
        <v>2</v>
      </c>
      <c r="P5159" s="57">
        <f t="shared" si="482"/>
        <v>13</v>
      </c>
      <c r="Q5159" s="48">
        <v>42048</v>
      </c>
      <c r="R5159" s="178">
        <f t="shared" si="483"/>
        <v>42048</v>
      </c>
      <c r="S5159" s="182">
        <v>21.9</v>
      </c>
      <c r="T5159" s="180">
        <f t="shared" si="485"/>
        <v>63693.380000000077</v>
      </c>
      <c r="U5159" s="181" t="str">
        <f t="shared" si="484"/>
        <v>0</v>
      </c>
    </row>
    <row r="5160" spans="14:21">
      <c r="N5160" s="57">
        <f t="shared" si="480"/>
        <v>2015</v>
      </c>
      <c r="O5160" s="57">
        <f t="shared" si="481"/>
        <v>2</v>
      </c>
      <c r="P5160" s="57">
        <f t="shared" si="482"/>
        <v>14</v>
      </c>
      <c r="Q5160" s="48">
        <v>42049</v>
      </c>
      <c r="R5160" s="178">
        <f t="shared" si="483"/>
        <v>42049</v>
      </c>
      <c r="S5160" s="182">
        <v>20.7</v>
      </c>
      <c r="T5160" s="180">
        <f t="shared" si="485"/>
        <v>63714.080000000075</v>
      </c>
      <c r="U5160" s="181" t="str">
        <f t="shared" si="484"/>
        <v>0</v>
      </c>
    </row>
    <row r="5161" spans="14:21">
      <c r="N5161" s="57">
        <f t="shared" si="480"/>
        <v>2015</v>
      </c>
      <c r="O5161" s="57">
        <f t="shared" si="481"/>
        <v>2</v>
      </c>
      <c r="P5161" s="57">
        <f t="shared" si="482"/>
        <v>15</v>
      </c>
      <c r="Q5161" s="48">
        <v>42050</v>
      </c>
      <c r="R5161" s="178">
        <f t="shared" si="483"/>
        <v>42050</v>
      </c>
      <c r="S5161" s="182">
        <v>19.100000000000001</v>
      </c>
      <c r="T5161" s="180">
        <f t="shared" si="485"/>
        <v>63733.180000000073</v>
      </c>
      <c r="U5161" s="181" t="str">
        <f t="shared" si="484"/>
        <v>0</v>
      </c>
    </row>
    <row r="5162" spans="14:21">
      <c r="N5162" s="57">
        <f t="shared" si="480"/>
        <v>2015</v>
      </c>
      <c r="O5162" s="57">
        <f t="shared" si="481"/>
        <v>2</v>
      </c>
      <c r="P5162" s="57">
        <f t="shared" si="482"/>
        <v>16</v>
      </c>
      <c r="Q5162" s="48">
        <v>42051</v>
      </c>
      <c r="R5162" s="178">
        <f t="shared" si="483"/>
        <v>42051</v>
      </c>
      <c r="S5162" s="182">
        <v>20.8</v>
      </c>
      <c r="T5162" s="180">
        <f t="shared" si="485"/>
        <v>63753.980000000076</v>
      </c>
      <c r="U5162" s="181" t="str">
        <f t="shared" si="484"/>
        <v>0</v>
      </c>
    </row>
    <row r="5163" spans="14:21">
      <c r="N5163" s="57">
        <f t="shared" si="480"/>
        <v>2015</v>
      </c>
      <c r="O5163" s="57">
        <f t="shared" si="481"/>
        <v>2</v>
      </c>
      <c r="P5163" s="57">
        <f t="shared" si="482"/>
        <v>17</v>
      </c>
      <c r="Q5163" s="48">
        <v>42052</v>
      </c>
      <c r="R5163" s="178">
        <f t="shared" si="483"/>
        <v>42052</v>
      </c>
      <c r="S5163" s="182">
        <v>21</v>
      </c>
      <c r="T5163" s="180">
        <f t="shared" si="485"/>
        <v>63774.980000000076</v>
      </c>
      <c r="U5163" s="181" t="str">
        <f t="shared" si="484"/>
        <v>0</v>
      </c>
    </row>
    <row r="5164" spans="14:21">
      <c r="N5164" s="57">
        <f t="shared" si="480"/>
        <v>2015</v>
      </c>
      <c r="O5164" s="57">
        <f t="shared" si="481"/>
        <v>2</v>
      </c>
      <c r="P5164" s="57">
        <f t="shared" si="482"/>
        <v>18</v>
      </c>
      <c r="Q5164" s="48">
        <v>42053</v>
      </c>
      <c r="R5164" s="178">
        <f t="shared" si="483"/>
        <v>42053</v>
      </c>
      <c r="S5164" s="182">
        <v>17.2</v>
      </c>
      <c r="T5164" s="180">
        <f t="shared" si="485"/>
        <v>63792.180000000073</v>
      </c>
      <c r="U5164" s="181" t="str">
        <f t="shared" si="484"/>
        <v>0</v>
      </c>
    </row>
    <row r="5165" spans="14:21">
      <c r="N5165" s="57">
        <f t="shared" si="480"/>
        <v>2015</v>
      </c>
      <c r="O5165" s="57">
        <f t="shared" si="481"/>
        <v>2</v>
      </c>
      <c r="P5165" s="57">
        <f t="shared" si="482"/>
        <v>19</v>
      </c>
      <c r="Q5165" s="48">
        <v>42054</v>
      </c>
      <c r="R5165" s="178">
        <f t="shared" si="483"/>
        <v>42054</v>
      </c>
      <c r="S5165" s="182">
        <v>18.7</v>
      </c>
      <c r="T5165" s="180">
        <f t="shared" si="485"/>
        <v>63810.88000000007</v>
      </c>
      <c r="U5165" s="181" t="str">
        <f t="shared" si="484"/>
        <v>0</v>
      </c>
    </row>
    <row r="5166" spans="14:21">
      <c r="N5166" s="57">
        <f t="shared" si="480"/>
        <v>2015</v>
      </c>
      <c r="O5166" s="57">
        <f t="shared" si="481"/>
        <v>2</v>
      </c>
      <c r="P5166" s="57">
        <f t="shared" si="482"/>
        <v>20</v>
      </c>
      <c r="Q5166" s="48">
        <v>42055</v>
      </c>
      <c r="R5166" s="178">
        <f t="shared" si="483"/>
        <v>42055</v>
      </c>
      <c r="S5166" s="182">
        <v>18.100000000000001</v>
      </c>
      <c r="T5166" s="180">
        <f t="shared" si="485"/>
        <v>63828.980000000069</v>
      </c>
      <c r="U5166" s="181" t="str">
        <f t="shared" si="484"/>
        <v>0</v>
      </c>
    </row>
    <row r="5167" spans="14:21">
      <c r="N5167" s="57">
        <f t="shared" si="480"/>
        <v>2015</v>
      </c>
      <c r="O5167" s="57">
        <f t="shared" si="481"/>
        <v>2</v>
      </c>
      <c r="P5167" s="57">
        <f t="shared" si="482"/>
        <v>21</v>
      </c>
      <c r="Q5167" s="48">
        <v>42056</v>
      </c>
      <c r="R5167" s="178">
        <f t="shared" si="483"/>
        <v>42056</v>
      </c>
      <c r="S5167" s="182">
        <v>18.5</v>
      </c>
      <c r="T5167" s="180">
        <f t="shared" si="485"/>
        <v>63847.480000000069</v>
      </c>
      <c r="U5167" s="181" t="str">
        <f t="shared" si="484"/>
        <v>0</v>
      </c>
    </row>
    <row r="5168" spans="14:21">
      <c r="N5168" s="57">
        <f t="shared" si="480"/>
        <v>2015</v>
      </c>
      <c r="O5168" s="57">
        <f t="shared" si="481"/>
        <v>2</v>
      </c>
      <c r="P5168" s="57">
        <f t="shared" si="482"/>
        <v>22</v>
      </c>
      <c r="Q5168" s="48">
        <v>42057</v>
      </c>
      <c r="R5168" s="178">
        <f t="shared" si="483"/>
        <v>42057</v>
      </c>
      <c r="S5168" s="182">
        <v>18.2</v>
      </c>
      <c r="T5168" s="180">
        <f t="shared" si="485"/>
        <v>63865.680000000066</v>
      </c>
      <c r="U5168" s="181" t="str">
        <f t="shared" si="484"/>
        <v>0</v>
      </c>
    </row>
    <row r="5169" spans="14:21">
      <c r="N5169" s="57">
        <f t="shared" si="480"/>
        <v>2015</v>
      </c>
      <c r="O5169" s="57">
        <f t="shared" si="481"/>
        <v>2</v>
      </c>
      <c r="P5169" s="57">
        <f t="shared" si="482"/>
        <v>23</v>
      </c>
      <c r="Q5169" s="48">
        <v>42058</v>
      </c>
      <c r="R5169" s="178">
        <f t="shared" si="483"/>
        <v>42058</v>
      </c>
      <c r="S5169" s="182">
        <v>18.600000000000001</v>
      </c>
      <c r="T5169" s="180">
        <f t="shared" si="485"/>
        <v>63884.280000000064</v>
      </c>
      <c r="U5169" s="181" t="str">
        <f t="shared" si="484"/>
        <v>0</v>
      </c>
    </row>
    <row r="5170" spans="14:21">
      <c r="N5170" s="57">
        <f t="shared" si="480"/>
        <v>2015</v>
      </c>
      <c r="O5170" s="57">
        <f t="shared" si="481"/>
        <v>2</v>
      </c>
      <c r="P5170" s="57">
        <f t="shared" si="482"/>
        <v>24</v>
      </c>
      <c r="Q5170" s="48">
        <v>42059</v>
      </c>
      <c r="R5170" s="178">
        <f t="shared" si="483"/>
        <v>42059</v>
      </c>
      <c r="S5170" s="182">
        <v>17.100000000000001</v>
      </c>
      <c r="T5170" s="180">
        <f t="shared" si="485"/>
        <v>63901.380000000063</v>
      </c>
      <c r="U5170" s="181" t="str">
        <f t="shared" si="484"/>
        <v>0</v>
      </c>
    </row>
    <row r="5171" spans="14:21">
      <c r="N5171" s="57">
        <f t="shared" si="480"/>
        <v>2015</v>
      </c>
      <c r="O5171" s="57">
        <f t="shared" si="481"/>
        <v>2</v>
      </c>
      <c r="P5171" s="57">
        <f t="shared" si="482"/>
        <v>25</v>
      </c>
      <c r="Q5171" s="48">
        <v>42060</v>
      </c>
      <c r="R5171" s="178">
        <f t="shared" si="483"/>
        <v>42060</v>
      </c>
      <c r="S5171" s="182">
        <v>18.399999999999999</v>
      </c>
      <c r="T5171" s="180">
        <f t="shared" si="485"/>
        <v>63919.780000000064</v>
      </c>
      <c r="U5171" s="181" t="str">
        <f t="shared" si="484"/>
        <v>0</v>
      </c>
    </row>
    <row r="5172" spans="14:21">
      <c r="N5172" s="57">
        <f t="shared" si="480"/>
        <v>2015</v>
      </c>
      <c r="O5172" s="57">
        <f t="shared" si="481"/>
        <v>2</v>
      </c>
      <c r="P5172" s="57">
        <f t="shared" si="482"/>
        <v>26</v>
      </c>
      <c r="Q5172" s="48">
        <v>42061</v>
      </c>
      <c r="R5172" s="178">
        <f t="shared" si="483"/>
        <v>42061</v>
      </c>
      <c r="S5172" s="182">
        <v>16.5</v>
      </c>
      <c r="T5172" s="180">
        <f t="shared" si="485"/>
        <v>63936.280000000064</v>
      </c>
      <c r="U5172" s="181" t="str">
        <f t="shared" si="484"/>
        <v>0</v>
      </c>
    </row>
    <row r="5173" spans="14:21">
      <c r="N5173" s="57">
        <f t="shared" si="480"/>
        <v>2015</v>
      </c>
      <c r="O5173" s="57">
        <f t="shared" si="481"/>
        <v>2</v>
      </c>
      <c r="P5173" s="57">
        <f t="shared" si="482"/>
        <v>27</v>
      </c>
      <c r="Q5173" s="48">
        <v>42062</v>
      </c>
      <c r="R5173" s="178">
        <f t="shared" si="483"/>
        <v>42062</v>
      </c>
      <c r="S5173" s="182">
        <v>18.7</v>
      </c>
      <c r="T5173" s="180">
        <f t="shared" si="485"/>
        <v>63954.980000000061</v>
      </c>
      <c r="U5173" s="181" t="str">
        <f t="shared" si="484"/>
        <v>0</v>
      </c>
    </row>
    <row r="5174" spans="14:21">
      <c r="N5174" s="57">
        <f t="shared" si="480"/>
        <v>2015</v>
      </c>
      <c r="O5174" s="57">
        <f t="shared" si="481"/>
        <v>2</v>
      </c>
      <c r="P5174" s="57">
        <f t="shared" si="482"/>
        <v>28</v>
      </c>
      <c r="Q5174" s="48">
        <v>42063</v>
      </c>
      <c r="R5174" s="178">
        <f t="shared" si="483"/>
        <v>42063</v>
      </c>
      <c r="S5174" s="182">
        <v>18</v>
      </c>
      <c r="T5174" s="180">
        <f t="shared" si="485"/>
        <v>63972.980000000061</v>
      </c>
      <c r="U5174" s="181" t="str">
        <f t="shared" si="484"/>
        <v>0</v>
      </c>
    </row>
    <row r="5175" spans="14:21">
      <c r="N5175" s="57">
        <f t="shared" si="480"/>
        <v>2015</v>
      </c>
      <c r="O5175" s="57">
        <f t="shared" si="481"/>
        <v>3</v>
      </c>
      <c r="P5175" s="57">
        <f t="shared" si="482"/>
        <v>1</v>
      </c>
      <c r="Q5175" s="48">
        <v>42064</v>
      </c>
      <c r="R5175" s="178">
        <f t="shared" si="483"/>
        <v>42064</v>
      </c>
      <c r="S5175" s="182">
        <v>16.5</v>
      </c>
      <c r="T5175" s="180">
        <f t="shared" si="485"/>
        <v>63989.480000000061</v>
      </c>
      <c r="U5175" s="181" t="str">
        <f t="shared" si="484"/>
        <v>0</v>
      </c>
    </row>
    <row r="5176" spans="14:21">
      <c r="N5176" s="57">
        <f t="shared" si="480"/>
        <v>2015</v>
      </c>
      <c r="O5176" s="57">
        <f t="shared" si="481"/>
        <v>3</v>
      </c>
      <c r="P5176" s="57">
        <f t="shared" si="482"/>
        <v>2</v>
      </c>
      <c r="Q5176" s="48">
        <v>42065</v>
      </c>
      <c r="R5176" s="178">
        <f t="shared" si="483"/>
        <v>42065</v>
      </c>
      <c r="S5176" s="182">
        <v>17.8</v>
      </c>
      <c r="T5176" s="180">
        <f t="shared" si="485"/>
        <v>64007.280000000064</v>
      </c>
      <c r="U5176" s="181" t="str">
        <f t="shared" si="484"/>
        <v>0</v>
      </c>
    </row>
    <row r="5177" spans="14:21">
      <c r="N5177" s="57">
        <f t="shared" si="480"/>
        <v>2015</v>
      </c>
      <c r="O5177" s="57">
        <f t="shared" si="481"/>
        <v>3</v>
      </c>
      <c r="P5177" s="57">
        <f t="shared" si="482"/>
        <v>3</v>
      </c>
      <c r="Q5177" s="48">
        <v>42066</v>
      </c>
      <c r="R5177" s="178">
        <f t="shared" si="483"/>
        <v>42066</v>
      </c>
      <c r="S5177" s="182">
        <v>19.600000000000001</v>
      </c>
      <c r="T5177" s="180">
        <f t="shared" si="485"/>
        <v>64026.880000000063</v>
      </c>
      <c r="U5177" s="181" t="str">
        <f t="shared" si="484"/>
        <v>0</v>
      </c>
    </row>
    <row r="5178" spans="14:21">
      <c r="N5178" s="57">
        <f t="shared" si="480"/>
        <v>2015</v>
      </c>
      <c r="O5178" s="57">
        <f t="shared" si="481"/>
        <v>3</v>
      </c>
      <c r="P5178" s="57">
        <f t="shared" si="482"/>
        <v>4</v>
      </c>
      <c r="Q5178" s="48">
        <v>42067</v>
      </c>
      <c r="R5178" s="178">
        <f t="shared" si="483"/>
        <v>42067</v>
      </c>
      <c r="S5178" s="182">
        <v>18.3</v>
      </c>
      <c r="T5178" s="180">
        <f t="shared" si="485"/>
        <v>64045.180000000066</v>
      </c>
      <c r="U5178" s="181" t="str">
        <f t="shared" si="484"/>
        <v>0</v>
      </c>
    </row>
    <row r="5179" spans="14:21">
      <c r="N5179" s="57">
        <f t="shared" si="480"/>
        <v>2015</v>
      </c>
      <c r="O5179" s="57">
        <f t="shared" si="481"/>
        <v>3</v>
      </c>
      <c r="P5179" s="57">
        <f t="shared" si="482"/>
        <v>5</v>
      </c>
      <c r="Q5179" s="48">
        <v>42068</v>
      </c>
      <c r="R5179" s="178">
        <f t="shared" si="483"/>
        <v>42068</v>
      </c>
      <c r="S5179" s="182">
        <v>17.100000000000001</v>
      </c>
      <c r="T5179" s="180">
        <f t="shared" si="485"/>
        <v>64062.280000000064</v>
      </c>
      <c r="U5179" s="181" t="str">
        <f t="shared" si="484"/>
        <v>0</v>
      </c>
    </row>
    <row r="5180" spans="14:21">
      <c r="N5180" s="57">
        <f t="shared" si="480"/>
        <v>2015</v>
      </c>
      <c r="O5180" s="57">
        <f t="shared" si="481"/>
        <v>3</v>
      </c>
      <c r="P5180" s="57">
        <f t="shared" si="482"/>
        <v>6</v>
      </c>
      <c r="Q5180" s="48">
        <v>42069</v>
      </c>
      <c r="R5180" s="178">
        <f t="shared" si="483"/>
        <v>42069</v>
      </c>
      <c r="S5180" s="182">
        <v>15.3</v>
      </c>
      <c r="T5180" s="180">
        <f t="shared" si="485"/>
        <v>64077.580000000067</v>
      </c>
      <c r="U5180" s="181" t="str">
        <f t="shared" si="484"/>
        <v>0</v>
      </c>
    </row>
    <row r="5181" spans="14:21">
      <c r="N5181" s="57">
        <f t="shared" si="480"/>
        <v>2015</v>
      </c>
      <c r="O5181" s="57">
        <f t="shared" si="481"/>
        <v>3</v>
      </c>
      <c r="P5181" s="57">
        <f t="shared" si="482"/>
        <v>7</v>
      </c>
      <c r="Q5181" s="48">
        <v>42070</v>
      </c>
      <c r="R5181" s="178">
        <f t="shared" si="483"/>
        <v>42070</v>
      </c>
      <c r="S5181" s="182">
        <v>13.1</v>
      </c>
      <c r="T5181" s="180">
        <f t="shared" si="485"/>
        <v>64090.680000000066</v>
      </c>
      <c r="U5181" s="181" t="str">
        <f t="shared" si="484"/>
        <v>0</v>
      </c>
    </row>
    <row r="5182" spans="14:21">
      <c r="N5182" s="57">
        <f t="shared" si="480"/>
        <v>2015</v>
      </c>
      <c r="O5182" s="57">
        <f t="shared" si="481"/>
        <v>3</v>
      </c>
      <c r="P5182" s="57">
        <f t="shared" si="482"/>
        <v>8</v>
      </c>
      <c r="Q5182" s="48">
        <v>42071</v>
      </c>
      <c r="R5182" s="178">
        <f t="shared" si="483"/>
        <v>42071</v>
      </c>
      <c r="S5182" s="182">
        <v>13</v>
      </c>
      <c r="T5182" s="180">
        <f t="shared" si="485"/>
        <v>64103.680000000066</v>
      </c>
      <c r="U5182" s="181" t="str">
        <f t="shared" si="484"/>
        <v>0</v>
      </c>
    </row>
    <row r="5183" spans="14:21">
      <c r="N5183" s="57">
        <f t="shared" si="480"/>
        <v>2015</v>
      </c>
      <c r="O5183" s="57">
        <f t="shared" si="481"/>
        <v>3</v>
      </c>
      <c r="P5183" s="57">
        <f t="shared" si="482"/>
        <v>9</v>
      </c>
      <c r="Q5183" s="48">
        <v>42072</v>
      </c>
      <c r="R5183" s="178">
        <f t="shared" si="483"/>
        <v>42072</v>
      </c>
      <c r="S5183" s="182">
        <v>15.5</v>
      </c>
      <c r="T5183" s="180">
        <f t="shared" si="485"/>
        <v>64119.180000000066</v>
      </c>
      <c r="U5183" s="181" t="str">
        <f t="shared" si="484"/>
        <v>0</v>
      </c>
    </row>
    <row r="5184" spans="14:21">
      <c r="N5184" s="57">
        <f t="shared" si="480"/>
        <v>2015</v>
      </c>
      <c r="O5184" s="57">
        <f t="shared" si="481"/>
        <v>3</v>
      </c>
      <c r="P5184" s="57">
        <f t="shared" si="482"/>
        <v>10</v>
      </c>
      <c r="Q5184" s="48">
        <v>42073</v>
      </c>
      <c r="R5184" s="178">
        <f t="shared" si="483"/>
        <v>42073</v>
      </c>
      <c r="S5184" s="182">
        <v>15.2</v>
      </c>
      <c r="T5184" s="180">
        <f t="shared" si="485"/>
        <v>64134.380000000063</v>
      </c>
      <c r="U5184" s="181" t="str">
        <f t="shared" si="484"/>
        <v>0</v>
      </c>
    </row>
    <row r="5185" spans="14:21">
      <c r="N5185" s="57">
        <f t="shared" si="480"/>
        <v>2015</v>
      </c>
      <c r="O5185" s="57">
        <f t="shared" si="481"/>
        <v>3</v>
      </c>
      <c r="P5185" s="57">
        <f t="shared" si="482"/>
        <v>11</v>
      </c>
      <c r="Q5185" s="48">
        <v>42074</v>
      </c>
      <c r="R5185" s="178">
        <f t="shared" si="483"/>
        <v>42074</v>
      </c>
      <c r="S5185" s="182">
        <v>17.2</v>
      </c>
      <c r="T5185" s="180">
        <f t="shared" si="485"/>
        <v>64151.58000000006</v>
      </c>
      <c r="U5185" s="181" t="str">
        <f t="shared" si="484"/>
        <v>0</v>
      </c>
    </row>
    <row r="5186" spans="14:21">
      <c r="N5186" s="57">
        <f t="shared" si="480"/>
        <v>2015</v>
      </c>
      <c r="O5186" s="57">
        <f t="shared" si="481"/>
        <v>3</v>
      </c>
      <c r="P5186" s="57">
        <f t="shared" si="482"/>
        <v>12</v>
      </c>
      <c r="Q5186" s="48">
        <v>42075</v>
      </c>
      <c r="R5186" s="178">
        <f t="shared" si="483"/>
        <v>42075</v>
      </c>
      <c r="S5186" s="182">
        <v>18.600000000000001</v>
      </c>
      <c r="T5186" s="180">
        <f t="shared" si="485"/>
        <v>64170.180000000058</v>
      </c>
      <c r="U5186" s="181" t="str">
        <f t="shared" si="484"/>
        <v>0</v>
      </c>
    </row>
    <row r="5187" spans="14:21">
      <c r="N5187" s="57">
        <f t="shared" ref="N5187:N5250" si="486">IF(Q5187="","",YEAR(Q5187))</f>
        <v>2015</v>
      </c>
      <c r="O5187" s="57">
        <f t="shared" ref="O5187:O5250" si="487">IF(Q5187="","",MONTH(Q5187))</f>
        <v>3</v>
      </c>
      <c r="P5187" s="57">
        <f t="shared" ref="P5187:P5250" si="488">DAY(Q5187)</f>
        <v>13</v>
      </c>
      <c r="Q5187" s="48">
        <v>42076</v>
      </c>
      <c r="R5187" s="178">
        <f t="shared" ref="R5187:R5250" si="489">Q5187</f>
        <v>42076</v>
      </c>
      <c r="S5187" s="182">
        <v>18.2</v>
      </c>
      <c r="T5187" s="180">
        <f t="shared" si="485"/>
        <v>64188.380000000056</v>
      </c>
      <c r="U5187" s="181" t="str">
        <f t="shared" ref="U5187:U5250" si="490">IF(AND(R5187&gt;=$E$7,R5187&lt;=$E$9),S5187,"0")</f>
        <v>0</v>
      </c>
    </row>
    <row r="5188" spans="14:21">
      <c r="N5188" s="57">
        <f t="shared" si="486"/>
        <v>2015</v>
      </c>
      <c r="O5188" s="57">
        <f t="shared" si="487"/>
        <v>3</v>
      </c>
      <c r="P5188" s="57">
        <f t="shared" si="488"/>
        <v>14</v>
      </c>
      <c r="Q5188" s="48">
        <v>42077</v>
      </c>
      <c r="R5188" s="178">
        <f t="shared" si="489"/>
        <v>42077</v>
      </c>
      <c r="S5188" s="182">
        <v>17.7</v>
      </c>
      <c r="T5188" s="180">
        <f t="shared" si="485"/>
        <v>64206.080000000053</v>
      </c>
      <c r="U5188" s="181" t="str">
        <f t="shared" si="490"/>
        <v>0</v>
      </c>
    </row>
    <row r="5189" spans="14:21">
      <c r="N5189" s="57">
        <f t="shared" si="486"/>
        <v>2015</v>
      </c>
      <c r="O5189" s="57">
        <f t="shared" si="487"/>
        <v>3</v>
      </c>
      <c r="P5189" s="57">
        <f t="shared" si="488"/>
        <v>15</v>
      </c>
      <c r="Q5189" s="48">
        <v>42078</v>
      </c>
      <c r="R5189" s="178">
        <f t="shared" si="489"/>
        <v>42078</v>
      </c>
      <c r="S5189" s="182">
        <v>16.899999999999999</v>
      </c>
      <c r="T5189" s="180">
        <f t="shared" ref="T5189:T5252" si="491">T5188+S5189</f>
        <v>64222.980000000054</v>
      </c>
      <c r="U5189" s="181" t="str">
        <f t="shared" si="490"/>
        <v>0</v>
      </c>
    </row>
    <row r="5190" spans="14:21">
      <c r="N5190" s="57">
        <f t="shared" si="486"/>
        <v>2015</v>
      </c>
      <c r="O5190" s="57">
        <f t="shared" si="487"/>
        <v>3</v>
      </c>
      <c r="P5190" s="57">
        <f t="shared" si="488"/>
        <v>16</v>
      </c>
      <c r="Q5190" s="48">
        <v>42079</v>
      </c>
      <c r="R5190" s="178">
        <f t="shared" si="489"/>
        <v>42079</v>
      </c>
      <c r="S5190" s="182">
        <v>14.3</v>
      </c>
      <c r="T5190" s="180">
        <f t="shared" si="491"/>
        <v>64237.280000000057</v>
      </c>
      <c r="U5190" s="181" t="str">
        <f t="shared" si="490"/>
        <v>0</v>
      </c>
    </row>
    <row r="5191" spans="14:21">
      <c r="N5191" s="57">
        <f t="shared" si="486"/>
        <v>2015</v>
      </c>
      <c r="O5191" s="57">
        <f t="shared" si="487"/>
        <v>3</v>
      </c>
      <c r="P5191" s="57">
        <f t="shared" si="488"/>
        <v>17</v>
      </c>
      <c r="Q5191" s="48">
        <v>42080</v>
      </c>
      <c r="R5191" s="178">
        <f t="shared" si="489"/>
        <v>42080</v>
      </c>
      <c r="S5191" s="182">
        <v>14.7</v>
      </c>
      <c r="T5191" s="180">
        <f t="shared" si="491"/>
        <v>64251.980000000054</v>
      </c>
      <c r="U5191" s="181" t="str">
        <f t="shared" si="490"/>
        <v>0</v>
      </c>
    </row>
    <row r="5192" spans="14:21">
      <c r="N5192" s="57">
        <f t="shared" si="486"/>
        <v>2015</v>
      </c>
      <c r="O5192" s="57">
        <f t="shared" si="487"/>
        <v>3</v>
      </c>
      <c r="P5192" s="57">
        <f t="shared" si="488"/>
        <v>18</v>
      </c>
      <c r="Q5192" s="48">
        <v>42081</v>
      </c>
      <c r="R5192" s="178">
        <f t="shared" si="489"/>
        <v>42081</v>
      </c>
      <c r="S5192" s="182">
        <v>15.4</v>
      </c>
      <c r="T5192" s="180">
        <f t="shared" si="491"/>
        <v>64267.380000000056</v>
      </c>
      <c r="U5192" s="181" t="str">
        <f t="shared" si="490"/>
        <v>0</v>
      </c>
    </row>
    <row r="5193" spans="14:21">
      <c r="N5193" s="57">
        <f t="shared" si="486"/>
        <v>2015</v>
      </c>
      <c r="O5193" s="57">
        <f t="shared" si="487"/>
        <v>3</v>
      </c>
      <c r="P5193" s="57">
        <f t="shared" si="488"/>
        <v>19</v>
      </c>
      <c r="Q5193" s="48">
        <v>42082</v>
      </c>
      <c r="R5193" s="178">
        <f t="shared" si="489"/>
        <v>42082</v>
      </c>
      <c r="S5193" s="182">
        <v>18.7</v>
      </c>
      <c r="T5193" s="180">
        <f t="shared" si="491"/>
        <v>64286.080000000053</v>
      </c>
      <c r="U5193" s="181" t="str">
        <f t="shared" si="490"/>
        <v>0</v>
      </c>
    </row>
    <row r="5194" spans="14:21">
      <c r="N5194" s="57">
        <f t="shared" si="486"/>
        <v>2015</v>
      </c>
      <c r="O5194" s="57">
        <f t="shared" si="487"/>
        <v>3</v>
      </c>
      <c r="P5194" s="57">
        <f t="shared" si="488"/>
        <v>20</v>
      </c>
      <c r="Q5194" s="48">
        <v>42083</v>
      </c>
      <c r="R5194" s="178">
        <f t="shared" si="489"/>
        <v>42083</v>
      </c>
      <c r="S5194" s="182">
        <v>18.600000000000001</v>
      </c>
      <c r="T5194" s="180">
        <f t="shared" si="491"/>
        <v>64304.680000000051</v>
      </c>
      <c r="U5194" s="181" t="str">
        <f t="shared" si="490"/>
        <v>0</v>
      </c>
    </row>
    <row r="5195" spans="14:21">
      <c r="N5195" s="57">
        <f t="shared" si="486"/>
        <v>2015</v>
      </c>
      <c r="O5195" s="57">
        <f t="shared" si="487"/>
        <v>3</v>
      </c>
      <c r="P5195" s="57">
        <f t="shared" si="488"/>
        <v>21</v>
      </c>
      <c r="Q5195" s="48">
        <v>42084</v>
      </c>
      <c r="R5195" s="178">
        <f t="shared" si="489"/>
        <v>42084</v>
      </c>
      <c r="S5195" s="182">
        <v>18.399999999999999</v>
      </c>
      <c r="T5195" s="180">
        <f t="shared" si="491"/>
        <v>64323.080000000053</v>
      </c>
      <c r="U5195" s="181" t="str">
        <f t="shared" si="490"/>
        <v>0</v>
      </c>
    </row>
    <row r="5196" spans="14:21">
      <c r="N5196" s="57">
        <f t="shared" si="486"/>
        <v>2015</v>
      </c>
      <c r="O5196" s="57">
        <f t="shared" si="487"/>
        <v>3</v>
      </c>
      <c r="P5196" s="57">
        <f t="shared" si="488"/>
        <v>22</v>
      </c>
      <c r="Q5196" s="48">
        <v>42085</v>
      </c>
      <c r="R5196" s="178">
        <f t="shared" si="489"/>
        <v>42085</v>
      </c>
      <c r="S5196" s="182">
        <v>19.2</v>
      </c>
      <c r="T5196" s="180">
        <f t="shared" si="491"/>
        <v>64342.28000000005</v>
      </c>
      <c r="U5196" s="181" t="str">
        <f t="shared" si="490"/>
        <v>0</v>
      </c>
    </row>
    <row r="5197" spans="14:21">
      <c r="N5197" s="57">
        <f t="shared" si="486"/>
        <v>2015</v>
      </c>
      <c r="O5197" s="57">
        <f t="shared" si="487"/>
        <v>3</v>
      </c>
      <c r="P5197" s="57">
        <f t="shared" si="488"/>
        <v>23</v>
      </c>
      <c r="Q5197" s="48">
        <v>42086</v>
      </c>
      <c r="R5197" s="178">
        <f t="shared" si="489"/>
        <v>42086</v>
      </c>
      <c r="S5197" s="182">
        <v>17.5</v>
      </c>
      <c r="T5197" s="180">
        <f t="shared" si="491"/>
        <v>64359.78000000005</v>
      </c>
      <c r="U5197" s="181" t="str">
        <f t="shared" si="490"/>
        <v>0</v>
      </c>
    </row>
    <row r="5198" spans="14:21">
      <c r="N5198" s="57">
        <f t="shared" si="486"/>
        <v>2015</v>
      </c>
      <c r="O5198" s="57">
        <f t="shared" si="487"/>
        <v>3</v>
      </c>
      <c r="P5198" s="57">
        <f t="shared" si="488"/>
        <v>24</v>
      </c>
      <c r="Q5198" s="48">
        <v>42087</v>
      </c>
      <c r="R5198" s="178">
        <f t="shared" si="489"/>
        <v>42087</v>
      </c>
      <c r="S5198" s="182">
        <v>17.399999999999999</v>
      </c>
      <c r="T5198" s="180">
        <f t="shared" si="491"/>
        <v>64377.180000000051</v>
      </c>
      <c r="U5198" s="181" t="str">
        <f t="shared" si="490"/>
        <v>0</v>
      </c>
    </row>
    <row r="5199" spans="14:21">
      <c r="N5199" s="57">
        <f t="shared" si="486"/>
        <v>2015</v>
      </c>
      <c r="O5199" s="57">
        <f t="shared" si="487"/>
        <v>3</v>
      </c>
      <c r="P5199" s="57">
        <f t="shared" si="488"/>
        <v>25</v>
      </c>
      <c r="Q5199" s="48">
        <v>42088</v>
      </c>
      <c r="R5199" s="178">
        <f t="shared" si="489"/>
        <v>42088</v>
      </c>
      <c r="S5199" s="182">
        <v>16.100000000000001</v>
      </c>
      <c r="T5199" s="180">
        <f t="shared" si="491"/>
        <v>64393.28000000005</v>
      </c>
      <c r="U5199" s="181" t="str">
        <f t="shared" si="490"/>
        <v>0</v>
      </c>
    </row>
    <row r="5200" spans="14:21">
      <c r="N5200" s="57">
        <f t="shared" si="486"/>
        <v>2015</v>
      </c>
      <c r="O5200" s="57">
        <f t="shared" si="487"/>
        <v>3</v>
      </c>
      <c r="P5200" s="57">
        <f t="shared" si="488"/>
        <v>26</v>
      </c>
      <c r="Q5200" s="48">
        <v>42089</v>
      </c>
      <c r="R5200" s="178">
        <f t="shared" si="489"/>
        <v>42089</v>
      </c>
      <c r="S5200" s="182">
        <v>15.4</v>
      </c>
      <c r="T5200" s="180">
        <f t="shared" si="491"/>
        <v>64408.680000000051</v>
      </c>
      <c r="U5200" s="181" t="str">
        <f t="shared" si="490"/>
        <v>0</v>
      </c>
    </row>
    <row r="5201" spans="14:21">
      <c r="N5201" s="57">
        <f t="shared" si="486"/>
        <v>2015</v>
      </c>
      <c r="O5201" s="57">
        <f t="shared" si="487"/>
        <v>3</v>
      </c>
      <c r="P5201" s="57">
        <f t="shared" si="488"/>
        <v>27</v>
      </c>
      <c r="Q5201" s="48">
        <v>42090</v>
      </c>
      <c r="R5201" s="178">
        <f t="shared" si="489"/>
        <v>42090</v>
      </c>
      <c r="S5201" s="182">
        <v>16.3</v>
      </c>
      <c r="T5201" s="180">
        <f t="shared" si="491"/>
        <v>64424.980000000054</v>
      </c>
      <c r="U5201" s="181" t="str">
        <f t="shared" si="490"/>
        <v>0</v>
      </c>
    </row>
    <row r="5202" spans="14:21">
      <c r="N5202" s="57">
        <f t="shared" si="486"/>
        <v>2015</v>
      </c>
      <c r="O5202" s="57">
        <f t="shared" si="487"/>
        <v>3</v>
      </c>
      <c r="P5202" s="57">
        <f t="shared" si="488"/>
        <v>28</v>
      </c>
      <c r="Q5202" s="48">
        <v>42091</v>
      </c>
      <c r="R5202" s="178">
        <f t="shared" si="489"/>
        <v>42091</v>
      </c>
      <c r="S5202" s="182">
        <v>15</v>
      </c>
      <c r="T5202" s="180">
        <f t="shared" si="491"/>
        <v>64439.980000000054</v>
      </c>
      <c r="U5202" s="181" t="str">
        <f t="shared" si="490"/>
        <v>0</v>
      </c>
    </row>
    <row r="5203" spans="14:21">
      <c r="N5203" s="57">
        <f t="shared" si="486"/>
        <v>2015</v>
      </c>
      <c r="O5203" s="57">
        <f t="shared" si="487"/>
        <v>3</v>
      </c>
      <c r="P5203" s="57">
        <f t="shared" si="488"/>
        <v>29</v>
      </c>
      <c r="Q5203" s="48">
        <v>42092</v>
      </c>
      <c r="R5203" s="178">
        <f t="shared" si="489"/>
        <v>42092</v>
      </c>
      <c r="S5203" s="182">
        <v>14.2</v>
      </c>
      <c r="T5203" s="180">
        <f t="shared" si="491"/>
        <v>64454.180000000051</v>
      </c>
      <c r="U5203" s="181" t="str">
        <f t="shared" si="490"/>
        <v>0</v>
      </c>
    </row>
    <row r="5204" spans="14:21">
      <c r="N5204" s="57">
        <f t="shared" si="486"/>
        <v>2015</v>
      </c>
      <c r="O5204" s="57">
        <f t="shared" si="487"/>
        <v>3</v>
      </c>
      <c r="P5204" s="57">
        <f t="shared" si="488"/>
        <v>30</v>
      </c>
      <c r="Q5204" s="48">
        <v>42093</v>
      </c>
      <c r="R5204" s="178">
        <f t="shared" si="489"/>
        <v>42093</v>
      </c>
      <c r="S5204" s="182">
        <v>16.600000000000001</v>
      </c>
      <c r="T5204" s="180">
        <f t="shared" si="491"/>
        <v>64470.78000000005</v>
      </c>
      <c r="U5204" s="181" t="str">
        <f t="shared" si="490"/>
        <v>0</v>
      </c>
    </row>
    <row r="5205" spans="14:21">
      <c r="N5205" s="57">
        <f t="shared" si="486"/>
        <v>2015</v>
      </c>
      <c r="O5205" s="57">
        <f t="shared" si="487"/>
        <v>3</v>
      </c>
      <c r="P5205" s="57">
        <f t="shared" si="488"/>
        <v>31</v>
      </c>
      <c r="Q5205" s="48">
        <v>42094</v>
      </c>
      <c r="R5205" s="178">
        <f t="shared" si="489"/>
        <v>42094</v>
      </c>
      <c r="S5205" s="182">
        <v>18.399999999999999</v>
      </c>
      <c r="T5205" s="180">
        <f t="shared" si="491"/>
        <v>64489.180000000051</v>
      </c>
      <c r="U5205" s="181" t="str">
        <f t="shared" si="490"/>
        <v>0</v>
      </c>
    </row>
    <row r="5206" spans="14:21">
      <c r="N5206" s="57">
        <f t="shared" si="486"/>
        <v>2015</v>
      </c>
      <c r="O5206" s="57">
        <f t="shared" si="487"/>
        <v>4</v>
      </c>
      <c r="P5206" s="57">
        <f t="shared" si="488"/>
        <v>1</v>
      </c>
      <c r="Q5206" s="48">
        <v>42095</v>
      </c>
      <c r="R5206" s="178">
        <f t="shared" si="489"/>
        <v>42095</v>
      </c>
      <c r="S5206" s="182">
        <v>18.5</v>
      </c>
      <c r="T5206" s="180">
        <f t="shared" si="491"/>
        <v>64507.680000000051</v>
      </c>
      <c r="U5206" s="181" t="str">
        <f t="shared" si="490"/>
        <v>0</v>
      </c>
    </row>
    <row r="5207" spans="14:21">
      <c r="N5207" s="57">
        <f t="shared" si="486"/>
        <v>2015</v>
      </c>
      <c r="O5207" s="57">
        <f t="shared" si="487"/>
        <v>4</v>
      </c>
      <c r="P5207" s="57">
        <f t="shared" si="488"/>
        <v>2</v>
      </c>
      <c r="Q5207" s="48">
        <v>42096</v>
      </c>
      <c r="R5207" s="178">
        <f t="shared" si="489"/>
        <v>42096</v>
      </c>
      <c r="S5207" s="182">
        <v>17.8</v>
      </c>
      <c r="T5207" s="180">
        <f t="shared" si="491"/>
        <v>64525.480000000054</v>
      </c>
      <c r="U5207" s="181" t="str">
        <f t="shared" si="490"/>
        <v>0</v>
      </c>
    </row>
    <row r="5208" spans="14:21">
      <c r="N5208" s="57">
        <f t="shared" si="486"/>
        <v>2015</v>
      </c>
      <c r="O5208" s="57">
        <f t="shared" si="487"/>
        <v>4</v>
      </c>
      <c r="P5208" s="57">
        <f t="shared" si="488"/>
        <v>3</v>
      </c>
      <c r="Q5208" s="48">
        <v>42097</v>
      </c>
      <c r="R5208" s="178">
        <f t="shared" si="489"/>
        <v>42097</v>
      </c>
      <c r="S5208" s="182">
        <v>17.399999999999999</v>
      </c>
      <c r="T5208" s="180">
        <f t="shared" si="491"/>
        <v>64542.880000000056</v>
      </c>
      <c r="U5208" s="181" t="str">
        <f t="shared" si="490"/>
        <v>0</v>
      </c>
    </row>
    <row r="5209" spans="14:21">
      <c r="N5209" s="57">
        <f t="shared" si="486"/>
        <v>2015</v>
      </c>
      <c r="O5209" s="57">
        <f t="shared" si="487"/>
        <v>4</v>
      </c>
      <c r="P5209" s="57">
        <f t="shared" si="488"/>
        <v>4</v>
      </c>
      <c r="Q5209" s="48">
        <v>42098</v>
      </c>
      <c r="R5209" s="178">
        <f t="shared" si="489"/>
        <v>42098</v>
      </c>
      <c r="S5209" s="182">
        <v>18</v>
      </c>
      <c r="T5209" s="180">
        <f t="shared" si="491"/>
        <v>64560.880000000056</v>
      </c>
      <c r="U5209" s="181" t="str">
        <f t="shared" si="490"/>
        <v>0</v>
      </c>
    </row>
    <row r="5210" spans="14:21">
      <c r="N5210" s="57">
        <f t="shared" si="486"/>
        <v>2015</v>
      </c>
      <c r="O5210" s="57">
        <f t="shared" si="487"/>
        <v>4</v>
      </c>
      <c r="P5210" s="57">
        <f t="shared" si="488"/>
        <v>5</v>
      </c>
      <c r="Q5210" s="48">
        <v>42099</v>
      </c>
      <c r="R5210" s="178">
        <f t="shared" si="489"/>
        <v>42099</v>
      </c>
      <c r="S5210" s="182">
        <v>17.5</v>
      </c>
      <c r="T5210" s="180">
        <f t="shared" si="491"/>
        <v>64578.380000000056</v>
      </c>
      <c r="U5210" s="181" t="str">
        <f t="shared" si="490"/>
        <v>0</v>
      </c>
    </row>
    <row r="5211" spans="14:21">
      <c r="N5211" s="57">
        <f t="shared" si="486"/>
        <v>2015</v>
      </c>
      <c r="O5211" s="57">
        <f t="shared" si="487"/>
        <v>4</v>
      </c>
      <c r="P5211" s="57">
        <f t="shared" si="488"/>
        <v>6</v>
      </c>
      <c r="Q5211" s="48">
        <v>42100</v>
      </c>
      <c r="R5211" s="178">
        <f t="shared" si="489"/>
        <v>42100</v>
      </c>
      <c r="S5211" s="182">
        <v>17.8</v>
      </c>
      <c r="T5211" s="180">
        <f t="shared" si="491"/>
        <v>64596.180000000058</v>
      </c>
      <c r="U5211" s="181" t="str">
        <f t="shared" si="490"/>
        <v>0</v>
      </c>
    </row>
    <row r="5212" spans="14:21">
      <c r="N5212" s="57">
        <f t="shared" si="486"/>
        <v>2015</v>
      </c>
      <c r="O5212" s="57">
        <f t="shared" si="487"/>
        <v>4</v>
      </c>
      <c r="P5212" s="57">
        <f t="shared" si="488"/>
        <v>7</v>
      </c>
      <c r="Q5212" s="48">
        <v>42101</v>
      </c>
      <c r="R5212" s="178">
        <f t="shared" si="489"/>
        <v>42101</v>
      </c>
      <c r="S5212" s="182">
        <v>16</v>
      </c>
      <c r="T5212" s="180">
        <f t="shared" si="491"/>
        <v>64612.180000000058</v>
      </c>
      <c r="U5212" s="181" t="str">
        <f t="shared" si="490"/>
        <v>0</v>
      </c>
    </row>
    <row r="5213" spans="14:21">
      <c r="N5213" s="57">
        <f t="shared" si="486"/>
        <v>2015</v>
      </c>
      <c r="O5213" s="57">
        <f t="shared" si="487"/>
        <v>4</v>
      </c>
      <c r="P5213" s="57">
        <f t="shared" si="488"/>
        <v>8</v>
      </c>
      <c r="Q5213" s="48">
        <v>42102</v>
      </c>
      <c r="R5213" s="178">
        <f t="shared" si="489"/>
        <v>42102</v>
      </c>
      <c r="S5213" s="182">
        <v>12.4</v>
      </c>
      <c r="T5213" s="180">
        <f t="shared" si="491"/>
        <v>64624.58000000006</v>
      </c>
      <c r="U5213" s="181" t="str">
        <f t="shared" si="490"/>
        <v>0</v>
      </c>
    </row>
    <row r="5214" spans="14:21">
      <c r="N5214" s="57">
        <f t="shared" si="486"/>
        <v>2015</v>
      </c>
      <c r="O5214" s="57">
        <f t="shared" si="487"/>
        <v>4</v>
      </c>
      <c r="P5214" s="57">
        <f t="shared" si="488"/>
        <v>9</v>
      </c>
      <c r="Q5214" s="48">
        <v>42103</v>
      </c>
      <c r="R5214" s="178">
        <f t="shared" si="489"/>
        <v>42103</v>
      </c>
      <c r="S5214" s="182">
        <v>13.6</v>
      </c>
      <c r="T5214" s="180">
        <f t="shared" si="491"/>
        <v>64638.180000000058</v>
      </c>
      <c r="U5214" s="181" t="str">
        <f t="shared" si="490"/>
        <v>0</v>
      </c>
    </row>
    <row r="5215" spans="14:21">
      <c r="N5215" s="57">
        <f t="shared" si="486"/>
        <v>2015</v>
      </c>
      <c r="O5215" s="57">
        <f t="shared" si="487"/>
        <v>4</v>
      </c>
      <c r="P5215" s="57">
        <f t="shared" si="488"/>
        <v>10</v>
      </c>
      <c r="Q5215" s="48">
        <v>42104</v>
      </c>
      <c r="R5215" s="178">
        <f t="shared" si="489"/>
        <v>42104</v>
      </c>
      <c r="S5215" s="182">
        <v>12.9</v>
      </c>
      <c r="T5215" s="180">
        <f t="shared" si="491"/>
        <v>64651.08000000006</v>
      </c>
      <c r="U5215" s="181" t="str">
        <f t="shared" si="490"/>
        <v>0</v>
      </c>
    </row>
    <row r="5216" spans="14:21">
      <c r="N5216" s="57">
        <f t="shared" si="486"/>
        <v>2015</v>
      </c>
      <c r="O5216" s="57">
        <f t="shared" si="487"/>
        <v>4</v>
      </c>
      <c r="P5216" s="57">
        <f t="shared" si="488"/>
        <v>11</v>
      </c>
      <c r="Q5216" s="48">
        <v>42105</v>
      </c>
      <c r="R5216" s="178">
        <f t="shared" si="489"/>
        <v>42105</v>
      </c>
      <c r="S5216" s="182">
        <v>11.1</v>
      </c>
      <c r="T5216" s="180">
        <f t="shared" si="491"/>
        <v>64662.180000000058</v>
      </c>
      <c r="U5216" s="181" t="str">
        <f t="shared" si="490"/>
        <v>0</v>
      </c>
    </row>
    <row r="5217" spans="14:21">
      <c r="N5217" s="57">
        <f t="shared" si="486"/>
        <v>2015</v>
      </c>
      <c r="O5217" s="57">
        <f t="shared" si="487"/>
        <v>4</v>
      </c>
      <c r="P5217" s="57">
        <f t="shared" si="488"/>
        <v>12</v>
      </c>
      <c r="Q5217" s="48">
        <v>42106</v>
      </c>
      <c r="R5217" s="178">
        <f t="shared" si="489"/>
        <v>42106</v>
      </c>
      <c r="S5217" s="182">
        <v>11.9</v>
      </c>
      <c r="T5217" s="180">
        <f t="shared" si="491"/>
        <v>64674.08000000006</v>
      </c>
      <c r="U5217" s="181" t="str">
        <f t="shared" si="490"/>
        <v>0</v>
      </c>
    </row>
    <row r="5218" spans="14:21">
      <c r="N5218" s="57">
        <f t="shared" si="486"/>
        <v>2015</v>
      </c>
      <c r="O5218" s="57">
        <f t="shared" si="487"/>
        <v>4</v>
      </c>
      <c r="P5218" s="57">
        <f t="shared" si="488"/>
        <v>13</v>
      </c>
      <c r="Q5218" s="48">
        <v>42107</v>
      </c>
      <c r="R5218" s="178">
        <f t="shared" si="489"/>
        <v>42107</v>
      </c>
      <c r="S5218" s="182">
        <v>15.7</v>
      </c>
      <c r="T5218" s="180">
        <f t="shared" si="491"/>
        <v>64689.780000000057</v>
      </c>
      <c r="U5218" s="181" t="str">
        <f t="shared" si="490"/>
        <v>0</v>
      </c>
    </row>
    <row r="5219" spans="14:21">
      <c r="N5219" s="57">
        <f t="shared" si="486"/>
        <v>2015</v>
      </c>
      <c r="O5219" s="57">
        <f t="shared" si="487"/>
        <v>4</v>
      </c>
      <c r="P5219" s="57">
        <f t="shared" si="488"/>
        <v>14</v>
      </c>
      <c r="Q5219" s="48">
        <v>42108</v>
      </c>
      <c r="R5219" s="178">
        <f t="shared" si="489"/>
        <v>42108</v>
      </c>
      <c r="S5219" s="182">
        <v>13.9</v>
      </c>
      <c r="T5219" s="180">
        <f t="shared" si="491"/>
        <v>64703.680000000058</v>
      </c>
      <c r="U5219" s="181" t="str">
        <f t="shared" si="490"/>
        <v>0</v>
      </c>
    </row>
    <row r="5220" spans="14:21">
      <c r="N5220" s="57">
        <f t="shared" si="486"/>
        <v>2015</v>
      </c>
      <c r="O5220" s="57">
        <f t="shared" si="487"/>
        <v>4</v>
      </c>
      <c r="P5220" s="57">
        <f t="shared" si="488"/>
        <v>15</v>
      </c>
      <c r="Q5220" s="48">
        <v>42109</v>
      </c>
      <c r="R5220" s="178">
        <f t="shared" si="489"/>
        <v>42109</v>
      </c>
      <c r="S5220" s="182">
        <v>11.2</v>
      </c>
      <c r="T5220" s="180">
        <f t="shared" si="491"/>
        <v>64714.880000000056</v>
      </c>
      <c r="U5220" s="181" t="str">
        <f t="shared" si="490"/>
        <v>0</v>
      </c>
    </row>
    <row r="5221" spans="14:21">
      <c r="N5221" s="57">
        <f t="shared" si="486"/>
        <v>2015</v>
      </c>
      <c r="O5221" s="57">
        <f t="shared" si="487"/>
        <v>4</v>
      </c>
      <c r="P5221" s="57">
        <f t="shared" si="488"/>
        <v>16</v>
      </c>
      <c r="Q5221" s="48">
        <v>42110</v>
      </c>
      <c r="R5221" s="178">
        <f t="shared" si="489"/>
        <v>42110</v>
      </c>
      <c r="S5221" s="182">
        <v>15.4</v>
      </c>
      <c r="T5221" s="180">
        <f t="shared" si="491"/>
        <v>64730.280000000057</v>
      </c>
      <c r="U5221" s="181" t="str">
        <f t="shared" si="490"/>
        <v>0</v>
      </c>
    </row>
    <row r="5222" spans="14:21">
      <c r="N5222" s="57">
        <f t="shared" si="486"/>
        <v>2015</v>
      </c>
      <c r="O5222" s="57">
        <f t="shared" si="487"/>
        <v>4</v>
      </c>
      <c r="P5222" s="57">
        <f t="shared" si="488"/>
        <v>17</v>
      </c>
      <c r="Q5222" s="48">
        <v>42111</v>
      </c>
      <c r="R5222" s="178">
        <f t="shared" si="489"/>
        <v>42111</v>
      </c>
      <c r="S5222" s="182">
        <v>15</v>
      </c>
      <c r="T5222" s="180">
        <f t="shared" si="491"/>
        <v>64745.280000000057</v>
      </c>
      <c r="U5222" s="181" t="str">
        <f t="shared" si="490"/>
        <v>0</v>
      </c>
    </row>
    <row r="5223" spans="14:21">
      <c r="N5223" s="57">
        <f t="shared" si="486"/>
        <v>2015</v>
      </c>
      <c r="O5223" s="57">
        <f t="shared" si="487"/>
        <v>4</v>
      </c>
      <c r="P5223" s="57">
        <f t="shared" si="488"/>
        <v>18</v>
      </c>
      <c r="Q5223" s="48">
        <v>42112</v>
      </c>
      <c r="R5223" s="178">
        <f t="shared" si="489"/>
        <v>42112</v>
      </c>
      <c r="S5223" s="182">
        <v>14.7</v>
      </c>
      <c r="T5223" s="180">
        <f t="shared" si="491"/>
        <v>64759.980000000054</v>
      </c>
      <c r="U5223" s="181" t="str">
        <f t="shared" si="490"/>
        <v>0</v>
      </c>
    </row>
    <row r="5224" spans="14:21">
      <c r="N5224" s="57">
        <f t="shared" si="486"/>
        <v>2015</v>
      </c>
      <c r="O5224" s="57">
        <f t="shared" si="487"/>
        <v>4</v>
      </c>
      <c r="P5224" s="57">
        <f t="shared" si="488"/>
        <v>19</v>
      </c>
      <c r="Q5224" s="48">
        <v>42113</v>
      </c>
      <c r="R5224" s="178">
        <f t="shared" si="489"/>
        <v>42113</v>
      </c>
      <c r="S5224" s="182">
        <v>15.2</v>
      </c>
      <c r="T5224" s="180">
        <f t="shared" si="491"/>
        <v>64775.180000000051</v>
      </c>
      <c r="U5224" s="181" t="str">
        <f t="shared" si="490"/>
        <v>0</v>
      </c>
    </row>
    <row r="5225" spans="14:21">
      <c r="N5225" s="57">
        <f t="shared" si="486"/>
        <v>2015</v>
      </c>
      <c r="O5225" s="57">
        <f t="shared" si="487"/>
        <v>4</v>
      </c>
      <c r="P5225" s="57">
        <f t="shared" si="488"/>
        <v>20</v>
      </c>
      <c r="Q5225" s="48">
        <v>42114</v>
      </c>
      <c r="R5225" s="178">
        <f t="shared" si="489"/>
        <v>42114</v>
      </c>
      <c r="S5225" s="182">
        <v>12</v>
      </c>
      <c r="T5225" s="180">
        <f t="shared" si="491"/>
        <v>64787.180000000051</v>
      </c>
      <c r="U5225" s="181" t="str">
        <f t="shared" si="490"/>
        <v>0</v>
      </c>
    </row>
    <row r="5226" spans="14:21">
      <c r="N5226" s="57">
        <f t="shared" si="486"/>
        <v>2015</v>
      </c>
      <c r="O5226" s="57">
        <f t="shared" si="487"/>
        <v>4</v>
      </c>
      <c r="P5226" s="57">
        <f t="shared" si="488"/>
        <v>21</v>
      </c>
      <c r="Q5226" s="48">
        <v>42115</v>
      </c>
      <c r="R5226" s="178">
        <f t="shared" si="489"/>
        <v>42115</v>
      </c>
      <c r="S5226" s="182">
        <v>12.6</v>
      </c>
      <c r="T5226" s="180">
        <f t="shared" si="491"/>
        <v>64799.78000000005</v>
      </c>
      <c r="U5226" s="181" t="str">
        <f t="shared" si="490"/>
        <v>0</v>
      </c>
    </row>
    <row r="5227" spans="14:21">
      <c r="N5227" s="57">
        <f t="shared" si="486"/>
        <v>2015</v>
      </c>
      <c r="O5227" s="57">
        <f t="shared" si="487"/>
        <v>4</v>
      </c>
      <c r="P5227" s="57">
        <f t="shared" si="488"/>
        <v>22</v>
      </c>
      <c r="Q5227" s="48">
        <v>42116</v>
      </c>
      <c r="R5227" s="178">
        <f t="shared" si="489"/>
        <v>42116</v>
      </c>
      <c r="S5227" s="182">
        <v>11.4</v>
      </c>
      <c r="T5227" s="180">
        <f t="shared" si="491"/>
        <v>64811.180000000051</v>
      </c>
      <c r="U5227" s="181" t="str">
        <f t="shared" si="490"/>
        <v>0</v>
      </c>
    </row>
    <row r="5228" spans="14:21">
      <c r="N5228" s="57">
        <f t="shared" si="486"/>
        <v>2015</v>
      </c>
      <c r="O5228" s="57">
        <f t="shared" si="487"/>
        <v>4</v>
      </c>
      <c r="P5228" s="57">
        <f t="shared" si="488"/>
        <v>23</v>
      </c>
      <c r="Q5228" s="48">
        <v>42117</v>
      </c>
      <c r="R5228" s="178">
        <f t="shared" si="489"/>
        <v>42117</v>
      </c>
      <c r="S5228" s="182">
        <v>11.8</v>
      </c>
      <c r="T5228" s="180">
        <f t="shared" si="491"/>
        <v>64822.980000000054</v>
      </c>
      <c r="U5228" s="181" t="str">
        <f t="shared" si="490"/>
        <v>0</v>
      </c>
    </row>
    <row r="5229" spans="14:21">
      <c r="N5229" s="57">
        <f t="shared" si="486"/>
        <v>2015</v>
      </c>
      <c r="O5229" s="57">
        <f t="shared" si="487"/>
        <v>4</v>
      </c>
      <c r="P5229" s="57">
        <f t="shared" si="488"/>
        <v>24</v>
      </c>
      <c r="Q5229" s="48">
        <v>42118</v>
      </c>
      <c r="R5229" s="178">
        <f t="shared" si="489"/>
        <v>42118</v>
      </c>
      <c r="S5229" s="182">
        <v>9.6999999999999993</v>
      </c>
      <c r="T5229" s="180">
        <f t="shared" si="491"/>
        <v>64832.680000000051</v>
      </c>
      <c r="U5229" s="181" t="str">
        <f t="shared" si="490"/>
        <v>0</v>
      </c>
    </row>
    <row r="5230" spans="14:21">
      <c r="N5230" s="57">
        <f t="shared" si="486"/>
        <v>2015</v>
      </c>
      <c r="O5230" s="57">
        <f t="shared" si="487"/>
        <v>4</v>
      </c>
      <c r="P5230" s="57">
        <f t="shared" si="488"/>
        <v>25</v>
      </c>
      <c r="Q5230" s="48">
        <v>42119</v>
      </c>
      <c r="R5230" s="178">
        <f t="shared" si="489"/>
        <v>42119</v>
      </c>
      <c r="S5230" s="182">
        <v>10</v>
      </c>
      <c r="T5230" s="180">
        <f t="shared" si="491"/>
        <v>64842.680000000051</v>
      </c>
      <c r="U5230" s="181" t="str">
        <f t="shared" si="490"/>
        <v>0</v>
      </c>
    </row>
    <row r="5231" spans="14:21">
      <c r="N5231" s="57">
        <f t="shared" si="486"/>
        <v>2015</v>
      </c>
      <c r="O5231" s="57">
        <f t="shared" si="487"/>
        <v>4</v>
      </c>
      <c r="P5231" s="57">
        <f t="shared" si="488"/>
        <v>26</v>
      </c>
      <c r="Q5231" s="48">
        <v>42120</v>
      </c>
      <c r="R5231" s="178">
        <f t="shared" si="489"/>
        <v>42120</v>
      </c>
      <c r="S5231" s="182">
        <v>15.1</v>
      </c>
      <c r="T5231" s="180">
        <f t="shared" si="491"/>
        <v>64857.78000000005</v>
      </c>
      <c r="U5231" s="181" t="str">
        <f t="shared" si="490"/>
        <v>0</v>
      </c>
    </row>
    <row r="5232" spans="14:21">
      <c r="N5232" s="57">
        <f t="shared" si="486"/>
        <v>2015</v>
      </c>
      <c r="O5232" s="57">
        <f t="shared" si="487"/>
        <v>4</v>
      </c>
      <c r="P5232" s="57">
        <f t="shared" si="488"/>
        <v>27</v>
      </c>
      <c r="Q5232" s="48">
        <v>42121</v>
      </c>
      <c r="R5232" s="178">
        <f t="shared" si="489"/>
        <v>42121</v>
      </c>
      <c r="S5232" s="182">
        <v>14.6</v>
      </c>
      <c r="T5232" s="180">
        <f t="shared" si="491"/>
        <v>64872.380000000048</v>
      </c>
      <c r="U5232" s="181" t="str">
        <f t="shared" si="490"/>
        <v>0</v>
      </c>
    </row>
    <row r="5233" spans="14:21">
      <c r="N5233" s="57">
        <f t="shared" si="486"/>
        <v>2015</v>
      </c>
      <c r="O5233" s="57">
        <f t="shared" si="487"/>
        <v>4</v>
      </c>
      <c r="P5233" s="57">
        <f t="shared" si="488"/>
        <v>28</v>
      </c>
      <c r="Q5233" s="48">
        <v>42122</v>
      </c>
      <c r="R5233" s="178">
        <f t="shared" si="489"/>
        <v>42122</v>
      </c>
      <c r="S5233" s="182">
        <v>15.8</v>
      </c>
      <c r="T5233" s="180">
        <f t="shared" si="491"/>
        <v>64888.180000000051</v>
      </c>
      <c r="U5233" s="181" t="str">
        <f t="shared" si="490"/>
        <v>0</v>
      </c>
    </row>
    <row r="5234" spans="14:21">
      <c r="N5234" s="57">
        <f t="shared" si="486"/>
        <v>2015</v>
      </c>
      <c r="O5234" s="57">
        <f t="shared" si="487"/>
        <v>4</v>
      </c>
      <c r="P5234" s="57">
        <f t="shared" si="488"/>
        <v>29</v>
      </c>
      <c r="Q5234" s="48">
        <v>42123</v>
      </c>
      <c r="R5234" s="178">
        <f t="shared" si="489"/>
        <v>42123</v>
      </c>
      <c r="S5234" s="182">
        <v>12</v>
      </c>
      <c r="T5234" s="180">
        <f t="shared" si="491"/>
        <v>64900.180000000051</v>
      </c>
      <c r="U5234" s="181" t="str">
        <f t="shared" si="490"/>
        <v>0</v>
      </c>
    </row>
    <row r="5235" spans="14:21">
      <c r="N5235" s="57">
        <f t="shared" si="486"/>
        <v>2015</v>
      </c>
      <c r="O5235" s="57">
        <f t="shared" si="487"/>
        <v>4</v>
      </c>
      <c r="P5235" s="57">
        <f t="shared" si="488"/>
        <v>30</v>
      </c>
      <c r="Q5235" s="48">
        <v>42124</v>
      </c>
      <c r="R5235" s="178">
        <f t="shared" si="489"/>
        <v>42124</v>
      </c>
      <c r="S5235" s="182">
        <v>13</v>
      </c>
      <c r="T5235" s="180">
        <f t="shared" si="491"/>
        <v>64913.180000000051</v>
      </c>
      <c r="U5235" s="181" t="str">
        <f t="shared" si="490"/>
        <v>0</v>
      </c>
    </row>
    <row r="5236" spans="14:21">
      <c r="N5236" s="57">
        <f t="shared" si="486"/>
        <v>2015</v>
      </c>
      <c r="O5236" s="57">
        <f t="shared" si="487"/>
        <v>5</v>
      </c>
      <c r="P5236" s="57">
        <f t="shared" si="488"/>
        <v>1</v>
      </c>
      <c r="Q5236" s="48">
        <v>42125</v>
      </c>
      <c r="R5236" s="178">
        <f t="shared" si="489"/>
        <v>42125</v>
      </c>
      <c r="S5236" s="182">
        <v>14.2</v>
      </c>
      <c r="T5236" s="180">
        <f t="shared" si="491"/>
        <v>64927.380000000048</v>
      </c>
      <c r="U5236" s="181" t="str">
        <f t="shared" si="490"/>
        <v>0</v>
      </c>
    </row>
    <row r="5237" spans="14:21">
      <c r="N5237" s="57">
        <f t="shared" si="486"/>
        <v>2015</v>
      </c>
      <c r="O5237" s="57">
        <f t="shared" si="487"/>
        <v>5</v>
      </c>
      <c r="P5237" s="57">
        <f t="shared" si="488"/>
        <v>2</v>
      </c>
      <c r="Q5237" s="48">
        <v>42126</v>
      </c>
      <c r="R5237" s="178">
        <f t="shared" si="489"/>
        <v>42126</v>
      </c>
      <c r="S5237" s="182">
        <v>14.7</v>
      </c>
      <c r="T5237" s="180">
        <f t="shared" si="491"/>
        <v>64942.080000000045</v>
      </c>
      <c r="U5237" s="181" t="str">
        <f t="shared" si="490"/>
        <v>0</v>
      </c>
    </row>
    <row r="5238" spans="14:21">
      <c r="N5238" s="57">
        <f t="shared" si="486"/>
        <v>2015</v>
      </c>
      <c r="O5238" s="57">
        <f t="shared" si="487"/>
        <v>5</v>
      </c>
      <c r="P5238" s="57">
        <f t="shared" si="488"/>
        <v>3</v>
      </c>
      <c r="Q5238" s="48">
        <v>42127</v>
      </c>
      <c r="R5238" s="178">
        <f t="shared" si="489"/>
        <v>42127</v>
      </c>
      <c r="S5238" s="182">
        <v>11.2</v>
      </c>
      <c r="T5238" s="180">
        <f t="shared" si="491"/>
        <v>64953.280000000042</v>
      </c>
      <c r="U5238" s="181" t="str">
        <f t="shared" si="490"/>
        <v>0</v>
      </c>
    </row>
    <row r="5239" spans="14:21">
      <c r="N5239" s="57">
        <f t="shared" si="486"/>
        <v>2015</v>
      </c>
      <c r="O5239" s="57">
        <f t="shared" si="487"/>
        <v>5</v>
      </c>
      <c r="P5239" s="57">
        <f t="shared" si="488"/>
        <v>4</v>
      </c>
      <c r="Q5239" s="48">
        <v>42128</v>
      </c>
      <c r="R5239" s="178">
        <f t="shared" si="489"/>
        <v>42128</v>
      </c>
      <c r="S5239" s="182">
        <v>8.3000000000000007</v>
      </c>
      <c r="T5239" s="180">
        <f t="shared" si="491"/>
        <v>64961.580000000045</v>
      </c>
      <c r="U5239" s="181" t="str">
        <f t="shared" si="490"/>
        <v>0</v>
      </c>
    </row>
    <row r="5240" spans="14:21">
      <c r="N5240" s="57">
        <f t="shared" si="486"/>
        <v>2015</v>
      </c>
      <c r="O5240" s="57">
        <f t="shared" si="487"/>
        <v>5</v>
      </c>
      <c r="P5240" s="57">
        <f t="shared" si="488"/>
        <v>5</v>
      </c>
      <c r="Q5240" s="48">
        <v>42129</v>
      </c>
      <c r="R5240" s="178">
        <f t="shared" si="489"/>
        <v>42129</v>
      </c>
      <c r="S5240" s="182">
        <v>6.2</v>
      </c>
      <c r="T5240" s="180">
        <f t="shared" si="491"/>
        <v>64967.780000000042</v>
      </c>
      <c r="U5240" s="181" t="str">
        <f t="shared" si="490"/>
        <v>0</v>
      </c>
    </row>
    <row r="5241" spans="14:21">
      <c r="N5241" s="57">
        <f t="shared" si="486"/>
        <v>2015</v>
      </c>
      <c r="O5241" s="57">
        <f t="shared" si="487"/>
        <v>5</v>
      </c>
      <c r="P5241" s="57">
        <f t="shared" si="488"/>
        <v>6</v>
      </c>
      <c r="Q5241" s="48">
        <v>42130</v>
      </c>
      <c r="R5241" s="178">
        <f t="shared" si="489"/>
        <v>42130</v>
      </c>
      <c r="S5241" s="182">
        <v>10.4</v>
      </c>
      <c r="T5241" s="180">
        <f t="shared" si="491"/>
        <v>64978.180000000044</v>
      </c>
      <c r="U5241" s="181" t="str">
        <f t="shared" si="490"/>
        <v>0</v>
      </c>
    </row>
    <row r="5242" spans="14:21">
      <c r="N5242" s="57">
        <f t="shared" si="486"/>
        <v>2015</v>
      </c>
      <c r="O5242" s="57">
        <f t="shared" si="487"/>
        <v>5</v>
      </c>
      <c r="P5242" s="57">
        <f t="shared" si="488"/>
        <v>7</v>
      </c>
      <c r="Q5242" s="48">
        <v>42131</v>
      </c>
      <c r="R5242" s="178">
        <f t="shared" si="489"/>
        <v>42131</v>
      </c>
      <c r="S5242" s="182">
        <v>11.3</v>
      </c>
      <c r="T5242" s="180">
        <f t="shared" si="491"/>
        <v>64989.480000000047</v>
      </c>
      <c r="U5242" s="181" t="str">
        <f t="shared" si="490"/>
        <v>0</v>
      </c>
    </row>
    <row r="5243" spans="14:21">
      <c r="N5243" s="57">
        <f t="shared" si="486"/>
        <v>2015</v>
      </c>
      <c r="O5243" s="57">
        <f t="shared" si="487"/>
        <v>5</v>
      </c>
      <c r="P5243" s="57">
        <f t="shared" si="488"/>
        <v>8</v>
      </c>
      <c r="Q5243" s="48">
        <v>42132</v>
      </c>
      <c r="R5243" s="178">
        <f t="shared" si="489"/>
        <v>42132</v>
      </c>
      <c r="S5243" s="182">
        <v>12.9</v>
      </c>
      <c r="T5243" s="180">
        <f t="shared" si="491"/>
        <v>65002.380000000048</v>
      </c>
      <c r="U5243" s="181" t="str">
        <f t="shared" si="490"/>
        <v>0</v>
      </c>
    </row>
    <row r="5244" spans="14:21">
      <c r="N5244" s="57">
        <f t="shared" si="486"/>
        <v>2015</v>
      </c>
      <c r="O5244" s="57">
        <f t="shared" si="487"/>
        <v>5</v>
      </c>
      <c r="P5244" s="57">
        <f t="shared" si="488"/>
        <v>9</v>
      </c>
      <c r="Q5244" s="48">
        <v>42133</v>
      </c>
      <c r="R5244" s="178">
        <f t="shared" si="489"/>
        <v>42133</v>
      </c>
      <c r="S5244" s="182">
        <v>10</v>
      </c>
      <c r="T5244" s="180">
        <f t="shared" si="491"/>
        <v>65012.380000000048</v>
      </c>
      <c r="U5244" s="181" t="str">
        <f t="shared" si="490"/>
        <v>0</v>
      </c>
    </row>
    <row r="5245" spans="14:21">
      <c r="N5245" s="57">
        <f t="shared" si="486"/>
        <v>2015</v>
      </c>
      <c r="O5245" s="57">
        <f t="shared" si="487"/>
        <v>5</v>
      </c>
      <c r="P5245" s="57">
        <f t="shared" si="488"/>
        <v>10</v>
      </c>
      <c r="Q5245" s="48">
        <v>42134</v>
      </c>
      <c r="R5245" s="178">
        <f t="shared" si="489"/>
        <v>42134</v>
      </c>
      <c r="S5245" s="182">
        <v>11.6</v>
      </c>
      <c r="T5245" s="180">
        <f t="shared" si="491"/>
        <v>65023.980000000047</v>
      </c>
      <c r="U5245" s="181" t="str">
        <f t="shared" si="490"/>
        <v>0</v>
      </c>
    </row>
    <row r="5246" spans="14:21">
      <c r="N5246" s="57">
        <f t="shared" si="486"/>
        <v>2015</v>
      </c>
      <c r="O5246" s="57">
        <f t="shared" si="487"/>
        <v>5</v>
      </c>
      <c r="P5246" s="57">
        <f t="shared" si="488"/>
        <v>11</v>
      </c>
      <c r="Q5246" s="48">
        <v>42135</v>
      </c>
      <c r="R5246" s="178">
        <f t="shared" si="489"/>
        <v>42135</v>
      </c>
      <c r="S5246" s="182">
        <v>5</v>
      </c>
      <c r="T5246" s="180">
        <f t="shared" si="491"/>
        <v>65028.980000000047</v>
      </c>
      <c r="U5246" s="181" t="str">
        <f t="shared" si="490"/>
        <v>0</v>
      </c>
    </row>
    <row r="5247" spans="14:21">
      <c r="N5247" s="57">
        <f t="shared" si="486"/>
        <v>2015</v>
      </c>
      <c r="O5247" s="57">
        <f t="shared" si="487"/>
        <v>5</v>
      </c>
      <c r="P5247" s="57">
        <f t="shared" si="488"/>
        <v>12</v>
      </c>
      <c r="Q5247" s="48">
        <v>42136</v>
      </c>
      <c r="R5247" s="178">
        <f t="shared" si="489"/>
        <v>42136</v>
      </c>
      <c r="S5247" s="182">
        <v>10.4</v>
      </c>
      <c r="T5247" s="180">
        <f t="shared" si="491"/>
        <v>65039.380000000048</v>
      </c>
      <c r="U5247" s="181" t="str">
        <f t="shared" si="490"/>
        <v>0</v>
      </c>
    </row>
    <row r="5248" spans="14:21">
      <c r="N5248" s="57">
        <f t="shared" si="486"/>
        <v>2015</v>
      </c>
      <c r="O5248" s="57">
        <f t="shared" si="487"/>
        <v>5</v>
      </c>
      <c r="P5248" s="57">
        <f t="shared" si="488"/>
        <v>13</v>
      </c>
      <c r="Q5248" s="48">
        <v>42137</v>
      </c>
      <c r="R5248" s="178">
        <f t="shared" si="489"/>
        <v>42137</v>
      </c>
      <c r="S5248" s="182">
        <v>11.5</v>
      </c>
      <c r="T5248" s="180">
        <f t="shared" si="491"/>
        <v>65050.880000000048</v>
      </c>
      <c r="U5248" s="181" t="str">
        <f t="shared" si="490"/>
        <v>0</v>
      </c>
    </row>
    <row r="5249" spans="14:21">
      <c r="N5249" s="57">
        <f t="shared" si="486"/>
        <v>2015</v>
      </c>
      <c r="O5249" s="57">
        <f t="shared" si="487"/>
        <v>5</v>
      </c>
      <c r="P5249" s="57">
        <f t="shared" si="488"/>
        <v>14</v>
      </c>
      <c r="Q5249" s="48">
        <v>42138</v>
      </c>
      <c r="R5249" s="178">
        <f t="shared" si="489"/>
        <v>42138</v>
      </c>
      <c r="S5249" s="182">
        <v>12.3</v>
      </c>
      <c r="T5249" s="180">
        <f t="shared" si="491"/>
        <v>65063.180000000051</v>
      </c>
      <c r="U5249" s="181" t="str">
        <f t="shared" si="490"/>
        <v>0</v>
      </c>
    </row>
    <row r="5250" spans="14:21">
      <c r="N5250" s="57">
        <f t="shared" si="486"/>
        <v>2015</v>
      </c>
      <c r="O5250" s="57">
        <f t="shared" si="487"/>
        <v>5</v>
      </c>
      <c r="P5250" s="57">
        <f t="shared" si="488"/>
        <v>15</v>
      </c>
      <c r="Q5250" s="48">
        <v>42139</v>
      </c>
      <c r="R5250" s="178">
        <f t="shared" si="489"/>
        <v>42139</v>
      </c>
      <c r="S5250" s="182">
        <v>11.8</v>
      </c>
      <c r="T5250" s="180">
        <f t="shared" si="491"/>
        <v>65074.980000000054</v>
      </c>
      <c r="U5250" s="181" t="str">
        <f t="shared" si="490"/>
        <v>0</v>
      </c>
    </row>
    <row r="5251" spans="14:21">
      <c r="N5251" s="57">
        <f t="shared" ref="N5251:N5314" si="492">IF(Q5251="","",YEAR(Q5251))</f>
        <v>2015</v>
      </c>
      <c r="O5251" s="57">
        <f t="shared" ref="O5251:O5314" si="493">IF(Q5251="","",MONTH(Q5251))</f>
        <v>5</v>
      </c>
      <c r="P5251" s="57">
        <f t="shared" ref="P5251:P5314" si="494">DAY(Q5251)</f>
        <v>16</v>
      </c>
      <c r="Q5251" s="48">
        <v>42140</v>
      </c>
      <c r="R5251" s="178">
        <f t="shared" ref="R5251:R5314" si="495">Q5251</f>
        <v>42140</v>
      </c>
      <c r="S5251" s="182">
        <v>12.5</v>
      </c>
      <c r="T5251" s="180">
        <f t="shared" si="491"/>
        <v>65087.480000000054</v>
      </c>
      <c r="U5251" s="181" t="str">
        <f t="shared" ref="U5251:U5314" si="496">IF(AND(R5251&gt;=$E$7,R5251&lt;=$E$9),S5251,"0")</f>
        <v>0</v>
      </c>
    </row>
    <row r="5252" spans="14:21">
      <c r="N5252" s="57">
        <f t="shared" si="492"/>
        <v>2015</v>
      </c>
      <c r="O5252" s="57">
        <f t="shared" si="493"/>
        <v>5</v>
      </c>
      <c r="P5252" s="57">
        <f t="shared" si="494"/>
        <v>17</v>
      </c>
      <c r="Q5252" s="48">
        <v>42141</v>
      </c>
      <c r="R5252" s="178">
        <f t="shared" si="495"/>
        <v>42141</v>
      </c>
      <c r="S5252" s="182">
        <v>12</v>
      </c>
      <c r="T5252" s="180">
        <f t="shared" si="491"/>
        <v>65099.480000000054</v>
      </c>
      <c r="U5252" s="181" t="str">
        <f t="shared" si="496"/>
        <v>0</v>
      </c>
    </row>
    <row r="5253" spans="14:21">
      <c r="N5253" s="57">
        <f t="shared" si="492"/>
        <v>2015</v>
      </c>
      <c r="O5253" s="57">
        <f t="shared" si="493"/>
        <v>5</v>
      </c>
      <c r="P5253" s="57">
        <f t="shared" si="494"/>
        <v>18</v>
      </c>
      <c r="Q5253" s="48">
        <v>42142</v>
      </c>
      <c r="R5253" s="178">
        <f t="shared" si="495"/>
        <v>42142</v>
      </c>
      <c r="S5253" s="182">
        <v>11.3</v>
      </c>
      <c r="T5253" s="180">
        <f t="shared" ref="T5253:T5316" si="497">T5252+S5253</f>
        <v>65110.780000000057</v>
      </c>
      <c r="U5253" s="181" t="str">
        <f t="shared" si="496"/>
        <v>0</v>
      </c>
    </row>
    <row r="5254" spans="14:21">
      <c r="N5254" s="57">
        <f t="shared" si="492"/>
        <v>2015</v>
      </c>
      <c r="O5254" s="57">
        <f t="shared" si="493"/>
        <v>5</v>
      </c>
      <c r="P5254" s="57">
        <f t="shared" si="494"/>
        <v>19</v>
      </c>
      <c r="Q5254" s="48">
        <v>42143</v>
      </c>
      <c r="R5254" s="178">
        <f t="shared" si="495"/>
        <v>42143</v>
      </c>
      <c r="S5254" s="182">
        <v>11.9</v>
      </c>
      <c r="T5254" s="180">
        <f t="shared" si="497"/>
        <v>65122.680000000058</v>
      </c>
      <c r="U5254" s="181" t="str">
        <f t="shared" si="496"/>
        <v>0</v>
      </c>
    </row>
    <row r="5255" spans="14:21">
      <c r="N5255" s="57">
        <f t="shared" si="492"/>
        <v>2015</v>
      </c>
      <c r="O5255" s="57">
        <f t="shared" si="493"/>
        <v>5</v>
      </c>
      <c r="P5255" s="57">
        <f t="shared" si="494"/>
        <v>20</v>
      </c>
      <c r="Q5255" s="48">
        <v>42144</v>
      </c>
      <c r="R5255" s="178">
        <f t="shared" si="495"/>
        <v>42144</v>
      </c>
      <c r="S5255" s="182">
        <v>12.3</v>
      </c>
      <c r="T5255" s="180">
        <f t="shared" si="497"/>
        <v>65134.980000000061</v>
      </c>
      <c r="U5255" s="181" t="str">
        <f t="shared" si="496"/>
        <v>0</v>
      </c>
    </row>
    <row r="5256" spans="14:21">
      <c r="N5256" s="57">
        <f t="shared" si="492"/>
        <v>2015</v>
      </c>
      <c r="O5256" s="57">
        <f t="shared" si="493"/>
        <v>5</v>
      </c>
      <c r="P5256" s="57">
        <f t="shared" si="494"/>
        <v>21</v>
      </c>
      <c r="Q5256" s="48">
        <v>42145</v>
      </c>
      <c r="R5256" s="178">
        <f t="shared" si="495"/>
        <v>42145</v>
      </c>
      <c r="S5256" s="182">
        <v>12</v>
      </c>
      <c r="T5256" s="180">
        <f t="shared" si="497"/>
        <v>65146.980000000061</v>
      </c>
      <c r="U5256" s="181" t="str">
        <f t="shared" si="496"/>
        <v>0</v>
      </c>
    </row>
    <row r="5257" spans="14:21">
      <c r="N5257" s="57">
        <f t="shared" si="492"/>
        <v>2015</v>
      </c>
      <c r="O5257" s="57">
        <f t="shared" si="493"/>
        <v>5</v>
      </c>
      <c r="P5257" s="57">
        <f t="shared" si="494"/>
        <v>22</v>
      </c>
      <c r="Q5257" s="48">
        <v>42146</v>
      </c>
      <c r="R5257" s="178">
        <f t="shared" si="495"/>
        <v>42146</v>
      </c>
      <c r="S5257" s="182">
        <v>8.1999999999999993</v>
      </c>
      <c r="T5257" s="180">
        <f t="shared" si="497"/>
        <v>65155.180000000058</v>
      </c>
      <c r="U5257" s="181" t="str">
        <f t="shared" si="496"/>
        <v>0</v>
      </c>
    </row>
    <row r="5258" spans="14:21">
      <c r="N5258" s="57">
        <f t="shared" si="492"/>
        <v>2015</v>
      </c>
      <c r="O5258" s="57">
        <f t="shared" si="493"/>
        <v>5</v>
      </c>
      <c r="P5258" s="57">
        <f t="shared" si="494"/>
        <v>23</v>
      </c>
      <c r="Q5258" s="48">
        <v>42147</v>
      </c>
      <c r="R5258" s="178">
        <f t="shared" si="495"/>
        <v>42147</v>
      </c>
      <c r="S5258" s="182">
        <v>10.199999999999999</v>
      </c>
      <c r="T5258" s="180">
        <f t="shared" si="497"/>
        <v>65165.380000000056</v>
      </c>
      <c r="U5258" s="181" t="str">
        <f t="shared" si="496"/>
        <v>0</v>
      </c>
    </row>
    <row r="5259" spans="14:21">
      <c r="N5259" s="57">
        <f t="shared" si="492"/>
        <v>2015</v>
      </c>
      <c r="O5259" s="57">
        <f t="shared" si="493"/>
        <v>5</v>
      </c>
      <c r="P5259" s="57">
        <f t="shared" si="494"/>
        <v>24</v>
      </c>
      <c r="Q5259" s="48">
        <v>42148</v>
      </c>
      <c r="R5259" s="178">
        <f t="shared" si="495"/>
        <v>42148</v>
      </c>
      <c r="S5259" s="182">
        <v>9.8000000000000007</v>
      </c>
      <c r="T5259" s="180">
        <f t="shared" si="497"/>
        <v>65175.180000000058</v>
      </c>
      <c r="U5259" s="181" t="str">
        <f t="shared" si="496"/>
        <v>0</v>
      </c>
    </row>
    <row r="5260" spans="14:21">
      <c r="N5260" s="57">
        <f t="shared" si="492"/>
        <v>2015</v>
      </c>
      <c r="O5260" s="57">
        <f t="shared" si="493"/>
        <v>5</v>
      </c>
      <c r="P5260" s="57">
        <f t="shared" si="494"/>
        <v>25</v>
      </c>
      <c r="Q5260" s="48">
        <v>42149</v>
      </c>
      <c r="R5260" s="178">
        <f t="shared" si="495"/>
        <v>42149</v>
      </c>
      <c r="S5260" s="182">
        <v>10.6</v>
      </c>
      <c r="T5260" s="180">
        <f t="shared" si="497"/>
        <v>65185.780000000057</v>
      </c>
      <c r="U5260" s="181" t="str">
        <f t="shared" si="496"/>
        <v>0</v>
      </c>
    </row>
    <row r="5261" spans="14:21">
      <c r="N5261" s="57">
        <f t="shared" si="492"/>
        <v>2015</v>
      </c>
      <c r="O5261" s="57">
        <f t="shared" si="493"/>
        <v>5</v>
      </c>
      <c r="P5261" s="57">
        <f t="shared" si="494"/>
        <v>26</v>
      </c>
      <c r="Q5261" s="48">
        <v>42150</v>
      </c>
      <c r="R5261" s="178">
        <f t="shared" si="495"/>
        <v>42150</v>
      </c>
      <c r="S5261" s="182">
        <v>11.2</v>
      </c>
      <c r="T5261" s="180">
        <f t="shared" si="497"/>
        <v>65196.980000000054</v>
      </c>
      <c r="U5261" s="181" t="str">
        <f t="shared" si="496"/>
        <v>0</v>
      </c>
    </row>
    <row r="5262" spans="14:21">
      <c r="N5262" s="57">
        <f t="shared" si="492"/>
        <v>2015</v>
      </c>
      <c r="O5262" s="57">
        <f t="shared" si="493"/>
        <v>5</v>
      </c>
      <c r="P5262" s="57">
        <f t="shared" si="494"/>
        <v>27</v>
      </c>
      <c r="Q5262" s="48">
        <v>42151</v>
      </c>
      <c r="R5262" s="178">
        <f t="shared" si="495"/>
        <v>42151</v>
      </c>
      <c r="S5262" s="182">
        <v>10.4</v>
      </c>
      <c r="T5262" s="180">
        <f t="shared" si="497"/>
        <v>65207.380000000056</v>
      </c>
      <c r="U5262" s="181" t="str">
        <f t="shared" si="496"/>
        <v>0</v>
      </c>
    </row>
    <row r="5263" spans="14:21">
      <c r="N5263" s="57">
        <f t="shared" si="492"/>
        <v>2015</v>
      </c>
      <c r="O5263" s="57">
        <f t="shared" si="493"/>
        <v>5</v>
      </c>
      <c r="P5263" s="57">
        <f t="shared" si="494"/>
        <v>28</v>
      </c>
      <c r="Q5263" s="48">
        <v>42152</v>
      </c>
      <c r="R5263" s="178">
        <f t="shared" si="495"/>
        <v>42152</v>
      </c>
      <c r="S5263" s="182">
        <v>11</v>
      </c>
      <c r="T5263" s="180">
        <f t="shared" si="497"/>
        <v>65218.380000000056</v>
      </c>
      <c r="U5263" s="181" t="str">
        <f t="shared" si="496"/>
        <v>0</v>
      </c>
    </row>
    <row r="5264" spans="14:21">
      <c r="N5264" s="57">
        <f t="shared" si="492"/>
        <v>2015</v>
      </c>
      <c r="O5264" s="57">
        <f t="shared" si="493"/>
        <v>5</v>
      </c>
      <c r="P5264" s="57">
        <f t="shared" si="494"/>
        <v>29</v>
      </c>
      <c r="Q5264" s="48">
        <v>42153</v>
      </c>
      <c r="R5264" s="178">
        <f t="shared" si="495"/>
        <v>42153</v>
      </c>
      <c r="S5264" s="182">
        <v>11.2</v>
      </c>
      <c r="T5264" s="180">
        <f t="shared" si="497"/>
        <v>65229.580000000053</v>
      </c>
      <c r="U5264" s="181" t="str">
        <f t="shared" si="496"/>
        <v>0</v>
      </c>
    </row>
    <row r="5265" spans="14:21">
      <c r="N5265" s="57">
        <f t="shared" si="492"/>
        <v>2015</v>
      </c>
      <c r="O5265" s="57">
        <f t="shared" si="493"/>
        <v>5</v>
      </c>
      <c r="P5265" s="57">
        <f t="shared" si="494"/>
        <v>30</v>
      </c>
      <c r="Q5265" s="48">
        <v>42154</v>
      </c>
      <c r="R5265" s="178">
        <f t="shared" si="495"/>
        <v>42154</v>
      </c>
      <c r="S5265" s="182">
        <v>11.2</v>
      </c>
      <c r="T5265" s="180">
        <f t="shared" si="497"/>
        <v>65240.78000000005</v>
      </c>
      <c r="U5265" s="181" t="str">
        <f t="shared" si="496"/>
        <v>0</v>
      </c>
    </row>
    <row r="5266" spans="14:21">
      <c r="N5266" s="57">
        <f t="shared" si="492"/>
        <v>2015</v>
      </c>
      <c r="O5266" s="57">
        <f t="shared" si="493"/>
        <v>5</v>
      </c>
      <c r="P5266" s="57">
        <f t="shared" si="494"/>
        <v>31</v>
      </c>
      <c r="Q5266" s="48">
        <v>42155</v>
      </c>
      <c r="R5266" s="178">
        <f t="shared" si="495"/>
        <v>42155</v>
      </c>
      <c r="S5266" s="182">
        <v>8.1999999999999993</v>
      </c>
      <c r="T5266" s="180">
        <f t="shared" si="497"/>
        <v>65248.980000000047</v>
      </c>
      <c r="U5266" s="181" t="str">
        <f t="shared" si="496"/>
        <v>0</v>
      </c>
    </row>
    <row r="5267" spans="14:21">
      <c r="N5267" s="57">
        <f t="shared" si="492"/>
        <v>2015</v>
      </c>
      <c r="O5267" s="57">
        <f t="shared" si="493"/>
        <v>6</v>
      </c>
      <c r="P5267" s="57">
        <f t="shared" si="494"/>
        <v>1</v>
      </c>
      <c r="Q5267" s="48">
        <v>42156</v>
      </c>
      <c r="R5267" s="178">
        <f t="shared" si="495"/>
        <v>42156</v>
      </c>
      <c r="S5267" s="182">
        <v>9.6</v>
      </c>
      <c r="T5267" s="180">
        <f t="shared" si="497"/>
        <v>65258.580000000045</v>
      </c>
      <c r="U5267" s="181" t="str">
        <f t="shared" si="496"/>
        <v>0</v>
      </c>
    </row>
    <row r="5268" spans="14:21">
      <c r="N5268" s="57">
        <f t="shared" si="492"/>
        <v>2015</v>
      </c>
      <c r="O5268" s="57">
        <f t="shared" si="493"/>
        <v>6</v>
      </c>
      <c r="P5268" s="57">
        <f t="shared" si="494"/>
        <v>2</v>
      </c>
      <c r="Q5268" s="48">
        <v>42157</v>
      </c>
      <c r="R5268" s="178">
        <f t="shared" si="495"/>
        <v>42157</v>
      </c>
      <c r="S5268" s="182">
        <v>7.4</v>
      </c>
      <c r="T5268" s="180">
        <f t="shared" si="497"/>
        <v>65265.980000000047</v>
      </c>
      <c r="U5268" s="181" t="str">
        <f t="shared" si="496"/>
        <v>0</v>
      </c>
    </row>
    <row r="5269" spans="14:21">
      <c r="N5269" s="57">
        <f t="shared" si="492"/>
        <v>2015</v>
      </c>
      <c r="O5269" s="57">
        <f t="shared" si="493"/>
        <v>6</v>
      </c>
      <c r="P5269" s="57">
        <f t="shared" si="494"/>
        <v>3</v>
      </c>
      <c r="Q5269" s="48">
        <v>42158</v>
      </c>
      <c r="R5269" s="178">
        <f t="shared" si="495"/>
        <v>42158</v>
      </c>
      <c r="S5269" s="182">
        <v>8.6</v>
      </c>
      <c r="T5269" s="180">
        <f t="shared" si="497"/>
        <v>65274.580000000045</v>
      </c>
      <c r="U5269" s="181" t="str">
        <f t="shared" si="496"/>
        <v>0</v>
      </c>
    </row>
    <row r="5270" spans="14:21">
      <c r="N5270" s="57">
        <f t="shared" si="492"/>
        <v>2015</v>
      </c>
      <c r="O5270" s="57">
        <f t="shared" si="493"/>
        <v>6</v>
      </c>
      <c r="P5270" s="57">
        <f t="shared" si="494"/>
        <v>4</v>
      </c>
      <c r="Q5270" s="48">
        <v>42159</v>
      </c>
      <c r="R5270" s="178">
        <f t="shared" si="495"/>
        <v>42159</v>
      </c>
      <c r="S5270" s="182">
        <v>8.4</v>
      </c>
      <c r="T5270" s="180">
        <f t="shared" si="497"/>
        <v>65282.980000000047</v>
      </c>
      <c r="U5270" s="181" t="str">
        <f t="shared" si="496"/>
        <v>0</v>
      </c>
    </row>
    <row r="5271" spans="14:21">
      <c r="N5271" s="57">
        <f t="shared" si="492"/>
        <v>2015</v>
      </c>
      <c r="O5271" s="57">
        <f t="shared" si="493"/>
        <v>6</v>
      </c>
      <c r="P5271" s="57">
        <f t="shared" si="494"/>
        <v>5</v>
      </c>
      <c r="Q5271" s="48">
        <v>42160</v>
      </c>
      <c r="R5271" s="178">
        <f t="shared" si="495"/>
        <v>42160</v>
      </c>
      <c r="S5271" s="182">
        <v>2</v>
      </c>
      <c r="T5271" s="180">
        <f t="shared" si="497"/>
        <v>65284.980000000047</v>
      </c>
      <c r="U5271" s="181" t="str">
        <f t="shared" si="496"/>
        <v>0</v>
      </c>
    </row>
    <row r="5272" spans="14:21">
      <c r="N5272" s="57">
        <f t="shared" si="492"/>
        <v>2015</v>
      </c>
      <c r="O5272" s="57">
        <f t="shared" si="493"/>
        <v>6</v>
      </c>
      <c r="P5272" s="57">
        <f t="shared" si="494"/>
        <v>6</v>
      </c>
      <c r="Q5272" s="48">
        <v>42161</v>
      </c>
      <c r="R5272" s="178">
        <f t="shared" si="495"/>
        <v>42161</v>
      </c>
      <c r="S5272" s="182">
        <v>2</v>
      </c>
      <c r="T5272" s="180">
        <f t="shared" si="497"/>
        <v>65286.980000000047</v>
      </c>
      <c r="U5272" s="181" t="str">
        <f t="shared" si="496"/>
        <v>0</v>
      </c>
    </row>
    <row r="5273" spans="14:21">
      <c r="N5273" s="57">
        <f t="shared" si="492"/>
        <v>2015</v>
      </c>
      <c r="O5273" s="57">
        <f t="shared" si="493"/>
        <v>6</v>
      </c>
      <c r="P5273" s="57">
        <f t="shared" si="494"/>
        <v>7</v>
      </c>
      <c r="Q5273" s="48">
        <v>42162</v>
      </c>
      <c r="R5273" s="178">
        <f t="shared" si="495"/>
        <v>42162</v>
      </c>
      <c r="S5273" s="182">
        <v>9.1</v>
      </c>
      <c r="T5273" s="180">
        <f t="shared" si="497"/>
        <v>65296.080000000045</v>
      </c>
      <c r="U5273" s="181" t="str">
        <f t="shared" si="496"/>
        <v>0</v>
      </c>
    </row>
    <row r="5274" spans="14:21">
      <c r="N5274" s="57">
        <f t="shared" si="492"/>
        <v>2015</v>
      </c>
      <c r="O5274" s="57">
        <f t="shared" si="493"/>
        <v>6</v>
      </c>
      <c r="P5274" s="57">
        <f t="shared" si="494"/>
        <v>8</v>
      </c>
      <c r="Q5274" s="48">
        <v>42163</v>
      </c>
      <c r="R5274" s="178">
        <f t="shared" si="495"/>
        <v>42163</v>
      </c>
      <c r="S5274" s="182">
        <v>10.4</v>
      </c>
      <c r="T5274" s="180">
        <f t="shared" si="497"/>
        <v>65306.480000000047</v>
      </c>
      <c r="U5274" s="181" t="str">
        <f t="shared" si="496"/>
        <v>0</v>
      </c>
    </row>
    <row r="5275" spans="14:21">
      <c r="N5275" s="57">
        <f t="shared" si="492"/>
        <v>2015</v>
      </c>
      <c r="O5275" s="57">
        <f t="shared" si="493"/>
        <v>6</v>
      </c>
      <c r="P5275" s="57">
        <f t="shared" si="494"/>
        <v>9</v>
      </c>
      <c r="Q5275" s="48">
        <v>42164</v>
      </c>
      <c r="R5275" s="178">
        <f t="shared" si="495"/>
        <v>42164</v>
      </c>
      <c r="S5275" s="182">
        <v>8.9</v>
      </c>
      <c r="T5275" s="180">
        <f t="shared" si="497"/>
        <v>65315.380000000048</v>
      </c>
      <c r="U5275" s="181" t="str">
        <f t="shared" si="496"/>
        <v>0</v>
      </c>
    </row>
    <row r="5276" spans="14:21">
      <c r="N5276" s="57">
        <f t="shared" si="492"/>
        <v>2015</v>
      </c>
      <c r="O5276" s="57">
        <f t="shared" si="493"/>
        <v>6</v>
      </c>
      <c r="P5276" s="57">
        <f t="shared" si="494"/>
        <v>10</v>
      </c>
      <c r="Q5276" s="48">
        <v>42165</v>
      </c>
      <c r="R5276" s="178">
        <f t="shared" si="495"/>
        <v>42165</v>
      </c>
      <c r="S5276" s="182">
        <v>2</v>
      </c>
      <c r="T5276" s="180">
        <f t="shared" si="497"/>
        <v>65317.380000000048</v>
      </c>
      <c r="U5276" s="181" t="str">
        <f t="shared" si="496"/>
        <v>0</v>
      </c>
    </row>
    <row r="5277" spans="14:21">
      <c r="N5277" s="57">
        <f t="shared" si="492"/>
        <v>2015</v>
      </c>
      <c r="O5277" s="57">
        <f t="shared" si="493"/>
        <v>6</v>
      </c>
      <c r="P5277" s="57">
        <f t="shared" si="494"/>
        <v>11</v>
      </c>
      <c r="Q5277" s="48">
        <v>42166</v>
      </c>
      <c r="R5277" s="178">
        <f t="shared" si="495"/>
        <v>42166</v>
      </c>
      <c r="S5277" s="182">
        <v>7.8</v>
      </c>
      <c r="T5277" s="180">
        <f t="shared" si="497"/>
        <v>65325.180000000051</v>
      </c>
      <c r="U5277" s="181" t="str">
        <f t="shared" si="496"/>
        <v>0</v>
      </c>
    </row>
    <row r="5278" spans="14:21">
      <c r="N5278" s="57">
        <f t="shared" si="492"/>
        <v>2015</v>
      </c>
      <c r="O5278" s="57">
        <f t="shared" si="493"/>
        <v>6</v>
      </c>
      <c r="P5278" s="57">
        <f t="shared" si="494"/>
        <v>12</v>
      </c>
      <c r="Q5278" s="48">
        <v>42167</v>
      </c>
      <c r="R5278" s="178">
        <f t="shared" si="495"/>
        <v>42167</v>
      </c>
      <c r="S5278" s="182">
        <v>2</v>
      </c>
      <c r="T5278" s="180">
        <f t="shared" si="497"/>
        <v>65327.180000000051</v>
      </c>
      <c r="U5278" s="181" t="str">
        <f t="shared" si="496"/>
        <v>0</v>
      </c>
    </row>
    <row r="5279" spans="14:21">
      <c r="N5279" s="57">
        <f t="shared" si="492"/>
        <v>2015</v>
      </c>
      <c r="O5279" s="57">
        <f t="shared" si="493"/>
        <v>6</v>
      </c>
      <c r="P5279" s="57">
        <f t="shared" si="494"/>
        <v>13</v>
      </c>
      <c r="Q5279" s="48">
        <v>42168</v>
      </c>
      <c r="R5279" s="178">
        <f t="shared" si="495"/>
        <v>42168</v>
      </c>
      <c r="S5279" s="182">
        <v>2</v>
      </c>
      <c r="T5279" s="180">
        <f t="shared" si="497"/>
        <v>65329.180000000051</v>
      </c>
      <c r="U5279" s="181" t="str">
        <f t="shared" si="496"/>
        <v>0</v>
      </c>
    </row>
    <row r="5280" spans="14:21">
      <c r="N5280" s="57">
        <f t="shared" si="492"/>
        <v>2015</v>
      </c>
      <c r="O5280" s="57">
        <f t="shared" si="493"/>
        <v>6</v>
      </c>
      <c r="P5280" s="57">
        <f t="shared" si="494"/>
        <v>14</v>
      </c>
      <c r="Q5280" s="48">
        <v>42169</v>
      </c>
      <c r="R5280" s="178">
        <f t="shared" si="495"/>
        <v>42169</v>
      </c>
      <c r="S5280" s="182">
        <v>9.6</v>
      </c>
      <c r="T5280" s="180">
        <f t="shared" si="497"/>
        <v>65338.78000000005</v>
      </c>
      <c r="U5280" s="181" t="str">
        <f t="shared" si="496"/>
        <v>0</v>
      </c>
    </row>
    <row r="5281" spans="14:21">
      <c r="N5281" s="57">
        <f t="shared" si="492"/>
        <v>2015</v>
      </c>
      <c r="O5281" s="57">
        <f t="shared" si="493"/>
        <v>6</v>
      </c>
      <c r="P5281" s="57">
        <f t="shared" si="494"/>
        <v>15</v>
      </c>
      <c r="Q5281" s="48">
        <v>42170</v>
      </c>
      <c r="R5281" s="178">
        <f t="shared" si="495"/>
        <v>42170</v>
      </c>
      <c r="S5281" s="182">
        <v>10.7</v>
      </c>
      <c r="T5281" s="180">
        <f t="shared" si="497"/>
        <v>65349.480000000047</v>
      </c>
      <c r="U5281" s="181" t="str">
        <f t="shared" si="496"/>
        <v>0</v>
      </c>
    </row>
    <row r="5282" spans="14:21">
      <c r="N5282" s="57">
        <f t="shared" si="492"/>
        <v>2015</v>
      </c>
      <c r="O5282" s="57">
        <f t="shared" si="493"/>
        <v>6</v>
      </c>
      <c r="P5282" s="57">
        <f t="shared" si="494"/>
        <v>16</v>
      </c>
      <c r="Q5282" s="48">
        <v>42171</v>
      </c>
      <c r="R5282" s="178">
        <f t="shared" si="495"/>
        <v>42171</v>
      </c>
      <c r="S5282" s="182">
        <v>9.9</v>
      </c>
      <c r="T5282" s="180">
        <f t="shared" si="497"/>
        <v>65359.380000000048</v>
      </c>
      <c r="U5282" s="181" t="str">
        <f t="shared" si="496"/>
        <v>0</v>
      </c>
    </row>
    <row r="5283" spans="14:21">
      <c r="N5283" s="57">
        <f t="shared" si="492"/>
        <v>2015</v>
      </c>
      <c r="O5283" s="57">
        <f t="shared" si="493"/>
        <v>6</v>
      </c>
      <c r="P5283" s="57">
        <f t="shared" si="494"/>
        <v>17</v>
      </c>
      <c r="Q5283" s="48">
        <v>42172</v>
      </c>
      <c r="R5283" s="178">
        <f t="shared" si="495"/>
        <v>42172</v>
      </c>
      <c r="S5283" s="182">
        <v>8.9</v>
      </c>
      <c r="T5283" s="180">
        <f t="shared" si="497"/>
        <v>65368.28000000005</v>
      </c>
      <c r="U5283" s="181" t="str">
        <f t="shared" si="496"/>
        <v>0</v>
      </c>
    </row>
    <row r="5284" spans="14:21">
      <c r="N5284" s="57">
        <f t="shared" si="492"/>
        <v>2015</v>
      </c>
      <c r="O5284" s="57">
        <f t="shared" si="493"/>
        <v>6</v>
      </c>
      <c r="P5284" s="57">
        <f t="shared" si="494"/>
        <v>18</v>
      </c>
      <c r="Q5284" s="48">
        <v>42173</v>
      </c>
      <c r="R5284" s="178">
        <f t="shared" si="495"/>
        <v>42173</v>
      </c>
      <c r="S5284" s="182">
        <v>10</v>
      </c>
      <c r="T5284" s="180">
        <f t="shared" si="497"/>
        <v>65378.28000000005</v>
      </c>
      <c r="U5284" s="181" t="str">
        <f t="shared" si="496"/>
        <v>0</v>
      </c>
    </row>
    <row r="5285" spans="14:21">
      <c r="N5285" s="57">
        <f t="shared" si="492"/>
        <v>2015</v>
      </c>
      <c r="O5285" s="57">
        <f t="shared" si="493"/>
        <v>6</v>
      </c>
      <c r="P5285" s="57">
        <f t="shared" si="494"/>
        <v>19</v>
      </c>
      <c r="Q5285" s="48">
        <v>42174</v>
      </c>
      <c r="R5285" s="178">
        <f t="shared" si="495"/>
        <v>42174</v>
      </c>
      <c r="S5285" s="182">
        <v>9.5</v>
      </c>
      <c r="T5285" s="180">
        <f t="shared" si="497"/>
        <v>65387.78000000005</v>
      </c>
      <c r="U5285" s="181" t="str">
        <f t="shared" si="496"/>
        <v>0</v>
      </c>
    </row>
    <row r="5286" spans="14:21">
      <c r="N5286" s="57">
        <f t="shared" si="492"/>
        <v>2015</v>
      </c>
      <c r="O5286" s="57">
        <f t="shared" si="493"/>
        <v>6</v>
      </c>
      <c r="P5286" s="57">
        <f t="shared" si="494"/>
        <v>20</v>
      </c>
      <c r="Q5286" s="48">
        <v>42175</v>
      </c>
      <c r="R5286" s="178">
        <f t="shared" si="495"/>
        <v>42175</v>
      </c>
      <c r="S5286" s="182">
        <v>8.6</v>
      </c>
      <c r="T5286" s="180">
        <f t="shared" si="497"/>
        <v>65396.380000000048</v>
      </c>
      <c r="U5286" s="181" t="str">
        <f t="shared" si="496"/>
        <v>0</v>
      </c>
    </row>
    <row r="5287" spans="14:21">
      <c r="N5287" s="57">
        <f t="shared" si="492"/>
        <v>2015</v>
      </c>
      <c r="O5287" s="57">
        <f t="shared" si="493"/>
        <v>6</v>
      </c>
      <c r="P5287" s="57">
        <f t="shared" si="494"/>
        <v>21</v>
      </c>
      <c r="Q5287" s="48">
        <v>42176</v>
      </c>
      <c r="R5287" s="178">
        <f t="shared" si="495"/>
        <v>42176</v>
      </c>
      <c r="S5287" s="182">
        <v>2</v>
      </c>
      <c r="T5287" s="180">
        <f t="shared" si="497"/>
        <v>65398.380000000048</v>
      </c>
      <c r="U5287" s="181" t="str">
        <f t="shared" si="496"/>
        <v>0</v>
      </c>
    </row>
    <row r="5288" spans="14:21">
      <c r="N5288" s="57">
        <f t="shared" si="492"/>
        <v>2015</v>
      </c>
      <c r="O5288" s="57">
        <f t="shared" si="493"/>
        <v>6</v>
      </c>
      <c r="P5288" s="57">
        <f t="shared" si="494"/>
        <v>22</v>
      </c>
      <c r="Q5288" s="48">
        <v>42177</v>
      </c>
      <c r="R5288" s="178">
        <f t="shared" si="495"/>
        <v>42177</v>
      </c>
      <c r="S5288" s="182">
        <v>8.9</v>
      </c>
      <c r="T5288" s="180">
        <f t="shared" si="497"/>
        <v>65407.28000000005</v>
      </c>
      <c r="U5288" s="181" t="str">
        <f t="shared" si="496"/>
        <v>0</v>
      </c>
    </row>
    <row r="5289" spans="14:21">
      <c r="N5289" s="57">
        <f t="shared" si="492"/>
        <v>2015</v>
      </c>
      <c r="O5289" s="57">
        <f t="shared" si="493"/>
        <v>6</v>
      </c>
      <c r="P5289" s="57">
        <f t="shared" si="494"/>
        <v>23</v>
      </c>
      <c r="Q5289" s="48">
        <v>42178</v>
      </c>
      <c r="R5289" s="178">
        <f t="shared" si="495"/>
        <v>42178</v>
      </c>
      <c r="S5289" s="182">
        <v>8</v>
      </c>
      <c r="T5289" s="180">
        <f t="shared" si="497"/>
        <v>65415.28000000005</v>
      </c>
      <c r="U5289" s="181" t="str">
        <f t="shared" si="496"/>
        <v>0</v>
      </c>
    </row>
    <row r="5290" spans="14:21">
      <c r="N5290" s="57">
        <f t="shared" si="492"/>
        <v>2015</v>
      </c>
      <c r="O5290" s="57">
        <f t="shared" si="493"/>
        <v>6</v>
      </c>
      <c r="P5290" s="57">
        <f t="shared" si="494"/>
        <v>24</v>
      </c>
      <c r="Q5290" s="48">
        <v>42179</v>
      </c>
      <c r="R5290" s="178">
        <f t="shared" si="495"/>
        <v>42179</v>
      </c>
      <c r="S5290" s="182">
        <v>9.1999999999999993</v>
      </c>
      <c r="T5290" s="180">
        <f t="shared" si="497"/>
        <v>65424.480000000047</v>
      </c>
      <c r="U5290" s="181" t="str">
        <f t="shared" si="496"/>
        <v>0</v>
      </c>
    </row>
    <row r="5291" spans="14:21">
      <c r="N5291" s="57">
        <f t="shared" si="492"/>
        <v>2015</v>
      </c>
      <c r="O5291" s="57">
        <f t="shared" si="493"/>
        <v>6</v>
      </c>
      <c r="P5291" s="57">
        <f t="shared" si="494"/>
        <v>25</v>
      </c>
      <c r="Q5291" s="48">
        <v>42180</v>
      </c>
      <c r="R5291" s="178">
        <f t="shared" si="495"/>
        <v>42180</v>
      </c>
      <c r="S5291" s="182">
        <v>2</v>
      </c>
      <c r="T5291" s="180">
        <f t="shared" si="497"/>
        <v>65426.480000000047</v>
      </c>
      <c r="U5291" s="181" t="str">
        <f t="shared" si="496"/>
        <v>0</v>
      </c>
    </row>
    <row r="5292" spans="14:21">
      <c r="N5292" s="57">
        <f t="shared" si="492"/>
        <v>2015</v>
      </c>
      <c r="O5292" s="57">
        <f t="shared" si="493"/>
        <v>6</v>
      </c>
      <c r="P5292" s="57">
        <f t="shared" si="494"/>
        <v>26</v>
      </c>
      <c r="Q5292" s="48">
        <v>42181</v>
      </c>
      <c r="R5292" s="178">
        <f t="shared" si="495"/>
        <v>42181</v>
      </c>
      <c r="S5292" s="182">
        <v>2</v>
      </c>
      <c r="T5292" s="180">
        <f t="shared" si="497"/>
        <v>65428.480000000047</v>
      </c>
      <c r="U5292" s="181" t="str">
        <f t="shared" si="496"/>
        <v>0</v>
      </c>
    </row>
    <row r="5293" spans="14:21">
      <c r="N5293" s="57">
        <f t="shared" si="492"/>
        <v>2015</v>
      </c>
      <c r="O5293" s="57">
        <f t="shared" si="493"/>
        <v>6</v>
      </c>
      <c r="P5293" s="57">
        <f t="shared" si="494"/>
        <v>27</v>
      </c>
      <c r="Q5293" s="48">
        <v>42182</v>
      </c>
      <c r="R5293" s="178">
        <f t="shared" si="495"/>
        <v>42182</v>
      </c>
      <c r="S5293" s="182">
        <v>2</v>
      </c>
      <c r="T5293" s="180">
        <f t="shared" si="497"/>
        <v>65430.480000000047</v>
      </c>
      <c r="U5293" s="181" t="str">
        <f t="shared" si="496"/>
        <v>0</v>
      </c>
    </row>
    <row r="5294" spans="14:21">
      <c r="N5294" s="57">
        <f t="shared" si="492"/>
        <v>2015</v>
      </c>
      <c r="O5294" s="57">
        <f t="shared" si="493"/>
        <v>6</v>
      </c>
      <c r="P5294" s="57">
        <f t="shared" si="494"/>
        <v>28</v>
      </c>
      <c r="Q5294" s="48">
        <v>42183</v>
      </c>
      <c r="R5294" s="178">
        <f t="shared" si="495"/>
        <v>42183</v>
      </c>
      <c r="S5294" s="182">
        <v>2</v>
      </c>
      <c r="T5294" s="180">
        <f t="shared" si="497"/>
        <v>65432.480000000047</v>
      </c>
      <c r="U5294" s="181" t="str">
        <f t="shared" si="496"/>
        <v>0</v>
      </c>
    </row>
    <row r="5295" spans="14:21">
      <c r="N5295" s="57">
        <f t="shared" si="492"/>
        <v>2015</v>
      </c>
      <c r="O5295" s="57">
        <f t="shared" si="493"/>
        <v>6</v>
      </c>
      <c r="P5295" s="57">
        <f t="shared" si="494"/>
        <v>29</v>
      </c>
      <c r="Q5295" s="48">
        <v>42184</v>
      </c>
      <c r="R5295" s="178">
        <f t="shared" si="495"/>
        <v>42184</v>
      </c>
      <c r="S5295" s="182">
        <v>2</v>
      </c>
      <c r="T5295" s="180">
        <f t="shared" si="497"/>
        <v>65434.480000000047</v>
      </c>
      <c r="U5295" s="181" t="str">
        <f t="shared" si="496"/>
        <v>0</v>
      </c>
    </row>
    <row r="5296" spans="14:21">
      <c r="N5296" s="57">
        <f t="shared" si="492"/>
        <v>2015</v>
      </c>
      <c r="O5296" s="57">
        <f t="shared" si="493"/>
        <v>6</v>
      </c>
      <c r="P5296" s="57">
        <f t="shared" si="494"/>
        <v>30</v>
      </c>
      <c r="Q5296" s="48">
        <v>42185</v>
      </c>
      <c r="R5296" s="178">
        <f t="shared" si="495"/>
        <v>42185</v>
      </c>
      <c r="S5296" s="182">
        <v>2</v>
      </c>
      <c r="T5296" s="180">
        <f t="shared" si="497"/>
        <v>65436.480000000047</v>
      </c>
      <c r="U5296" s="181" t="str">
        <f t="shared" si="496"/>
        <v>0</v>
      </c>
    </row>
    <row r="5297" spans="14:21">
      <c r="N5297" s="57">
        <f t="shared" si="492"/>
        <v>2015</v>
      </c>
      <c r="O5297" s="57">
        <f t="shared" si="493"/>
        <v>7</v>
      </c>
      <c r="P5297" s="57">
        <f t="shared" si="494"/>
        <v>1</v>
      </c>
      <c r="Q5297" s="48">
        <v>42186</v>
      </c>
      <c r="R5297" s="178">
        <f t="shared" si="495"/>
        <v>42186</v>
      </c>
      <c r="S5297" s="182">
        <v>2</v>
      </c>
      <c r="T5297" s="180">
        <f t="shared" si="497"/>
        <v>65438.480000000047</v>
      </c>
      <c r="U5297" s="181" t="str">
        <f t="shared" si="496"/>
        <v>0</v>
      </c>
    </row>
    <row r="5298" spans="14:21">
      <c r="N5298" s="57">
        <f t="shared" si="492"/>
        <v>2015</v>
      </c>
      <c r="O5298" s="57">
        <f t="shared" si="493"/>
        <v>7</v>
      </c>
      <c r="P5298" s="57">
        <f t="shared" si="494"/>
        <v>2</v>
      </c>
      <c r="Q5298" s="48">
        <v>42187</v>
      </c>
      <c r="R5298" s="178">
        <f t="shared" si="495"/>
        <v>42187</v>
      </c>
      <c r="S5298" s="182">
        <v>2</v>
      </c>
      <c r="T5298" s="180">
        <f t="shared" si="497"/>
        <v>65440.480000000047</v>
      </c>
      <c r="U5298" s="181" t="str">
        <f t="shared" si="496"/>
        <v>0</v>
      </c>
    </row>
    <row r="5299" spans="14:21">
      <c r="N5299" s="57">
        <f t="shared" si="492"/>
        <v>2015</v>
      </c>
      <c r="O5299" s="57">
        <f t="shared" si="493"/>
        <v>7</v>
      </c>
      <c r="P5299" s="57">
        <f t="shared" si="494"/>
        <v>3</v>
      </c>
      <c r="Q5299" s="48">
        <v>42188</v>
      </c>
      <c r="R5299" s="178">
        <f t="shared" si="495"/>
        <v>42188</v>
      </c>
      <c r="S5299" s="182">
        <v>2</v>
      </c>
      <c r="T5299" s="180">
        <f t="shared" si="497"/>
        <v>65442.480000000047</v>
      </c>
      <c r="U5299" s="181" t="str">
        <f t="shared" si="496"/>
        <v>0</v>
      </c>
    </row>
    <row r="5300" spans="14:21">
      <c r="N5300" s="57">
        <f t="shared" si="492"/>
        <v>2015</v>
      </c>
      <c r="O5300" s="57">
        <f t="shared" si="493"/>
        <v>7</v>
      </c>
      <c r="P5300" s="57">
        <f t="shared" si="494"/>
        <v>4</v>
      </c>
      <c r="Q5300" s="48">
        <v>42189</v>
      </c>
      <c r="R5300" s="178">
        <f t="shared" si="495"/>
        <v>42189</v>
      </c>
      <c r="S5300" s="182">
        <v>2</v>
      </c>
      <c r="T5300" s="180">
        <f t="shared" si="497"/>
        <v>65444.480000000047</v>
      </c>
      <c r="U5300" s="181" t="str">
        <f t="shared" si="496"/>
        <v>0</v>
      </c>
    </row>
    <row r="5301" spans="14:21">
      <c r="N5301" s="57">
        <f t="shared" si="492"/>
        <v>2015</v>
      </c>
      <c r="O5301" s="57">
        <f t="shared" si="493"/>
        <v>7</v>
      </c>
      <c r="P5301" s="57">
        <f t="shared" si="494"/>
        <v>5</v>
      </c>
      <c r="Q5301" s="48">
        <v>42190</v>
      </c>
      <c r="R5301" s="178">
        <f t="shared" si="495"/>
        <v>42190</v>
      </c>
      <c r="S5301" s="182">
        <v>2</v>
      </c>
      <c r="T5301" s="180">
        <f t="shared" si="497"/>
        <v>65446.480000000047</v>
      </c>
      <c r="U5301" s="181" t="str">
        <f t="shared" si="496"/>
        <v>0</v>
      </c>
    </row>
    <row r="5302" spans="14:21">
      <c r="N5302" s="57">
        <f t="shared" si="492"/>
        <v>2015</v>
      </c>
      <c r="O5302" s="57">
        <f t="shared" si="493"/>
        <v>7</v>
      </c>
      <c r="P5302" s="57">
        <f t="shared" si="494"/>
        <v>6</v>
      </c>
      <c r="Q5302" s="48">
        <v>42191</v>
      </c>
      <c r="R5302" s="178">
        <f t="shared" si="495"/>
        <v>42191</v>
      </c>
      <c r="S5302" s="182">
        <v>2</v>
      </c>
      <c r="T5302" s="180">
        <f t="shared" si="497"/>
        <v>65448.480000000047</v>
      </c>
      <c r="U5302" s="181" t="str">
        <f t="shared" si="496"/>
        <v>0</v>
      </c>
    </row>
    <row r="5303" spans="14:21">
      <c r="N5303" s="57">
        <f t="shared" si="492"/>
        <v>2015</v>
      </c>
      <c r="O5303" s="57">
        <f t="shared" si="493"/>
        <v>7</v>
      </c>
      <c r="P5303" s="57">
        <f t="shared" si="494"/>
        <v>7</v>
      </c>
      <c r="Q5303" s="48">
        <v>42192</v>
      </c>
      <c r="R5303" s="178">
        <f t="shared" si="495"/>
        <v>42192</v>
      </c>
      <c r="S5303" s="182">
        <v>2</v>
      </c>
      <c r="T5303" s="180">
        <f t="shared" si="497"/>
        <v>65450.480000000047</v>
      </c>
      <c r="U5303" s="181" t="str">
        <f t="shared" si="496"/>
        <v>0</v>
      </c>
    </row>
    <row r="5304" spans="14:21">
      <c r="N5304" s="57">
        <f t="shared" si="492"/>
        <v>2015</v>
      </c>
      <c r="O5304" s="57">
        <f t="shared" si="493"/>
        <v>7</v>
      </c>
      <c r="P5304" s="57">
        <f t="shared" si="494"/>
        <v>8</v>
      </c>
      <c r="Q5304" s="48">
        <v>42193</v>
      </c>
      <c r="R5304" s="178">
        <f t="shared" si="495"/>
        <v>42193</v>
      </c>
      <c r="S5304" s="182">
        <v>2</v>
      </c>
      <c r="T5304" s="180">
        <f t="shared" si="497"/>
        <v>65452.480000000047</v>
      </c>
      <c r="U5304" s="181" t="str">
        <f t="shared" si="496"/>
        <v>0</v>
      </c>
    </row>
    <row r="5305" spans="14:21">
      <c r="N5305" s="57">
        <f t="shared" si="492"/>
        <v>2015</v>
      </c>
      <c r="O5305" s="57">
        <f t="shared" si="493"/>
        <v>7</v>
      </c>
      <c r="P5305" s="57">
        <f t="shared" si="494"/>
        <v>9</v>
      </c>
      <c r="Q5305" s="48">
        <v>42194</v>
      </c>
      <c r="R5305" s="178">
        <f t="shared" si="495"/>
        <v>42194</v>
      </c>
      <c r="S5305" s="182">
        <v>8.9</v>
      </c>
      <c r="T5305" s="180">
        <f t="shared" si="497"/>
        <v>65461.380000000048</v>
      </c>
      <c r="U5305" s="181" t="str">
        <f t="shared" si="496"/>
        <v>0</v>
      </c>
    </row>
    <row r="5306" spans="14:21">
      <c r="N5306" s="57">
        <f t="shared" si="492"/>
        <v>2015</v>
      </c>
      <c r="O5306" s="57">
        <f t="shared" si="493"/>
        <v>7</v>
      </c>
      <c r="P5306" s="57">
        <f t="shared" si="494"/>
        <v>10</v>
      </c>
      <c r="Q5306" s="48">
        <v>42195</v>
      </c>
      <c r="R5306" s="178">
        <f t="shared" si="495"/>
        <v>42195</v>
      </c>
      <c r="S5306" s="182">
        <v>7.6</v>
      </c>
      <c r="T5306" s="180">
        <f t="shared" si="497"/>
        <v>65468.980000000047</v>
      </c>
      <c r="U5306" s="181" t="str">
        <f t="shared" si="496"/>
        <v>0</v>
      </c>
    </row>
    <row r="5307" spans="14:21">
      <c r="N5307" s="57">
        <f t="shared" si="492"/>
        <v>2015</v>
      </c>
      <c r="O5307" s="57">
        <f t="shared" si="493"/>
        <v>7</v>
      </c>
      <c r="P5307" s="57">
        <f t="shared" si="494"/>
        <v>11</v>
      </c>
      <c r="Q5307" s="48">
        <v>42196</v>
      </c>
      <c r="R5307" s="178">
        <f t="shared" si="495"/>
        <v>42196</v>
      </c>
      <c r="S5307" s="182">
        <v>2</v>
      </c>
      <c r="T5307" s="180">
        <f t="shared" si="497"/>
        <v>65470.980000000047</v>
      </c>
      <c r="U5307" s="181" t="str">
        <f t="shared" si="496"/>
        <v>0</v>
      </c>
    </row>
    <row r="5308" spans="14:21">
      <c r="N5308" s="57">
        <f t="shared" si="492"/>
        <v>2015</v>
      </c>
      <c r="O5308" s="57">
        <f t="shared" si="493"/>
        <v>7</v>
      </c>
      <c r="P5308" s="57">
        <f t="shared" si="494"/>
        <v>12</v>
      </c>
      <c r="Q5308" s="48">
        <v>42197</v>
      </c>
      <c r="R5308" s="178">
        <f t="shared" si="495"/>
        <v>42197</v>
      </c>
      <c r="S5308" s="182">
        <v>2</v>
      </c>
      <c r="T5308" s="180">
        <f t="shared" si="497"/>
        <v>65472.980000000047</v>
      </c>
      <c r="U5308" s="181" t="str">
        <f t="shared" si="496"/>
        <v>0</v>
      </c>
    </row>
    <row r="5309" spans="14:21">
      <c r="N5309" s="57">
        <f t="shared" si="492"/>
        <v>2015</v>
      </c>
      <c r="O5309" s="57">
        <f t="shared" si="493"/>
        <v>7</v>
      </c>
      <c r="P5309" s="57">
        <f t="shared" si="494"/>
        <v>13</v>
      </c>
      <c r="Q5309" s="48">
        <v>42198</v>
      </c>
      <c r="R5309" s="178">
        <f t="shared" si="495"/>
        <v>42198</v>
      </c>
      <c r="S5309" s="182">
        <v>2</v>
      </c>
      <c r="T5309" s="180">
        <f t="shared" si="497"/>
        <v>65474.980000000047</v>
      </c>
      <c r="U5309" s="181" t="str">
        <f t="shared" si="496"/>
        <v>0</v>
      </c>
    </row>
    <row r="5310" spans="14:21">
      <c r="N5310" s="57">
        <f t="shared" si="492"/>
        <v>2015</v>
      </c>
      <c r="O5310" s="57">
        <f t="shared" si="493"/>
        <v>7</v>
      </c>
      <c r="P5310" s="57">
        <f t="shared" si="494"/>
        <v>14</v>
      </c>
      <c r="Q5310" s="48">
        <v>42199</v>
      </c>
      <c r="R5310" s="178">
        <f t="shared" si="495"/>
        <v>42199</v>
      </c>
      <c r="S5310" s="182">
        <v>2</v>
      </c>
      <c r="T5310" s="180">
        <f t="shared" si="497"/>
        <v>65476.980000000047</v>
      </c>
      <c r="U5310" s="181" t="str">
        <f t="shared" si="496"/>
        <v>0</v>
      </c>
    </row>
    <row r="5311" spans="14:21">
      <c r="N5311" s="57">
        <f t="shared" si="492"/>
        <v>2015</v>
      </c>
      <c r="O5311" s="57">
        <f t="shared" si="493"/>
        <v>7</v>
      </c>
      <c r="P5311" s="57">
        <f t="shared" si="494"/>
        <v>15</v>
      </c>
      <c r="Q5311" s="48">
        <v>42200</v>
      </c>
      <c r="R5311" s="178">
        <f t="shared" si="495"/>
        <v>42200</v>
      </c>
      <c r="S5311" s="182">
        <v>2</v>
      </c>
      <c r="T5311" s="180">
        <f t="shared" si="497"/>
        <v>65478.980000000047</v>
      </c>
      <c r="U5311" s="181" t="str">
        <f t="shared" si="496"/>
        <v>0</v>
      </c>
    </row>
    <row r="5312" spans="14:21">
      <c r="N5312" s="57">
        <f t="shared" si="492"/>
        <v>2015</v>
      </c>
      <c r="O5312" s="57">
        <f t="shared" si="493"/>
        <v>7</v>
      </c>
      <c r="P5312" s="57">
        <f t="shared" si="494"/>
        <v>16</v>
      </c>
      <c r="Q5312" s="48">
        <v>42201</v>
      </c>
      <c r="R5312" s="178">
        <f t="shared" si="495"/>
        <v>42201</v>
      </c>
      <c r="S5312" s="182">
        <v>2</v>
      </c>
      <c r="T5312" s="180">
        <f t="shared" si="497"/>
        <v>65480.980000000047</v>
      </c>
      <c r="U5312" s="181" t="str">
        <f t="shared" si="496"/>
        <v>0</v>
      </c>
    </row>
    <row r="5313" spans="14:21">
      <c r="N5313" s="57">
        <f t="shared" si="492"/>
        <v>2015</v>
      </c>
      <c r="O5313" s="57">
        <f t="shared" si="493"/>
        <v>7</v>
      </c>
      <c r="P5313" s="57">
        <f t="shared" si="494"/>
        <v>17</v>
      </c>
      <c r="Q5313" s="48">
        <v>42202</v>
      </c>
      <c r="R5313" s="178">
        <f t="shared" si="495"/>
        <v>42202</v>
      </c>
      <c r="S5313" s="182">
        <v>2</v>
      </c>
      <c r="T5313" s="180">
        <f t="shared" si="497"/>
        <v>65482.980000000047</v>
      </c>
      <c r="U5313" s="181" t="str">
        <f t="shared" si="496"/>
        <v>0</v>
      </c>
    </row>
    <row r="5314" spans="14:21">
      <c r="N5314" s="57">
        <f t="shared" si="492"/>
        <v>2015</v>
      </c>
      <c r="O5314" s="57">
        <f t="shared" si="493"/>
        <v>7</v>
      </c>
      <c r="P5314" s="57">
        <f t="shared" si="494"/>
        <v>18</v>
      </c>
      <c r="Q5314" s="48">
        <v>42203</v>
      </c>
      <c r="R5314" s="178">
        <f t="shared" si="495"/>
        <v>42203</v>
      </c>
      <c r="S5314" s="182">
        <v>2</v>
      </c>
      <c r="T5314" s="180">
        <f t="shared" si="497"/>
        <v>65484.980000000047</v>
      </c>
      <c r="U5314" s="181" t="str">
        <f t="shared" si="496"/>
        <v>0</v>
      </c>
    </row>
    <row r="5315" spans="14:21">
      <c r="N5315" s="57">
        <f t="shared" ref="N5315:N5378" si="498">IF(Q5315="","",YEAR(Q5315))</f>
        <v>2015</v>
      </c>
      <c r="O5315" s="57">
        <f t="shared" ref="O5315:O5378" si="499">IF(Q5315="","",MONTH(Q5315))</f>
        <v>7</v>
      </c>
      <c r="P5315" s="57">
        <f t="shared" ref="P5315:P5378" si="500">DAY(Q5315)</f>
        <v>19</v>
      </c>
      <c r="Q5315" s="48">
        <v>42204</v>
      </c>
      <c r="R5315" s="178">
        <f t="shared" ref="R5315:R5378" si="501">Q5315</f>
        <v>42204</v>
      </c>
      <c r="S5315" s="182">
        <v>8.4</v>
      </c>
      <c r="T5315" s="180">
        <f t="shared" si="497"/>
        <v>65493.380000000048</v>
      </c>
      <c r="U5315" s="181" t="str">
        <f t="shared" ref="U5315:U5378" si="502">IF(AND(R5315&gt;=$E$7,R5315&lt;=$E$9),S5315,"0")</f>
        <v>0</v>
      </c>
    </row>
    <row r="5316" spans="14:21">
      <c r="N5316" s="57">
        <f t="shared" si="498"/>
        <v>2015</v>
      </c>
      <c r="O5316" s="57">
        <f t="shared" si="499"/>
        <v>7</v>
      </c>
      <c r="P5316" s="57">
        <f t="shared" si="500"/>
        <v>20</v>
      </c>
      <c r="Q5316" s="48">
        <v>42205</v>
      </c>
      <c r="R5316" s="178">
        <f t="shared" si="501"/>
        <v>42205</v>
      </c>
      <c r="S5316" s="182">
        <v>2</v>
      </c>
      <c r="T5316" s="180">
        <f t="shared" si="497"/>
        <v>65495.380000000048</v>
      </c>
      <c r="U5316" s="181" t="str">
        <f t="shared" si="502"/>
        <v>0</v>
      </c>
    </row>
    <row r="5317" spans="14:21">
      <c r="N5317" s="57">
        <f t="shared" si="498"/>
        <v>2015</v>
      </c>
      <c r="O5317" s="57">
        <f t="shared" si="499"/>
        <v>7</v>
      </c>
      <c r="P5317" s="57">
        <f t="shared" si="500"/>
        <v>21</v>
      </c>
      <c r="Q5317" s="48">
        <v>42206</v>
      </c>
      <c r="R5317" s="178">
        <f t="shared" si="501"/>
        <v>42206</v>
      </c>
      <c r="S5317" s="182">
        <v>2</v>
      </c>
      <c r="T5317" s="180">
        <f t="shared" ref="T5317:T5380" si="503">T5316+S5317</f>
        <v>65497.380000000048</v>
      </c>
      <c r="U5317" s="181" t="str">
        <f t="shared" si="502"/>
        <v>0</v>
      </c>
    </row>
    <row r="5318" spans="14:21">
      <c r="N5318" s="57">
        <f t="shared" si="498"/>
        <v>2015</v>
      </c>
      <c r="O5318" s="57">
        <f t="shared" si="499"/>
        <v>7</v>
      </c>
      <c r="P5318" s="57">
        <f t="shared" si="500"/>
        <v>22</v>
      </c>
      <c r="Q5318" s="48">
        <v>42207</v>
      </c>
      <c r="R5318" s="178">
        <f t="shared" si="501"/>
        <v>42207</v>
      </c>
      <c r="S5318" s="182">
        <v>2</v>
      </c>
      <c r="T5318" s="180">
        <f t="shared" si="503"/>
        <v>65499.380000000048</v>
      </c>
      <c r="U5318" s="181" t="str">
        <f t="shared" si="502"/>
        <v>0</v>
      </c>
    </row>
    <row r="5319" spans="14:21">
      <c r="N5319" s="57">
        <f t="shared" si="498"/>
        <v>2015</v>
      </c>
      <c r="O5319" s="57">
        <f t="shared" si="499"/>
        <v>7</v>
      </c>
      <c r="P5319" s="57">
        <f t="shared" si="500"/>
        <v>23</v>
      </c>
      <c r="Q5319" s="48">
        <v>42208</v>
      </c>
      <c r="R5319" s="178">
        <f t="shared" si="501"/>
        <v>42208</v>
      </c>
      <c r="S5319" s="182">
        <v>2</v>
      </c>
      <c r="T5319" s="180">
        <f t="shared" si="503"/>
        <v>65501.380000000048</v>
      </c>
      <c r="U5319" s="181" t="str">
        <f t="shared" si="502"/>
        <v>0</v>
      </c>
    </row>
    <row r="5320" spans="14:21">
      <c r="N5320" s="57">
        <f t="shared" si="498"/>
        <v>2015</v>
      </c>
      <c r="O5320" s="57">
        <f t="shared" si="499"/>
        <v>7</v>
      </c>
      <c r="P5320" s="57">
        <f t="shared" si="500"/>
        <v>24</v>
      </c>
      <c r="Q5320" s="48">
        <v>42209</v>
      </c>
      <c r="R5320" s="178">
        <f t="shared" si="501"/>
        <v>42209</v>
      </c>
      <c r="S5320" s="182">
        <v>2</v>
      </c>
      <c r="T5320" s="180">
        <f t="shared" si="503"/>
        <v>65503.380000000048</v>
      </c>
      <c r="U5320" s="181" t="str">
        <f t="shared" si="502"/>
        <v>0</v>
      </c>
    </row>
    <row r="5321" spans="14:21">
      <c r="N5321" s="57">
        <f t="shared" si="498"/>
        <v>2015</v>
      </c>
      <c r="O5321" s="57">
        <f t="shared" si="499"/>
        <v>7</v>
      </c>
      <c r="P5321" s="57">
        <f t="shared" si="500"/>
        <v>25</v>
      </c>
      <c r="Q5321" s="48">
        <v>42210</v>
      </c>
      <c r="R5321" s="178">
        <f t="shared" si="501"/>
        <v>42210</v>
      </c>
      <c r="S5321" s="182">
        <v>2</v>
      </c>
      <c r="T5321" s="180">
        <f t="shared" si="503"/>
        <v>65505.380000000048</v>
      </c>
      <c r="U5321" s="181" t="str">
        <f t="shared" si="502"/>
        <v>0</v>
      </c>
    </row>
    <row r="5322" spans="14:21">
      <c r="N5322" s="57">
        <f t="shared" si="498"/>
        <v>2015</v>
      </c>
      <c r="O5322" s="57">
        <f t="shared" si="499"/>
        <v>7</v>
      </c>
      <c r="P5322" s="57">
        <f t="shared" si="500"/>
        <v>26</v>
      </c>
      <c r="Q5322" s="48">
        <v>42211</v>
      </c>
      <c r="R5322" s="178">
        <f t="shared" si="501"/>
        <v>42211</v>
      </c>
      <c r="S5322" s="182">
        <v>2</v>
      </c>
      <c r="T5322" s="180">
        <f t="shared" si="503"/>
        <v>65507.380000000048</v>
      </c>
      <c r="U5322" s="181" t="str">
        <f t="shared" si="502"/>
        <v>0</v>
      </c>
    </row>
    <row r="5323" spans="14:21">
      <c r="N5323" s="57">
        <f t="shared" si="498"/>
        <v>2015</v>
      </c>
      <c r="O5323" s="57">
        <f t="shared" si="499"/>
        <v>7</v>
      </c>
      <c r="P5323" s="57">
        <f t="shared" si="500"/>
        <v>27</v>
      </c>
      <c r="Q5323" s="48">
        <v>42212</v>
      </c>
      <c r="R5323" s="178">
        <f t="shared" si="501"/>
        <v>42212</v>
      </c>
      <c r="S5323" s="182">
        <v>2</v>
      </c>
      <c r="T5323" s="180">
        <f t="shared" si="503"/>
        <v>65509.380000000048</v>
      </c>
      <c r="U5323" s="181" t="str">
        <f t="shared" si="502"/>
        <v>0</v>
      </c>
    </row>
    <row r="5324" spans="14:21">
      <c r="N5324" s="57">
        <f t="shared" si="498"/>
        <v>2015</v>
      </c>
      <c r="O5324" s="57">
        <f t="shared" si="499"/>
        <v>7</v>
      </c>
      <c r="P5324" s="57">
        <f t="shared" si="500"/>
        <v>28</v>
      </c>
      <c r="Q5324" s="48">
        <v>42213</v>
      </c>
      <c r="R5324" s="178">
        <f t="shared" si="501"/>
        <v>42213</v>
      </c>
      <c r="S5324" s="182">
        <v>2</v>
      </c>
      <c r="T5324" s="180">
        <f t="shared" si="503"/>
        <v>65511.380000000048</v>
      </c>
      <c r="U5324" s="181" t="str">
        <f t="shared" si="502"/>
        <v>0</v>
      </c>
    </row>
    <row r="5325" spans="14:21">
      <c r="N5325" s="57">
        <f t="shared" si="498"/>
        <v>2015</v>
      </c>
      <c r="O5325" s="57">
        <f t="shared" si="499"/>
        <v>7</v>
      </c>
      <c r="P5325" s="57">
        <f t="shared" si="500"/>
        <v>29</v>
      </c>
      <c r="Q5325" s="48">
        <v>42214</v>
      </c>
      <c r="R5325" s="178">
        <f t="shared" si="501"/>
        <v>42214</v>
      </c>
      <c r="S5325" s="182">
        <v>9</v>
      </c>
      <c r="T5325" s="180">
        <f t="shared" si="503"/>
        <v>65520.380000000048</v>
      </c>
      <c r="U5325" s="181" t="str">
        <f t="shared" si="502"/>
        <v>0</v>
      </c>
    </row>
    <row r="5326" spans="14:21">
      <c r="N5326" s="57">
        <f t="shared" si="498"/>
        <v>2015</v>
      </c>
      <c r="O5326" s="57">
        <f t="shared" si="499"/>
        <v>7</v>
      </c>
      <c r="P5326" s="57">
        <f t="shared" si="500"/>
        <v>30</v>
      </c>
      <c r="Q5326" s="48">
        <v>42215</v>
      </c>
      <c r="R5326" s="178">
        <f t="shared" si="501"/>
        <v>42215</v>
      </c>
      <c r="S5326" s="182">
        <v>8.8000000000000007</v>
      </c>
      <c r="T5326" s="180">
        <f t="shared" si="503"/>
        <v>65529.180000000051</v>
      </c>
      <c r="U5326" s="181" t="str">
        <f t="shared" si="502"/>
        <v>0</v>
      </c>
    </row>
    <row r="5327" spans="14:21">
      <c r="N5327" s="57">
        <f t="shared" si="498"/>
        <v>2015</v>
      </c>
      <c r="O5327" s="57">
        <f t="shared" si="499"/>
        <v>7</v>
      </c>
      <c r="P5327" s="57">
        <f t="shared" si="500"/>
        <v>31</v>
      </c>
      <c r="Q5327" s="48">
        <v>42216</v>
      </c>
      <c r="R5327" s="178">
        <f t="shared" si="501"/>
        <v>42216</v>
      </c>
      <c r="S5327" s="182">
        <v>8.1999999999999993</v>
      </c>
      <c r="T5327" s="180">
        <f t="shared" si="503"/>
        <v>65537.380000000048</v>
      </c>
      <c r="U5327" s="181" t="str">
        <f t="shared" si="502"/>
        <v>0</v>
      </c>
    </row>
    <row r="5328" spans="14:21">
      <c r="N5328" s="57">
        <f t="shared" si="498"/>
        <v>2015</v>
      </c>
      <c r="O5328" s="57">
        <f t="shared" si="499"/>
        <v>8</v>
      </c>
      <c r="P5328" s="57">
        <f t="shared" si="500"/>
        <v>1</v>
      </c>
      <c r="Q5328" s="48">
        <v>42217</v>
      </c>
      <c r="R5328" s="178">
        <f t="shared" si="501"/>
        <v>42217</v>
      </c>
      <c r="S5328" s="182">
        <v>7.2</v>
      </c>
      <c r="T5328" s="180">
        <f t="shared" si="503"/>
        <v>65544.580000000045</v>
      </c>
      <c r="U5328" s="181" t="str">
        <f t="shared" si="502"/>
        <v>0</v>
      </c>
    </row>
    <row r="5329" spans="14:21">
      <c r="N5329" s="57">
        <f t="shared" si="498"/>
        <v>2015</v>
      </c>
      <c r="O5329" s="57">
        <f t="shared" si="499"/>
        <v>8</v>
      </c>
      <c r="P5329" s="57">
        <f t="shared" si="500"/>
        <v>2</v>
      </c>
      <c r="Q5329" s="48">
        <v>42218</v>
      </c>
      <c r="R5329" s="178">
        <f t="shared" si="501"/>
        <v>42218</v>
      </c>
      <c r="S5329" s="182">
        <v>2</v>
      </c>
      <c r="T5329" s="180">
        <f t="shared" si="503"/>
        <v>65546.580000000045</v>
      </c>
      <c r="U5329" s="181" t="str">
        <f t="shared" si="502"/>
        <v>0</v>
      </c>
    </row>
    <row r="5330" spans="14:21">
      <c r="N5330" s="57">
        <f t="shared" si="498"/>
        <v>2015</v>
      </c>
      <c r="O5330" s="57">
        <f t="shared" si="499"/>
        <v>8</v>
      </c>
      <c r="P5330" s="57">
        <f t="shared" si="500"/>
        <v>3</v>
      </c>
      <c r="Q5330" s="48">
        <v>42219</v>
      </c>
      <c r="R5330" s="178">
        <f t="shared" si="501"/>
        <v>42219</v>
      </c>
      <c r="S5330" s="182">
        <v>2</v>
      </c>
      <c r="T5330" s="180">
        <f t="shared" si="503"/>
        <v>65548.580000000045</v>
      </c>
      <c r="U5330" s="181" t="str">
        <f t="shared" si="502"/>
        <v>0</v>
      </c>
    </row>
    <row r="5331" spans="14:21">
      <c r="N5331" s="57">
        <f t="shared" si="498"/>
        <v>2015</v>
      </c>
      <c r="O5331" s="57">
        <f t="shared" si="499"/>
        <v>8</v>
      </c>
      <c r="P5331" s="57">
        <f t="shared" si="500"/>
        <v>4</v>
      </c>
      <c r="Q5331" s="48">
        <v>42220</v>
      </c>
      <c r="R5331" s="178">
        <f t="shared" si="501"/>
        <v>42220</v>
      </c>
      <c r="S5331" s="182">
        <v>2</v>
      </c>
      <c r="T5331" s="180">
        <f t="shared" si="503"/>
        <v>65550.580000000045</v>
      </c>
      <c r="U5331" s="181" t="str">
        <f t="shared" si="502"/>
        <v>0</v>
      </c>
    </row>
    <row r="5332" spans="14:21">
      <c r="N5332" s="57">
        <f t="shared" si="498"/>
        <v>2015</v>
      </c>
      <c r="O5332" s="57">
        <f t="shared" si="499"/>
        <v>8</v>
      </c>
      <c r="P5332" s="57">
        <f t="shared" si="500"/>
        <v>5</v>
      </c>
      <c r="Q5332" s="48">
        <v>42221</v>
      </c>
      <c r="R5332" s="178">
        <f t="shared" si="501"/>
        <v>42221</v>
      </c>
      <c r="S5332" s="182">
        <v>2</v>
      </c>
      <c r="T5332" s="180">
        <f t="shared" si="503"/>
        <v>65552.580000000045</v>
      </c>
      <c r="U5332" s="181" t="str">
        <f t="shared" si="502"/>
        <v>0</v>
      </c>
    </row>
    <row r="5333" spans="14:21">
      <c r="N5333" s="57">
        <f t="shared" si="498"/>
        <v>2015</v>
      </c>
      <c r="O5333" s="57">
        <f t="shared" si="499"/>
        <v>8</v>
      </c>
      <c r="P5333" s="57">
        <f t="shared" si="500"/>
        <v>6</v>
      </c>
      <c r="Q5333" s="48">
        <v>42222</v>
      </c>
      <c r="R5333" s="178">
        <f t="shared" si="501"/>
        <v>42222</v>
      </c>
      <c r="S5333" s="182">
        <v>2</v>
      </c>
      <c r="T5333" s="180">
        <f t="shared" si="503"/>
        <v>65554.580000000045</v>
      </c>
      <c r="U5333" s="181" t="str">
        <f t="shared" si="502"/>
        <v>0</v>
      </c>
    </row>
    <row r="5334" spans="14:21">
      <c r="N5334" s="57">
        <f t="shared" si="498"/>
        <v>2015</v>
      </c>
      <c r="O5334" s="57">
        <f t="shared" si="499"/>
        <v>8</v>
      </c>
      <c r="P5334" s="57">
        <f t="shared" si="500"/>
        <v>7</v>
      </c>
      <c r="Q5334" s="48">
        <v>42223</v>
      </c>
      <c r="R5334" s="178">
        <f t="shared" si="501"/>
        <v>42223</v>
      </c>
      <c r="S5334" s="182">
        <v>2</v>
      </c>
      <c r="T5334" s="180">
        <f t="shared" si="503"/>
        <v>65556.580000000045</v>
      </c>
      <c r="U5334" s="181" t="str">
        <f t="shared" si="502"/>
        <v>0</v>
      </c>
    </row>
    <row r="5335" spans="14:21">
      <c r="N5335" s="57">
        <f t="shared" si="498"/>
        <v>2015</v>
      </c>
      <c r="O5335" s="57">
        <f t="shared" si="499"/>
        <v>8</v>
      </c>
      <c r="P5335" s="57">
        <f t="shared" si="500"/>
        <v>8</v>
      </c>
      <c r="Q5335" s="48">
        <v>42224</v>
      </c>
      <c r="R5335" s="178">
        <f t="shared" si="501"/>
        <v>42224</v>
      </c>
      <c r="S5335" s="182">
        <v>2</v>
      </c>
      <c r="T5335" s="180">
        <f t="shared" si="503"/>
        <v>65558.580000000045</v>
      </c>
      <c r="U5335" s="181" t="str">
        <f t="shared" si="502"/>
        <v>0</v>
      </c>
    </row>
    <row r="5336" spans="14:21">
      <c r="N5336" s="57">
        <f t="shared" si="498"/>
        <v>2015</v>
      </c>
      <c r="O5336" s="57">
        <f t="shared" si="499"/>
        <v>8</v>
      </c>
      <c r="P5336" s="57">
        <f t="shared" si="500"/>
        <v>9</v>
      </c>
      <c r="Q5336" s="48">
        <v>42225</v>
      </c>
      <c r="R5336" s="178">
        <f t="shared" si="501"/>
        <v>42225</v>
      </c>
      <c r="S5336" s="182">
        <v>2</v>
      </c>
      <c r="T5336" s="180">
        <f t="shared" si="503"/>
        <v>65560.580000000045</v>
      </c>
      <c r="U5336" s="181" t="str">
        <f t="shared" si="502"/>
        <v>0</v>
      </c>
    </row>
    <row r="5337" spans="14:21">
      <c r="N5337" s="57">
        <f t="shared" si="498"/>
        <v>2015</v>
      </c>
      <c r="O5337" s="57">
        <f t="shared" si="499"/>
        <v>8</v>
      </c>
      <c r="P5337" s="57">
        <f t="shared" si="500"/>
        <v>10</v>
      </c>
      <c r="Q5337" s="48">
        <v>42226</v>
      </c>
      <c r="R5337" s="178">
        <f t="shared" si="501"/>
        <v>42226</v>
      </c>
      <c r="S5337" s="182">
        <v>2</v>
      </c>
      <c r="T5337" s="180">
        <f t="shared" si="503"/>
        <v>65562.580000000045</v>
      </c>
      <c r="U5337" s="181" t="str">
        <f t="shared" si="502"/>
        <v>0</v>
      </c>
    </row>
    <row r="5338" spans="14:21">
      <c r="N5338" s="57">
        <f t="shared" si="498"/>
        <v>2015</v>
      </c>
      <c r="O5338" s="57">
        <f t="shared" si="499"/>
        <v>8</v>
      </c>
      <c r="P5338" s="57">
        <f t="shared" si="500"/>
        <v>11</v>
      </c>
      <c r="Q5338" s="48">
        <v>42227</v>
      </c>
      <c r="R5338" s="178">
        <f t="shared" si="501"/>
        <v>42227</v>
      </c>
      <c r="S5338" s="182">
        <v>2</v>
      </c>
      <c r="T5338" s="180">
        <f t="shared" si="503"/>
        <v>65564.580000000045</v>
      </c>
      <c r="U5338" s="181" t="str">
        <f t="shared" si="502"/>
        <v>0</v>
      </c>
    </row>
    <row r="5339" spans="14:21">
      <c r="N5339" s="57">
        <f t="shared" si="498"/>
        <v>2015</v>
      </c>
      <c r="O5339" s="57">
        <f t="shared" si="499"/>
        <v>8</v>
      </c>
      <c r="P5339" s="57">
        <f t="shared" si="500"/>
        <v>12</v>
      </c>
      <c r="Q5339" s="48">
        <v>42228</v>
      </c>
      <c r="R5339" s="178">
        <f t="shared" si="501"/>
        <v>42228</v>
      </c>
      <c r="S5339" s="182">
        <v>2</v>
      </c>
      <c r="T5339" s="180">
        <f t="shared" si="503"/>
        <v>65566.580000000045</v>
      </c>
      <c r="U5339" s="181" t="str">
        <f t="shared" si="502"/>
        <v>0</v>
      </c>
    </row>
    <row r="5340" spans="14:21">
      <c r="N5340" s="57">
        <f t="shared" si="498"/>
        <v>2015</v>
      </c>
      <c r="O5340" s="57">
        <f t="shared" si="499"/>
        <v>8</v>
      </c>
      <c r="P5340" s="57">
        <f t="shared" si="500"/>
        <v>13</v>
      </c>
      <c r="Q5340" s="48">
        <v>42229</v>
      </c>
      <c r="R5340" s="178">
        <f t="shared" si="501"/>
        <v>42229</v>
      </c>
      <c r="S5340" s="182">
        <v>2</v>
      </c>
      <c r="T5340" s="180">
        <f t="shared" si="503"/>
        <v>65568.580000000045</v>
      </c>
      <c r="U5340" s="181" t="str">
        <f t="shared" si="502"/>
        <v>0</v>
      </c>
    </row>
    <row r="5341" spans="14:21">
      <c r="N5341" s="57">
        <f t="shared" si="498"/>
        <v>2015</v>
      </c>
      <c r="O5341" s="57">
        <f t="shared" si="499"/>
        <v>8</v>
      </c>
      <c r="P5341" s="57">
        <f t="shared" si="500"/>
        <v>14</v>
      </c>
      <c r="Q5341" s="48">
        <v>42230</v>
      </c>
      <c r="R5341" s="178">
        <f t="shared" si="501"/>
        <v>42230</v>
      </c>
      <c r="S5341" s="182">
        <v>2</v>
      </c>
      <c r="T5341" s="180">
        <f t="shared" si="503"/>
        <v>65570.580000000045</v>
      </c>
      <c r="U5341" s="181" t="str">
        <f t="shared" si="502"/>
        <v>0</v>
      </c>
    </row>
    <row r="5342" spans="14:21">
      <c r="N5342" s="57">
        <f t="shared" si="498"/>
        <v>2015</v>
      </c>
      <c r="O5342" s="57">
        <f t="shared" si="499"/>
        <v>8</v>
      </c>
      <c r="P5342" s="57">
        <f t="shared" si="500"/>
        <v>15</v>
      </c>
      <c r="Q5342" s="48">
        <v>42231</v>
      </c>
      <c r="R5342" s="178">
        <f t="shared" si="501"/>
        <v>42231</v>
      </c>
      <c r="S5342" s="182">
        <v>2</v>
      </c>
      <c r="T5342" s="180">
        <f t="shared" si="503"/>
        <v>65572.580000000045</v>
      </c>
      <c r="U5342" s="181" t="str">
        <f t="shared" si="502"/>
        <v>0</v>
      </c>
    </row>
    <row r="5343" spans="14:21">
      <c r="N5343" s="57">
        <f t="shared" si="498"/>
        <v>2015</v>
      </c>
      <c r="O5343" s="57">
        <f t="shared" si="499"/>
        <v>8</v>
      </c>
      <c r="P5343" s="57">
        <f t="shared" si="500"/>
        <v>16</v>
      </c>
      <c r="Q5343" s="48">
        <v>42232</v>
      </c>
      <c r="R5343" s="178">
        <f t="shared" si="501"/>
        <v>42232</v>
      </c>
      <c r="S5343" s="182">
        <v>2</v>
      </c>
      <c r="T5343" s="180">
        <f t="shared" si="503"/>
        <v>65574.580000000045</v>
      </c>
      <c r="U5343" s="181" t="str">
        <f t="shared" si="502"/>
        <v>0</v>
      </c>
    </row>
    <row r="5344" spans="14:21">
      <c r="N5344" s="57">
        <f t="shared" si="498"/>
        <v>2015</v>
      </c>
      <c r="O5344" s="57">
        <f t="shared" si="499"/>
        <v>8</v>
      </c>
      <c r="P5344" s="57">
        <f t="shared" si="500"/>
        <v>17</v>
      </c>
      <c r="Q5344" s="48">
        <v>42233</v>
      </c>
      <c r="R5344" s="178">
        <f t="shared" si="501"/>
        <v>42233</v>
      </c>
      <c r="S5344" s="182">
        <v>2</v>
      </c>
      <c r="T5344" s="180">
        <f t="shared" si="503"/>
        <v>65576.580000000045</v>
      </c>
      <c r="U5344" s="181" t="str">
        <f t="shared" si="502"/>
        <v>0</v>
      </c>
    </row>
    <row r="5345" spans="14:21">
      <c r="N5345" s="57">
        <f t="shared" si="498"/>
        <v>2015</v>
      </c>
      <c r="O5345" s="57">
        <f t="shared" si="499"/>
        <v>8</v>
      </c>
      <c r="P5345" s="57">
        <f t="shared" si="500"/>
        <v>18</v>
      </c>
      <c r="Q5345" s="48">
        <v>42234</v>
      </c>
      <c r="R5345" s="178">
        <f t="shared" si="501"/>
        <v>42234</v>
      </c>
      <c r="S5345" s="182">
        <v>2</v>
      </c>
      <c r="T5345" s="180">
        <f t="shared" si="503"/>
        <v>65578.580000000045</v>
      </c>
      <c r="U5345" s="181" t="str">
        <f t="shared" si="502"/>
        <v>0</v>
      </c>
    </row>
    <row r="5346" spans="14:21">
      <c r="N5346" s="57">
        <f t="shared" si="498"/>
        <v>2015</v>
      </c>
      <c r="O5346" s="57">
        <f t="shared" si="499"/>
        <v>8</v>
      </c>
      <c r="P5346" s="57">
        <f t="shared" si="500"/>
        <v>19</v>
      </c>
      <c r="Q5346" s="48">
        <v>42235</v>
      </c>
      <c r="R5346" s="178">
        <f t="shared" si="501"/>
        <v>42235</v>
      </c>
      <c r="S5346" s="182">
        <v>2</v>
      </c>
      <c r="T5346" s="180">
        <f t="shared" si="503"/>
        <v>65580.580000000045</v>
      </c>
      <c r="U5346" s="181" t="str">
        <f t="shared" si="502"/>
        <v>0</v>
      </c>
    </row>
    <row r="5347" spans="14:21">
      <c r="N5347" s="57">
        <f t="shared" si="498"/>
        <v>2015</v>
      </c>
      <c r="O5347" s="57">
        <f t="shared" si="499"/>
        <v>8</v>
      </c>
      <c r="P5347" s="57">
        <f t="shared" si="500"/>
        <v>20</v>
      </c>
      <c r="Q5347" s="48">
        <v>42236</v>
      </c>
      <c r="R5347" s="178">
        <f t="shared" si="501"/>
        <v>42236</v>
      </c>
      <c r="S5347" s="182">
        <v>2</v>
      </c>
      <c r="T5347" s="180">
        <f t="shared" si="503"/>
        <v>65582.580000000045</v>
      </c>
      <c r="U5347" s="181" t="str">
        <f t="shared" si="502"/>
        <v>0</v>
      </c>
    </row>
    <row r="5348" spans="14:21">
      <c r="N5348" s="57">
        <f t="shared" si="498"/>
        <v>2015</v>
      </c>
      <c r="O5348" s="57">
        <f t="shared" si="499"/>
        <v>8</v>
      </c>
      <c r="P5348" s="57">
        <f t="shared" si="500"/>
        <v>21</v>
      </c>
      <c r="Q5348" s="48">
        <v>42237</v>
      </c>
      <c r="R5348" s="178">
        <f t="shared" si="501"/>
        <v>42237</v>
      </c>
      <c r="S5348" s="182">
        <v>2</v>
      </c>
      <c r="T5348" s="180">
        <f t="shared" si="503"/>
        <v>65584.580000000045</v>
      </c>
      <c r="U5348" s="181" t="str">
        <f t="shared" si="502"/>
        <v>0</v>
      </c>
    </row>
    <row r="5349" spans="14:21">
      <c r="N5349" s="57">
        <f t="shared" si="498"/>
        <v>2015</v>
      </c>
      <c r="O5349" s="57">
        <f t="shared" si="499"/>
        <v>8</v>
      </c>
      <c r="P5349" s="57">
        <f t="shared" si="500"/>
        <v>22</v>
      </c>
      <c r="Q5349" s="48">
        <v>42238</v>
      </c>
      <c r="R5349" s="178">
        <f t="shared" si="501"/>
        <v>42238</v>
      </c>
      <c r="S5349" s="182">
        <v>2</v>
      </c>
      <c r="T5349" s="180">
        <f t="shared" si="503"/>
        <v>65586.580000000045</v>
      </c>
      <c r="U5349" s="181" t="str">
        <f t="shared" si="502"/>
        <v>0</v>
      </c>
    </row>
    <row r="5350" spans="14:21">
      <c r="N5350" s="57">
        <f t="shared" si="498"/>
        <v>2015</v>
      </c>
      <c r="O5350" s="57">
        <f t="shared" si="499"/>
        <v>8</v>
      </c>
      <c r="P5350" s="57">
        <f t="shared" si="500"/>
        <v>23</v>
      </c>
      <c r="Q5350" s="48">
        <v>42239</v>
      </c>
      <c r="R5350" s="178">
        <f t="shared" si="501"/>
        <v>42239</v>
      </c>
      <c r="S5350" s="182">
        <v>2</v>
      </c>
      <c r="T5350" s="180">
        <f t="shared" si="503"/>
        <v>65588.580000000045</v>
      </c>
      <c r="U5350" s="181" t="str">
        <f t="shared" si="502"/>
        <v>0</v>
      </c>
    </row>
    <row r="5351" spans="14:21">
      <c r="N5351" s="57">
        <f t="shared" si="498"/>
        <v>2015</v>
      </c>
      <c r="O5351" s="57">
        <f t="shared" si="499"/>
        <v>8</v>
      </c>
      <c r="P5351" s="57">
        <f t="shared" si="500"/>
        <v>24</v>
      </c>
      <c r="Q5351" s="48">
        <v>42240</v>
      </c>
      <c r="R5351" s="178">
        <f t="shared" si="501"/>
        <v>42240</v>
      </c>
      <c r="S5351" s="182">
        <v>2</v>
      </c>
      <c r="T5351" s="180">
        <f t="shared" si="503"/>
        <v>65590.580000000045</v>
      </c>
      <c r="U5351" s="181" t="str">
        <f t="shared" si="502"/>
        <v>0</v>
      </c>
    </row>
    <row r="5352" spans="14:21">
      <c r="N5352" s="57">
        <f t="shared" si="498"/>
        <v>2015</v>
      </c>
      <c r="O5352" s="57">
        <f t="shared" si="499"/>
        <v>8</v>
      </c>
      <c r="P5352" s="57">
        <f t="shared" si="500"/>
        <v>25</v>
      </c>
      <c r="Q5352" s="48">
        <v>42241</v>
      </c>
      <c r="R5352" s="178">
        <f t="shared" si="501"/>
        <v>42241</v>
      </c>
      <c r="S5352" s="182">
        <v>2</v>
      </c>
      <c r="T5352" s="180">
        <f t="shared" si="503"/>
        <v>65592.580000000045</v>
      </c>
      <c r="U5352" s="181" t="str">
        <f t="shared" si="502"/>
        <v>0</v>
      </c>
    </row>
    <row r="5353" spans="14:21">
      <c r="N5353" s="57">
        <f t="shared" si="498"/>
        <v>2015</v>
      </c>
      <c r="O5353" s="57">
        <f t="shared" si="499"/>
        <v>8</v>
      </c>
      <c r="P5353" s="57">
        <f t="shared" si="500"/>
        <v>26</v>
      </c>
      <c r="Q5353" s="48">
        <v>42242</v>
      </c>
      <c r="R5353" s="178">
        <f t="shared" si="501"/>
        <v>42242</v>
      </c>
      <c r="S5353" s="182">
        <v>2</v>
      </c>
      <c r="T5353" s="180">
        <f t="shared" si="503"/>
        <v>65594.580000000045</v>
      </c>
      <c r="U5353" s="181" t="str">
        <f t="shared" si="502"/>
        <v>0</v>
      </c>
    </row>
    <row r="5354" spans="14:21">
      <c r="N5354" s="57">
        <f t="shared" si="498"/>
        <v>2015</v>
      </c>
      <c r="O5354" s="57">
        <f t="shared" si="499"/>
        <v>8</v>
      </c>
      <c r="P5354" s="57">
        <f t="shared" si="500"/>
        <v>27</v>
      </c>
      <c r="Q5354" s="48">
        <v>42243</v>
      </c>
      <c r="R5354" s="178">
        <f t="shared" si="501"/>
        <v>42243</v>
      </c>
      <c r="S5354" s="182">
        <v>2</v>
      </c>
      <c r="T5354" s="180">
        <f t="shared" si="503"/>
        <v>65596.580000000045</v>
      </c>
      <c r="U5354" s="181" t="str">
        <f t="shared" si="502"/>
        <v>0</v>
      </c>
    </row>
    <row r="5355" spans="14:21">
      <c r="N5355" s="57">
        <f t="shared" si="498"/>
        <v>2015</v>
      </c>
      <c r="O5355" s="57">
        <f t="shared" si="499"/>
        <v>8</v>
      </c>
      <c r="P5355" s="57">
        <f t="shared" si="500"/>
        <v>28</v>
      </c>
      <c r="Q5355" s="48">
        <v>42244</v>
      </c>
      <c r="R5355" s="178">
        <f t="shared" si="501"/>
        <v>42244</v>
      </c>
      <c r="S5355" s="182">
        <v>2</v>
      </c>
      <c r="T5355" s="180">
        <f t="shared" si="503"/>
        <v>65598.580000000045</v>
      </c>
      <c r="U5355" s="181" t="str">
        <f t="shared" si="502"/>
        <v>0</v>
      </c>
    </row>
    <row r="5356" spans="14:21">
      <c r="N5356" s="57">
        <f t="shared" si="498"/>
        <v>2015</v>
      </c>
      <c r="O5356" s="57">
        <f t="shared" si="499"/>
        <v>8</v>
      </c>
      <c r="P5356" s="57">
        <f t="shared" si="500"/>
        <v>29</v>
      </c>
      <c r="Q5356" s="48">
        <v>42245</v>
      </c>
      <c r="R5356" s="178">
        <f t="shared" si="501"/>
        <v>42245</v>
      </c>
      <c r="S5356" s="182">
        <v>2</v>
      </c>
      <c r="T5356" s="180">
        <f t="shared" si="503"/>
        <v>65600.580000000045</v>
      </c>
      <c r="U5356" s="181" t="str">
        <f t="shared" si="502"/>
        <v>0</v>
      </c>
    </row>
    <row r="5357" spans="14:21">
      <c r="N5357" s="57">
        <f t="shared" si="498"/>
        <v>2015</v>
      </c>
      <c r="O5357" s="57">
        <f t="shared" si="499"/>
        <v>8</v>
      </c>
      <c r="P5357" s="57">
        <f t="shared" si="500"/>
        <v>30</v>
      </c>
      <c r="Q5357" s="48">
        <v>42246</v>
      </c>
      <c r="R5357" s="178">
        <f t="shared" si="501"/>
        <v>42246</v>
      </c>
      <c r="S5357" s="182">
        <v>2</v>
      </c>
      <c r="T5357" s="180">
        <f t="shared" si="503"/>
        <v>65602.580000000045</v>
      </c>
      <c r="U5357" s="181" t="str">
        <f t="shared" si="502"/>
        <v>0</v>
      </c>
    </row>
    <row r="5358" spans="14:21">
      <c r="N5358" s="57">
        <f t="shared" si="498"/>
        <v>2015</v>
      </c>
      <c r="O5358" s="57">
        <f t="shared" si="499"/>
        <v>8</v>
      </c>
      <c r="P5358" s="57">
        <f t="shared" si="500"/>
        <v>31</v>
      </c>
      <c r="Q5358" s="48">
        <v>42247</v>
      </c>
      <c r="R5358" s="178">
        <f t="shared" si="501"/>
        <v>42247</v>
      </c>
      <c r="S5358" s="182">
        <v>2</v>
      </c>
      <c r="T5358" s="180">
        <f t="shared" si="503"/>
        <v>65604.580000000045</v>
      </c>
      <c r="U5358" s="181" t="str">
        <f t="shared" si="502"/>
        <v>0</v>
      </c>
    </row>
    <row r="5359" spans="14:21">
      <c r="N5359" s="57">
        <f t="shared" si="498"/>
        <v>2015</v>
      </c>
      <c r="O5359" s="57">
        <f t="shared" si="499"/>
        <v>9</v>
      </c>
      <c r="P5359" s="57">
        <f t="shared" si="500"/>
        <v>1</v>
      </c>
      <c r="Q5359" s="48">
        <v>42248</v>
      </c>
      <c r="R5359" s="178">
        <f t="shared" si="501"/>
        <v>42248</v>
      </c>
      <c r="S5359" s="182">
        <v>5.2</v>
      </c>
      <c r="T5359" s="180">
        <f t="shared" si="503"/>
        <v>65609.780000000042</v>
      </c>
      <c r="U5359" s="181" t="str">
        <f t="shared" si="502"/>
        <v>0</v>
      </c>
    </row>
    <row r="5360" spans="14:21">
      <c r="N5360" s="57">
        <f t="shared" si="498"/>
        <v>2015</v>
      </c>
      <c r="O5360" s="57">
        <f t="shared" si="499"/>
        <v>9</v>
      </c>
      <c r="P5360" s="57">
        <f t="shared" si="500"/>
        <v>2</v>
      </c>
      <c r="Q5360" s="48">
        <v>42249</v>
      </c>
      <c r="R5360" s="178">
        <f t="shared" si="501"/>
        <v>42249</v>
      </c>
      <c r="S5360" s="182">
        <v>7.8</v>
      </c>
      <c r="T5360" s="180">
        <f t="shared" si="503"/>
        <v>65617.580000000045</v>
      </c>
      <c r="U5360" s="181" t="str">
        <f t="shared" si="502"/>
        <v>0</v>
      </c>
    </row>
    <row r="5361" spans="14:21">
      <c r="N5361" s="57">
        <f t="shared" si="498"/>
        <v>2015</v>
      </c>
      <c r="O5361" s="57">
        <f t="shared" si="499"/>
        <v>9</v>
      </c>
      <c r="P5361" s="57">
        <f t="shared" si="500"/>
        <v>3</v>
      </c>
      <c r="Q5361" s="48">
        <v>42250</v>
      </c>
      <c r="R5361" s="178">
        <f t="shared" si="501"/>
        <v>42250</v>
      </c>
      <c r="S5361" s="182">
        <v>7.5</v>
      </c>
      <c r="T5361" s="180">
        <f t="shared" si="503"/>
        <v>65625.080000000045</v>
      </c>
      <c r="U5361" s="181" t="str">
        <f t="shared" si="502"/>
        <v>0</v>
      </c>
    </row>
    <row r="5362" spans="14:21">
      <c r="N5362" s="57">
        <f t="shared" si="498"/>
        <v>2015</v>
      </c>
      <c r="O5362" s="57">
        <f t="shared" si="499"/>
        <v>9</v>
      </c>
      <c r="P5362" s="57">
        <f t="shared" si="500"/>
        <v>4</v>
      </c>
      <c r="Q5362" s="48">
        <v>42251</v>
      </c>
      <c r="R5362" s="178">
        <f t="shared" si="501"/>
        <v>42251</v>
      </c>
      <c r="S5362" s="182">
        <v>8.6</v>
      </c>
      <c r="T5362" s="180">
        <f t="shared" si="503"/>
        <v>65633.680000000051</v>
      </c>
      <c r="U5362" s="181" t="str">
        <f t="shared" si="502"/>
        <v>0</v>
      </c>
    </row>
    <row r="5363" spans="14:21">
      <c r="N5363" s="57">
        <f t="shared" si="498"/>
        <v>2015</v>
      </c>
      <c r="O5363" s="57">
        <f t="shared" si="499"/>
        <v>9</v>
      </c>
      <c r="P5363" s="57">
        <f t="shared" si="500"/>
        <v>5</v>
      </c>
      <c r="Q5363" s="48">
        <v>42252</v>
      </c>
      <c r="R5363" s="178">
        <f t="shared" si="501"/>
        <v>42252</v>
      </c>
      <c r="S5363" s="182">
        <v>9.1</v>
      </c>
      <c r="T5363" s="180">
        <f t="shared" si="503"/>
        <v>65642.780000000057</v>
      </c>
      <c r="U5363" s="181" t="str">
        <f t="shared" si="502"/>
        <v>0</v>
      </c>
    </row>
    <row r="5364" spans="14:21">
      <c r="N5364" s="57">
        <f t="shared" si="498"/>
        <v>2015</v>
      </c>
      <c r="O5364" s="57">
        <f t="shared" si="499"/>
        <v>9</v>
      </c>
      <c r="P5364" s="57">
        <f t="shared" si="500"/>
        <v>6</v>
      </c>
      <c r="Q5364" s="48">
        <v>42253</v>
      </c>
      <c r="R5364" s="178">
        <f t="shared" si="501"/>
        <v>42253</v>
      </c>
      <c r="S5364" s="182">
        <v>8.1</v>
      </c>
      <c r="T5364" s="180">
        <f t="shared" si="503"/>
        <v>65650.880000000063</v>
      </c>
      <c r="U5364" s="181" t="str">
        <f t="shared" si="502"/>
        <v>0</v>
      </c>
    </row>
    <row r="5365" spans="14:21">
      <c r="N5365" s="57">
        <f t="shared" si="498"/>
        <v>2015</v>
      </c>
      <c r="O5365" s="57">
        <f t="shared" si="499"/>
        <v>9</v>
      </c>
      <c r="P5365" s="57">
        <f t="shared" si="500"/>
        <v>7</v>
      </c>
      <c r="Q5365" s="48">
        <v>42254</v>
      </c>
      <c r="R5365" s="178">
        <f t="shared" si="501"/>
        <v>42254</v>
      </c>
      <c r="S5365" s="182">
        <v>10</v>
      </c>
      <c r="T5365" s="180">
        <f t="shared" si="503"/>
        <v>65660.880000000063</v>
      </c>
      <c r="U5365" s="181" t="str">
        <f t="shared" si="502"/>
        <v>0</v>
      </c>
    </row>
    <row r="5366" spans="14:21">
      <c r="N5366" s="57">
        <f t="shared" si="498"/>
        <v>2015</v>
      </c>
      <c r="O5366" s="57">
        <f t="shared" si="499"/>
        <v>9</v>
      </c>
      <c r="P5366" s="57">
        <f t="shared" si="500"/>
        <v>8</v>
      </c>
      <c r="Q5366" s="48">
        <v>42255</v>
      </c>
      <c r="R5366" s="178">
        <f t="shared" si="501"/>
        <v>42255</v>
      </c>
      <c r="S5366" s="182">
        <v>8.1999999999999993</v>
      </c>
      <c r="T5366" s="180">
        <f t="shared" si="503"/>
        <v>65669.08000000006</v>
      </c>
      <c r="U5366" s="181" t="str">
        <f t="shared" si="502"/>
        <v>0</v>
      </c>
    </row>
    <row r="5367" spans="14:21">
      <c r="N5367" s="57">
        <f t="shared" si="498"/>
        <v>2015</v>
      </c>
      <c r="O5367" s="57">
        <f t="shared" si="499"/>
        <v>9</v>
      </c>
      <c r="P5367" s="57">
        <f t="shared" si="500"/>
        <v>9</v>
      </c>
      <c r="Q5367" s="48">
        <v>42256</v>
      </c>
      <c r="R5367" s="178">
        <f t="shared" si="501"/>
        <v>42256</v>
      </c>
      <c r="S5367" s="182">
        <v>10</v>
      </c>
      <c r="T5367" s="180">
        <f t="shared" si="503"/>
        <v>65679.08000000006</v>
      </c>
      <c r="U5367" s="181" t="str">
        <f t="shared" si="502"/>
        <v>0</v>
      </c>
    </row>
    <row r="5368" spans="14:21">
      <c r="N5368" s="57">
        <f t="shared" si="498"/>
        <v>2015</v>
      </c>
      <c r="O5368" s="57">
        <f t="shared" si="499"/>
        <v>9</v>
      </c>
      <c r="P5368" s="57">
        <f t="shared" si="500"/>
        <v>10</v>
      </c>
      <c r="Q5368" s="48">
        <v>42257</v>
      </c>
      <c r="R5368" s="178">
        <f t="shared" si="501"/>
        <v>42257</v>
      </c>
      <c r="S5368" s="182">
        <v>6.6</v>
      </c>
      <c r="T5368" s="180">
        <f t="shared" si="503"/>
        <v>65685.680000000066</v>
      </c>
      <c r="U5368" s="181" t="str">
        <f t="shared" si="502"/>
        <v>0</v>
      </c>
    </row>
    <row r="5369" spans="14:21">
      <c r="N5369" s="57">
        <f t="shared" si="498"/>
        <v>2015</v>
      </c>
      <c r="O5369" s="57">
        <f t="shared" si="499"/>
        <v>9</v>
      </c>
      <c r="P5369" s="57">
        <f t="shared" si="500"/>
        <v>11</v>
      </c>
      <c r="Q5369" s="48">
        <v>42258</v>
      </c>
      <c r="R5369" s="178">
        <f t="shared" si="501"/>
        <v>42258</v>
      </c>
      <c r="S5369" s="182">
        <v>7.1</v>
      </c>
      <c r="T5369" s="180">
        <f t="shared" si="503"/>
        <v>65692.780000000072</v>
      </c>
      <c r="U5369" s="181" t="str">
        <f t="shared" si="502"/>
        <v>0</v>
      </c>
    </row>
    <row r="5370" spans="14:21">
      <c r="N5370" s="57">
        <f t="shared" si="498"/>
        <v>2015</v>
      </c>
      <c r="O5370" s="57">
        <f t="shared" si="499"/>
        <v>9</v>
      </c>
      <c r="P5370" s="57">
        <f t="shared" si="500"/>
        <v>12</v>
      </c>
      <c r="Q5370" s="48">
        <v>42259</v>
      </c>
      <c r="R5370" s="178">
        <f t="shared" si="501"/>
        <v>42259</v>
      </c>
      <c r="S5370" s="182">
        <v>5.5</v>
      </c>
      <c r="T5370" s="180">
        <f t="shared" si="503"/>
        <v>65698.280000000072</v>
      </c>
      <c r="U5370" s="181" t="str">
        <f t="shared" si="502"/>
        <v>0</v>
      </c>
    </row>
    <row r="5371" spans="14:21">
      <c r="N5371" s="57">
        <f t="shared" si="498"/>
        <v>2015</v>
      </c>
      <c r="O5371" s="57">
        <f t="shared" si="499"/>
        <v>9</v>
      </c>
      <c r="P5371" s="57">
        <f t="shared" si="500"/>
        <v>13</v>
      </c>
      <c r="Q5371" s="48">
        <v>42260</v>
      </c>
      <c r="R5371" s="178">
        <f t="shared" si="501"/>
        <v>42260</v>
      </c>
      <c r="S5371" s="182">
        <v>5</v>
      </c>
      <c r="T5371" s="180">
        <f t="shared" si="503"/>
        <v>65703.280000000072</v>
      </c>
      <c r="U5371" s="181" t="str">
        <f t="shared" si="502"/>
        <v>0</v>
      </c>
    </row>
    <row r="5372" spans="14:21">
      <c r="N5372" s="57">
        <f t="shared" si="498"/>
        <v>2015</v>
      </c>
      <c r="O5372" s="57">
        <f t="shared" si="499"/>
        <v>9</v>
      </c>
      <c r="P5372" s="57">
        <f t="shared" si="500"/>
        <v>14</v>
      </c>
      <c r="Q5372" s="48">
        <v>42261</v>
      </c>
      <c r="R5372" s="178">
        <f t="shared" si="501"/>
        <v>42261</v>
      </c>
      <c r="S5372" s="182">
        <v>5.4</v>
      </c>
      <c r="T5372" s="180">
        <f t="shared" si="503"/>
        <v>65708.680000000066</v>
      </c>
      <c r="U5372" s="181" t="str">
        <f t="shared" si="502"/>
        <v>0</v>
      </c>
    </row>
    <row r="5373" spans="14:21">
      <c r="N5373" s="57">
        <f t="shared" si="498"/>
        <v>2015</v>
      </c>
      <c r="O5373" s="57">
        <f t="shared" si="499"/>
        <v>9</v>
      </c>
      <c r="P5373" s="57">
        <f t="shared" si="500"/>
        <v>15</v>
      </c>
      <c r="Q5373" s="48">
        <v>42262</v>
      </c>
      <c r="R5373" s="178">
        <f t="shared" si="501"/>
        <v>42262</v>
      </c>
      <c r="S5373" s="182">
        <v>8.6999999999999993</v>
      </c>
      <c r="T5373" s="180">
        <f t="shared" si="503"/>
        <v>65717.380000000063</v>
      </c>
      <c r="U5373" s="181" t="str">
        <f t="shared" si="502"/>
        <v>0</v>
      </c>
    </row>
    <row r="5374" spans="14:21">
      <c r="N5374" s="57">
        <f t="shared" si="498"/>
        <v>2015</v>
      </c>
      <c r="O5374" s="57">
        <f t="shared" si="499"/>
        <v>9</v>
      </c>
      <c r="P5374" s="57">
        <f t="shared" si="500"/>
        <v>16</v>
      </c>
      <c r="Q5374" s="48">
        <v>42263</v>
      </c>
      <c r="R5374" s="178">
        <f t="shared" si="501"/>
        <v>42263</v>
      </c>
      <c r="S5374" s="182">
        <v>7.2</v>
      </c>
      <c r="T5374" s="180">
        <f t="shared" si="503"/>
        <v>65724.58000000006</v>
      </c>
      <c r="U5374" s="181" t="str">
        <f t="shared" si="502"/>
        <v>0</v>
      </c>
    </row>
    <row r="5375" spans="14:21">
      <c r="N5375" s="57">
        <f t="shared" si="498"/>
        <v>2015</v>
      </c>
      <c r="O5375" s="57">
        <f t="shared" si="499"/>
        <v>9</v>
      </c>
      <c r="P5375" s="57">
        <f t="shared" si="500"/>
        <v>17</v>
      </c>
      <c r="Q5375" s="48">
        <v>42264</v>
      </c>
      <c r="R5375" s="178">
        <f t="shared" si="501"/>
        <v>42264</v>
      </c>
      <c r="S5375" s="182">
        <v>6.2</v>
      </c>
      <c r="T5375" s="180">
        <f t="shared" si="503"/>
        <v>65730.780000000057</v>
      </c>
      <c r="U5375" s="181" t="str">
        <f t="shared" si="502"/>
        <v>0</v>
      </c>
    </row>
    <row r="5376" spans="14:21">
      <c r="N5376" s="57">
        <f t="shared" si="498"/>
        <v>2015</v>
      </c>
      <c r="O5376" s="57">
        <f t="shared" si="499"/>
        <v>9</v>
      </c>
      <c r="P5376" s="57">
        <f t="shared" si="500"/>
        <v>18</v>
      </c>
      <c r="Q5376" s="48">
        <v>42265</v>
      </c>
      <c r="R5376" s="178">
        <f t="shared" si="501"/>
        <v>42265</v>
      </c>
      <c r="S5376" s="182">
        <v>8</v>
      </c>
      <c r="T5376" s="180">
        <f t="shared" si="503"/>
        <v>65738.780000000057</v>
      </c>
      <c r="U5376" s="181" t="str">
        <f t="shared" si="502"/>
        <v>0</v>
      </c>
    </row>
    <row r="5377" spans="14:21">
      <c r="N5377" s="57">
        <f t="shared" si="498"/>
        <v>2015</v>
      </c>
      <c r="O5377" s="57">
        <f t="shared" si="499"/>
        <v>9</v>
      </c>
      <c r="P5377" s="57">
        <f t="shared" si="500"/>
        <v>19</v>
      </c>
      <c r="Q5377" s="48">
        <v>42266</v>
      </c>
      <c r="R5377" s="178">
        <f t="shared" si="501"/>
        <v>42266</v>
      </c>
      <c r="S5377" s="182">
        <v>8.9</v>
      </c>
      <c r="T5377" s="180">
        <f t="shared" si="503"/>
        <v>65747.680000000051</v>
      </c>
      <c r="U5377" s="181" t="str">
        <f t="shared" si="502"/>
        <v>0</v>
      </c>
    </row>
    <row r="5378" spans="14:21">
      <c r="N5378" s="57">
        <f t="shared" si="498"/>
        <v>2015</v>
      </c>
      <c r="O5378" s="57">
        <f t="shared" si="499"/>
        <v>9</v>
      </c>
      <c r="P5378" s="57">
        <f t="shared" si="500"/>
        <v>20</v>
      </c>
      <c r="Q5378" s="48">
        <v>42267</v>
      </c>
      <c r="R5378" s="178">
        <f t="shared" si="501"/>
        <v>42267</v>
      </c>
      <c r="S5378" s="182">
        <v>9.6</v>
      </c>
      <c r="T5378" s="180">
        <f t="shared" si="503"/>
        <v>65757.280000000057</v>
      </c>
      <c r="U5378" s="181" t="str">
        <f t="shared" si="502"/>
        <v>0</v>
      </c>
    </row>
    <row r="5379" spans="14:21">
      <c r="N5379" s="57">
        <f t="shared" ref="N5379:N5442" si="504">IF(Q5379="","",YEAR(Q5379))</f>
        <v>2015</v>
      </c>
      <c r="O5379" s="57">
        <f t="shared" ref="O5379:O5442" si="505">IF(Q5379="","",MONTH(Q5379))</f>
        <v>9</v>
      </c>
      <c r="P5379" s="57">
        <f t="shared" ref="P5379:P5442" si="506">DAY(Q5379)</f>
        <v>21</v>
      </c>
      <c r="Q5379" s="48">
        <v>42268</v>
      </c>
      <c r="R5379" s="178">
        <f t="shared" ref="R5379:R5442" si="507">Q5379</f>
        <v>42268</v>
      </c>
      <c r="S5379" s="182">
        <v>9.6999999999999993</v>
      </c>
      <c r="T5379" s="180">
        <f t="shared" si="503"/>
        <v>65766.980000000054</v>
      </c>
      <c r="U5379" s="181" t="str">
        <f t="shared" ref="U5379:U5442" si="508">IF(AND(R5379&gt;=$E$7,R5379&lt;=$E$9),S5379,"0")</f>
        <v>0</v>
      </c>
    </row>
    <row r="5380" spans="14:21">
      <c r="N5380" s="57">
        <f t="shared" si="504"/>
        <v>2015</v>
      </c>
      <c r="O5380" s="57">
        <f t="shared" si="505"/>
        <v>9</v>
      </c>
      <c r="P5380" s="57">
        <f t="shared" si="506"/>
        <v>22</v>
      </c>
      <c r="Q5380" s="48">
        <v>42269</v>
      </c>
      <c r="R5380" s="178">
        <f t="shared" si="507"/>
        <v>42269</v>
      </c>
      <c r="S5380" s="182">
        <v>8.5</v>
      </c>
      <c r="T5380" s="180">
        <f t="shared" si="503"/>
        <v>65775.480000000054</v>
      </c>
      <c r="U5380" s="181" t="str">
        <f t="shared" si="508"/>
        <v>0</v>
      </c>
    </row>
    <row r="5381" spans="14:21">
      <c r="N5381" s="57">
        <f t="shared" si="504"/>
        <v>2015</v>
      </c>
      <c r="O5381" s="57">
        <f t="shared" si="505"/>
        <v>9</v>
      </c>
      <c r="P5381" s="57">
        <f t="shared" si="506"/>
        <v>23</v>
      </c>
      <c r="Q5381" s="48">
        <v>42270</v>
      </c>
      <c r="R5381" s="178">
        <f t="shared" si="507"/>
        <v>42270</v>
      </c>
      <c r="S5381" s="182">
        <v>9.4</v>
      </c>
      <c r="T5381" s="180">
        <f t="shared" ref="T5381:T5444" si="509">T5380+S5381</f>
        <v>65784.880000000048</v>
      </c>
      <c r="U5381" s="181" t="str">
        <f t="shared" si="508"/>
        <v>0</v>
      </c>
    </row>
    <row r="5382" spans="14:21">
      <c r="N5382" s="57">
        <f t="shared" si="504"/>
        <v>2015</v>
      </c>
      <c r="O5382" s="57">
        <f t="shared" si="505"/>
        <v>9</v>
      </c>
      <c r="P5382" s="57">
        <f t="shared" si="506"/>
        <v>24</v>
      </c>
      <c r="Q5382" s="48">
        <v>42271</v>
      </c>
      <c r="R5382" s="178">
        <f t="shared" si="507"/>
        <v>42271</v>
      </c>
      <c r="S5382" s="182">
        <v>8.1999999999999993</v>
      </c>
      <c r="T5382" s="180">
        <f t="shared" si="509"/>
        <v>65793.080000000045</v>
      </c>
      <c r="U5382" s="181" t="str">
        <f t="shared" si="508"/>
        <v>0</v>
      </c>
    </row>
    <row r="5383" spans="14:21">
      <c r="N5383" s="57">
        <f t="shared" si="504"/>
        <v>2015</v>
      </c>
      <c r="O5383" s="57">
        <f t="shared" si="505"/>
        <v>9</v>
      </c>
      <c r="P5383" s="57">
        <f t="shared" si="506"/>
        <v>25</v>
      </c>
      <c r="Q5383" s="48">
        <v>42272</v>
      </c>
      <c r="R5383" s="178">
        <f t="shared" si="507"/>
        <v>42272</v>
      </c>
      <c r="S5383" s="182">
        <v>9.8000000000000007</v>
      </c>
      <c r="T5383" s="180">
        <f t="shared" si="509"/>
        <v>65802.880000000048</v>
      </c>
      <c r="U5383" s="181" t="str">
        <f t="shared" si="508"/>
        <v>0</v>
      </c>
    </row>
    <row r="5384" spans="14:21">
      <c r="N5384" s="57">
        <f t="shared" si="504"/>
        <v>2015</v>
      </c>
      <c r="O5384" s="57">
        <f t="shared" si="505"/>
        <v>9</v>
      </c>
      <c r="P5384" s="57">
        <f t="shared" si="506"/>
        <v>26</v>
      </c>
      <c r="Q5384" s="48">
        <v>42273</v>
      </c>
      <c r="R5384" s="178">
        <f t="shared" si="507"/>
        <v>42273</v>
      </c>
      <c r="S5384" s="182">
        <v>10.8</v>
      </c>
      <c r="T5384" s="180">
        <f t="shared" si="509"/>
        <v>65813.680000000051</v>
      </c>
      <c r="U5384" s="181" t="str">
        <f t="shared" si="508"/>
        <v>0</v>
      </c>
    </row>
    <row r="5385" spans="14:21">
      <c r="N5385" s="57">
        <f t="shared" si="504"/>
        <v>2015</v>
      </c>
      <c r="O5385" s="57">
        <f t="shared" si="505"/>
        <v>9</v>
      </c>
      <c r="P5385" s="57">
        <f t="shared" si="506"/>
        <v>27</v>
      </c>
      <c r="Q5385" s="48">
        <v>42274</v>
      </c>
      <c r="R5385" s="178">
        <f t="shared" si="507"/>
        <v>42274</v>
      </c>
      <c r="S5385" s="182">
        <v>11.8</v>
      </c>
      <c r="T5385" s="180">
        <f t="shared" si="509"/>
        <v>65825.480000000054</v>
      </c>
      <c r="U5385" s="181" t="str">
        <f t="shared" si="508"/>
        <v>0</v>
      </c>
    </row>
    <row r="5386" spans="14:21">
      <c r="N5386" s="57">
        <f t="shared" si="504"/>
        <v>2015</v>
      </c>
      <c r="O5386" s="57">
        <f t="shared" si="505"/>
        <v>9</v>
      </c>
      <c r="P5386" s="57">
        <f t="shared" si="506"/>
        <v>28</v>
      </c>
      <c r="Q5386" s="48">
        <v>42275</v>
      </c>
      <c r="R5386" s="178">
        <f t="shared" si="507"/>
        <v>42275</v>
      </c>
      <c r="S5386" s="182">
        <v>12.3</v>
      </c>
      <c r="T5386" s="180">
        <f t="shared" si="509"/>
        <v>65837.780000000057</v>
      </c>
      <c r="U5386" s="181" t="str">
        <f t="shared" si="508"/>
        <v>0</v>
      </c>
    </row>
    <row r="5387" spans="14:21">
      <c r="N5387" s="57">
        <f t="shared" si="504"/>
        <v>2015</v>
      </c>
      <c r="O5387" s="57">
        <f t="shared" si="505"/>
        <v>9</v>
      </c>
      <c r="P5387" s="57">
        <f t="shared" si="506"/>
        <v>29</v>
      </c>
      <c r="Q5387" s="48">
        <v>42276</v>
      </c>
      <c r="R5387" s="178">
        <f t="shared" si="507"/>
        <v>42276</v>
      </c>
      <c r="S5387" s="182">
        <v>11.3</v>
      </c>
      <c r="T5387" s="180">
        <f t="shared" si="509"/>
        <v>65849.08000000006</v>
      </c>
      <c r="U5387" s="181" t="str">
        <f t="shared" si="508"/>
        <v>0</v>
      </c>
    </row>
    <row r="5388" spans="14:21">
      <c r="N5388" s="57">
        <f t="shared" si="504"/>
        <v>2015</v>
      </c>
      <c r="O5388" s="57">
        <f t="shared" si="505"/>
        <v>9</v>
      </c>
      <c r="P5388" s="57">
        <f t="shared" si="506"/>
        <v>30</v>
      </c>
      <c r="Q5388" s="48">
        <v>42277</v>
      </c>
      <c r="R5388" s="178">
        <f t="shared" si="507"/>
        <v>42277</v>
      </c>
      <c r="S5388" s="182">
        <v>12.3</v>
      </c>
      <c r="T5388" s="180">
        <f t="shared" si="509"/>
        <v>65861.380000000063</v>
      </c>
      <c r="U5388" s="181" t="str">
        <f t="shared" si="508"/>
        <v>0</v>
      </c>
    </row>
    <row r="5389" spans="14:21">
      <c r="N5389" s="57">
        <f t="shared" si="504"/>
        <v>2015</v>
      </c>
      <c r="O5389" s="57">
        <f t="shared" si="505"/>
        <v>10</v>
      </c>
      <c r="P5389" s="57">
        <f t="shared" si="506"/>
        <v>1</v>
      </c>
      <c r="Q5389" s="48">
        <v>42278</v>
      </c>
      <c r="R5389" s="178">
        <f t="shared" si="507"/>
        <v>42278</v>
      </c>
      <c r="S5389" s="182">
        <v>11.4</v>
      </c>
      <c r="T5389" s="180">
        <f t="shared" si="509"/>
        <v>65872.780000000057</v>
      </c>
      <c r="U5389" s="181" t="str">
        <f t="shared" si="508"/>
        <v>0</v>
      </c>
    </row>
    <row r="5390" spans="14:21">
      <c r="N5390" s="57">
        <f t="shared" si="504"/>
        <v>2015</v>
      </c>
      <c r="O5390" s="57">
        <f t="shared" si="505"/>
        <v>10</v>
      </c>
      <c r="P5390" s="57">
        <f t="shared" si="506"/>
        <v>2</v>
      </c>
      <c r="Q5390" s="48">
        <v>42279</v>
      </c>
      <c r="R5390" s="178">
        <f t="shared" si="507"/>
        <v>42279</v>
      </c>
      <c r="S5390" s="182">
        <v>11</v>
      </c>
      <c r="T5390" s="180">
        <f t="shared" si="509"/>
        <v>65883.780000000057</v>
      </c>
      <c r="U5390" s="181" t="str">
        <f t="shared" si="508"/>
        <v>0</v>
      </c>
    </row>
    <row r="5391" spans="14:21">
      <c r="N5391" s="57">
        <f t="shared" si="504"/>
        <v>2015</v>
      </c>
      <c r="O5391" s="57">
        <f t="shared" si="505"/>
        <v>10</v>
      </c>
      <c r="P5391" s="57">
        <f t="shared" si="506"/>
        <v>3</v>
      </c>
      <c r="Q5391" s="48">
        <v>42280</v>
      </c>
      <c r="R5391" s="178">
        <f t="shared" si="507"/>
        <v>42280</v>
      </c>
      <c r="S5391" s="182">
        <v>10.1</v>
      </c>
      <c r="T5391" s="180">
        <f t="shared" si="509"/>
        <v>65893.880000000063</v>
      </c>
      <c r="U5391" s="181" t="str">
        <f t="shared" si="508"/>
        <v>0</v>
      </c>
    </row>
    <row r="5392" spans="14:21">
      <c r="N5392" s="57">
        <f t="shared" si="504"/>
        <v>2015</v>
      </c>
      <c r="O5392" s="57">
        <f t="shared" si="505"/>
        <v>10</v>
      </c>
      <c r="P5392" s="57">
        <f t="shared" si="506"/>
        <v>4</v>
      </c>
      <c r="Q5392" s="48">
        <v>42281</v>
      </c>
      <c r="R5392" s="178">
        <f t="shared" si="507"/>
        <v>42281</v>
      </c>
      <c r="S5392" s="182">
        <v>9.4</v>
      </c>
      <c r="T5392" s="180">
        <f t="shared" si="509"/>
        <v>65903.280000000057</v>
      </c>
      <c r="U5392" s="181" t="str">
        <f t="shared" si="508"/>
        <v>0</v>
      </c>
    </row>
    <row r="5393" spans="14:21">
      <c r="N5393" s="57">
        <f t="shared" si="504"/>
        <v>2015</v>
      </c>
      <c r="O5393" s="57">
        <f t="shared" si="505"/>
        <v>10</v>
      </c>
      <c r="P5393" s="57">
        <f t="shared" si="506"/>
        <v>5</v>
      </c>
      <c r="Q5393" s="48">
        <v>42282</v>
      </c>
      <c r="R5393" s="178">
        <f t="shared" si="507"/>
        <v>42282</v>
      </c>
      <c r="S5393" s="182">
        <v>8.6999999999999993</v>
      </c>
      <c r="T5393" s="180">
        <f t="shared" si="509"/>
        <v>65911.980000000054</v>
      </c>
      <c r="U5393" s="181" t="str">
        <f t="shared" si="508"/>
        <v>0</v>
      </c>
    </row>
    <row r="5394" spans="14:21">
      <c r="N5394" s="57">
        <f t="shared" si="504"/>
        <v>2015</v>
      </c>
      <c r="O5394" s="57">
        <f t="shared" si="505"/>
        <v>10</v>
      </c>
      <c r="P5394" s="57">
        <f t="shared" si="506"/>
        <v>6</v>
      </c>
      <c r="Q5394" s="48">
        <v>42283</v>
      </c>
      <c r="R5394" s="178">
        <f t="shared" si="507"/>
        <v>42283</v>
      </c>
      <c r="S5394" s="182">
        <v>7.9</v>
      </c>
      <c r="T5394" s="180">
        <f t="shared" si="509"/>
        <v>65919.880000000048</v>
      </c>
      <c r="U5394" s="181" t="str">
        <f t="shared" si="508"/>
        <v>0</v>
      </c>
    </row>
    <row r="5395" spans="14:21">
      <c r="N5395" s="57">
        <f t="shared" si="504"/>
        <v>2015</v>
      </c>
      <c r="O5395" s="57">
        <f t="shared" si="505"/>
        <v>10</v>
      </c>
      <c r="P5395" s="57">
        <f t="shared" si="506"/>
        <v>7</v>
      </c>
      <c r="Q5395" s="48">
        <v>42284</v>
      </c>
      <c r="R5395" s="178">
        <f t="shared" si="507"/>
        <v>42284</v>
      </c>
      <c r="S5395" s="182">
        <v>9.1999999999999993</v>
      </c>
      <c r="T5395" s="180">
        <f t="shared" si="509"/>
        <v>65929.080000000045</v>
      </c>
      <c r="U5395" s="181" t="str">
        <f t="shared" si="508"/>
        <v>0</v>
      </c>
    </row>
    <row r="5396" spans="14:21">
      <c r="N5396" s="57">
        <f t="shared" si="504"/>
        <v>2015</v>
      </c>
      <c r="O5396" s="57">
        <f t="shared" si="505"/>
        <v>10</v>
      </c>
      <c r="P5396" s="57">
        <f t="shared" si="506"/>
        <v>8</v>
      </c>
      <c r="Q5396" s="48">
        <v>42285</v>
      </c>
      <c r="R5396" s="178">
        <f t="shared" si="507"/>
        <v>42285</v>
      </c>
      <c r="S5396" s="182">
        <v>10.7</v>
      </c>
      <c r="T5396" s="180">
        <f t="shared" si="509"/>
        <v>65939.780000000042</v>
      </c>
      <c r="U5396" s="181" t="str">
        <f t="shared" si="508"/>
        <v>0</v>
      </c>
    </row>
    <row r="5397" spans="14:21">
      <c r="N5397" s="57">
        <f t="shared" si="504"/>
        <v>2015</v>
      </c>
      <c r="O5397" s="57">
        <f t="shared" si="505"/>
        <v>10</v>
      </c>
      <c r="P5397" s="57">
        <f t="shared" si="506"/>
        <v>9</v>
      </c>
      <c r="Q5397" s="48">
        <v>42286</v>
      </c>
      <c r="R5397" s="178">
        <f t="shared" si="507"/>
        <v>42286</v>
      </c>
      <c r="S5397" s="182">
        <v>11.8</v>
      </c>
      <c r="T5397" s="180">
        <f t="shared" si="509"/>
        <v>65951.580000000045</v>
      </c>
      <c r="U5397" s="181" t="str">
        <f t="shared" si="508"/>
        <v>0</v>
      </c>
    </row>
    <row r="5398" spans="14:21">
      <c r="N5398" s="57">
        <f t="shared" si="504"/>
        <v>2015</v>
      </c>
      <c r="O5398" s="57">
        <f t="shared" si="505"/>
        <v>10</v>
      </c>
      <c r="P5398" s="57">
        <f t="shared" si="506"/>
        <v>10</v>
      </c>
      <c r="Q5398" s="48">
        <v>42287</v>
      </c>
      <c r="R5398" s="178">
        <f t="shared" si="507"/>
        <v>42287</v>
      </c>
      <c r="S5398" s="182">
        <v>13.5</v>
      </c>
      <c r="T5398" s="180">
        <f t="shared" si="509"/>
        <v>65965.080000000045</v>
      </c>
      <c r="U5398" s="181" t="str">
        <f t="shared" si="508"/>
        <v>0</v>
      </c>
    </row>
    <row r="5399" spans="14:21">
      <c r="N5399" s="57">
        <f t="shared" si="504"/>
        <v>2015</v>
      </c>
      <c r="O5399" s="57">
        <f t="shared" si="505"/>
        <v>10</v>
      </c>
      <c r="P5399" s="57">
        <f t="shared" si="506"/>
        <v>11</v>
      </c>
      <c r="Q5399" s="48">
        <v>42288</v>
      </c>
      <c r="R5399" s="178">
        <f t="shared" si="507"/>
        <v>42288</v>
      </c>
      <c r="S5399" s="182">
        <v>13.2</v>
      </c>
      <c r="T5399" s="180">
        <f t="shared" si="509"/>
        <v>65978.280000000042</v>
      </c>
      <c r="U5399" s="181" t="str">
        <f t="shared" si="508"/>
        <v>0</v>
      </c>
    </row>
    <row r="5400" spans="14:21">
      <c r="N5400" s="57">
        <f t="shared" si="504"/>
        <v>2015</v>
      </c>
      <c r="O5400" s="57">
        <f t="shared" si="505"/>
        <v>10</v>
      </c>
      <c r="P5400" s="57">
        <f t="shared" si="506"/>
        <v>12</v>
      </c>
      <c r="Q5400" s="48">
        <v>42289</v>
      </c>
      <c r="R5400" s="178">
        <f t="shared" si="507"/>
        <v>42289</v>
      </c>
      <c r="S5400" s="182">
        <v>14.6</v>
      </c>
      <c r="T5400" s="180">
        <f t="shared" si="509"/>
        <v>65992.880000000048</v>
      </c>
      <c r="U5400" s="181" t="str">
        <f t="shared" si="508"/>
        <v>0</v>
      </c>
    </row>
    <row r="5401" spans="14:21">
      <c r="N5401" s="57">
        <f t="shared" si="504"/>
        <v>2015</v>
      </c>
      <c r="O5401" s="57">
        <f t="shared" si="505"/>
        <v>10</v>
      </c>
      <c r="P5401" s="57">
        <f t="shared" si="506"/>
        <v>13</v>
      </c>
      <c r="Q5401" s="48">
        <v>42290</v>
      </c>
      <c r="R5401" s="178">
        <f t="shared" si="507"/>
        <v>42290</v>
      </c>
      <c r="S5401" s="182">
        <v>14.4</v>
      </c>
      <c r="T5401" s="180">
        <f t="shared" si="509"/>
        <v>66007.280000000042</v>
      </c>
      <c r="U5401" s="181" t="str">
        <f t="shared" si="508"/>
        <v>0</v>
      </c>
    </row>
    <row r="5402" spans="14:21">
      <c r="N5402" s="57">
        <f t="shared" si="504"/>
        <v>2015</v>
      </c>
      <c r="O5402" s="57">
        <f t="shared" si="505"/>
        <v>10</v>
      </c>
      <c r="P5402" s="57">
        <f t="shared" si="506"/>
        <v>14</v>
      </c>
      <c r="Q5402" s="48">
        <v>42291</v>
      </c>
      <c r="R5402" s="178">
        <f t="shared" si="507"/>
        <v>42291</v>
      </c>
      <c r="S5402" s="182">
        <v>13.6</v>
      </c>
      <c r="T5402" s="180">
        <f t="shared" si="509"/>
        <v>66020.880000000048</v>
      </c>
      <c r="U5402" s="181" t="str">
        <f t="shared" si="508"/>
        <v>0</v>
      </c>
    </row>
    <row r="5403" spans="14:21">
      <c r="N5403" s="57">
        <f t="shared" si="504"/>
        <v>2015</v>
      </c>
      <c r="O5403" s="57">
        <f t="shared" si="505"/>
        <v>10</v>
      </c>
      <c r="P5403" s="57">
        <f t="shared" si="506"/>
        <v>15</v>
      </c>
      <c r="Q5403" s="48">
        <v>42292</v>
      </c>
      <c r="R5403" s="178">
        <f t="shared" si="507"/>
        <v>42292</v>
      </c>
      <c r="S5403" s="182">
        <v>12.4</v>
      </c>
      <c r="T5403" s="180">
        <f t="shared" si="509"/>
        <v>66033.280000000042</v>
      </c>
      <c r="U5403" s="181" t="str">
        <f t="shared" si="508"/>
        <v>0</v>
      </c>
    </row>
    <row r="5404" spans="14:21">
      <c r="N5404" s="57">
        <f t="shared" si="504"/>
        <v>2015</v>
      </c>
      <c r="O5404" s="57">
        <f t="shared" si="505"/>
        <v>10</v>
      </c>
      <c r="P5404" s="57">
        <f t="shared" si="506"/>
        <v>16</v>
      </c>
      <c r="Q5404" s="48">
        <v>42293</v>
      </c>
      <c r="R5404" s="178">
        <f t="shared" si="507"/>
        <v>42293</v>
      </c>
      <c r="S5404" s="182">
        <v>12.6</v>
      </c>
      <c r="T5404" s="180">
        <f t="shared" si="509"/>
        <v>66045.880000000048</v>
      </c>
      <c r="U5404" s="181" t="str">
        <f t="shared" si="508"/>
        <v>0</v>
      </c>
    </row>
    <row r="5405" spans="14:21">
      <c r="N5405" s="57">
        <f t="shared" si="504"/>
        <v>2015</v>
      </c>
      <c r="O5405" s="57">
        <f t="shared" si="505"/>
        <v>10</v>
      </c>
      <c r="P5405" s="57">
        <f t="shared" si="506"/>
        <v>17</v>
      </c>
      <c r="Q5405" s="48">
        <v>42294</v>
      </c>
      <c r="R5405" s="178">
        <f t="shared" si="507"/>
        <v>42294</v>
      </c>
      <c r="S5405" s="182">
        <v>11.6</v>
      </c>
      <c r="T5405" s="180">
        <f t="shared" si="509"/>
        <v>66057.480000000054</v>
      </c>
      <c r="U5405" s="181" t="str">
        <f t="shared" si="508"/>
        <v>0</v>
      </c>
    </row>
    <row r="5406" spans="14:21">
      <c r="N5406" s="57">
        <f t="shared" si="504"/>
        <v>2015</v>
      </c>
      <c r="O5406" s="57">
        <f t="shared" si="505"/>
        <v>10</v>
      </c>
      <c r="P5406" s="57">
        <f t="shared" si="506"/>
        <v>18</v>
      </c>
      <c r="Q5406" s="48">
        <v>42295</v>
      </c>
      <c r="R5406" s="178">
        <f t="shared" si="507"/>
        <v>42295</v>
      </c>
      <c r="S5406" s="182">
        <v>11.1</v>
      </c>
      <c r="T5406" s="180">
        <f t="shared" si="509"/>
        <v>66068.58000000006</v>
      </c>
      <c r="U5406" s="181" t="str">
        <f t="shared" si="508"/>
        <v>0</v>
      </c>
    </row>
    <row r="5407" spans="14:21">
      <c r="N5407" s="57">
        <f t="shared" si="504"/>
        <v>2015</v>
      </c>
      <c r="O5407" s="57">
        <f t="shared" si="505"/>
        <v>10</v>
      </c>
      <c r="P5407" s="57">
        <f t="shared" si="506"/>
        <v>19</v>
      </c>
      <c r="Q5407" s="48">
        <v>42296</v>
      </c>
      <c r="R5407" s="178">
        <f t="shared" si="507"/>
        <v>42296</v>
      </c>
      <c r="S5407" s="182">
        <v>14.2</v>
      </c>
      <c r="T5407" s="180">
        <f t="shared" si="509"/>
        <v>66082.780000000057</v>
      </c>
      <c r="U5407" s="181" t="str">
        <f t="shared" si="508"/>
        <v>0</v>
      </c>
    </row>
    <row r="5408" spans="14:21">
      <c r="N5408" s="57">
        <f t="shared" si="504"/>
        <v>2015</v>
      </c>
      <c r="O5408" s="57">
        <f t="shared" si="505"/>
        <v>10</v>
      </c>
      <c r="P5408" s="57">
        <f t="shared" si="506"/>
        <v>20</v>
      </c>
      <c r="Q5408" s="48">
        <v>42297</v>
      </c>
      <c r="R5408" s="178">
        <f t="shared" si="507"/>
        <v>42297</v>
      </c>
      <c r="S5408" s="182">
        <v>14.4</v>
      </c>
      <c r="T5408" s="180">
        <f t="shared" si="509"/>
        <v>66097.180000000051</v>
      </c>
      <c r="U5408" s="181" t="str">
        <f t="shared" si="508"/>
        <v>0</v>
      </c>
    </row>
    <row r="5409" spans="14:21">
      <c r="N5409" s="57">
        <f t="shared" si="504"/>
        <v>2015</v>
      </c>
      <c r="O5409" s="57">
        <f t="shared" si="505"/>
        <v>10</v>
      </c>
      <c r="P5409" s="57">
        <f t="shared" si="506"/>
        <v>21</v>
      </c>
      <c r="Q5409" s="48">
        <v>42298</v>
      </c>
      <c r="R5409" s="178">
        <f t="shared" si="507"/>
        <v>42298</v>
      </c>
      <c r="S5409" s="182">
        <v>11.7</v>
      </c>
      <c r="T5409" s="180">
        <f t="shared" si="509"/>
        <v>66108.880000000048</v>
      </c>
      <c r="U5409" s="181" t="str">
        <f t="shared" si="508"/>
        <v>0</v>
      </c>
    </row>
    <row r="5410" spans="14:21">
      <c r="N5410" s="57">
        <f t="shared" si="504"/>
        <v>2015</v>
      </c>
      <c r="O5410" s="57">
        <f t="shared" si="505"/>
        <v>10</v>
      </c>
      <c r="P5410" s="57">
        <f t="shared" si="506"/>
        <v>22</v>
      </c>
      <c r="Q5410" s="48">
        <v>42299</v>
      </c>
      <c r="R5410" s="178">
        <f t="shared" si="507"/>
        <v>42299</v>
      </c>
      <c r="S5410" s="182">
        <v>10.9</v>
      </c>
      <c r="T5410" s="180">
        <f t="shared" si="509"/>
        <v>66119.780000000042</v>
      </c>
      <c r="U5410" s="181" t="str">
        <f t="shared" si="508"/>
        <v>0</v>
      </c>
    </row>
    <row r="5411" spans="14:21">
      <c r="N5411" s="57">
        <f t="shared" si="504"/>
        <v>2015</v>
      </c>
      <c r="O5411" s="57">
        <f t="shared" si="505"/>
        <v>10</v>
      </c>
      <c r="P5411" s="57">
        <f t="shared" si="506"/>
        <v>23</v>
      </c>
      <c r="Q5411" s="48">
        <v>42300</v>
      </c>
      <c r="R5411" s="178">
        <f t="shared" si="507"/>
        <v>42300</v>
      </c>
      <c r="S5411" s="182">
        <v>10.4</v>
      </c>
      <c r="T5411" s="180">
        <f t="shared" si="509"/>
        <v>66130.180000000037</v>
      </c>
      <c r="U5411" s="181" t="str">
        <f t="shared" si="508"/>
        <v>0</v>
      </c>
    </row>
    <row r="5412" spans="14:21">
      <c r="N5412" s="57">
        <f t="shared" si="504"/>
        <v>2015</v>
      </c>
      <c r="O5412" s="57">
        <f t="shared" si="505"/>
        <v>10</v>
      </c>
      <c r="P5412" s="57">
        <f t="shared" si="506"/>
        <v>24</v>
      </c>
      <c r="Q5412" s="48">
        <v>42301</v>
      </c>
      <c r="R5412" s="178">
        <f t="shared" si="507"/>
        <v>42301</v>
      </c>
      <c r="S5412" s="182">
        <v>10.8</v>
      </c>
      <c r="T5412" s="180">
        <f t="shared" si="509"/>
        <v>66140.98000000004</v>
      </c>
      <c r="U5412" s="181" t="str">
        <f t="shared" si="508"/>
        <v>0</v>
      </c>
    </row>
    <row r="5413" spans="14:21">
      <c r="N5413" s="57">
        <f t="shared" si="504"/>
        <v>2015</v>
      </c>
      <c r="O5413" s="57">
        <f t="shared" si="505"/>
        <v>10</v>
      </c>
      <c r="P5413" s="57">
        <f t="shared" si="506"/>
        <v>25</v>
      </c>
      <c r="Q5413" s="48">
        <v>42302</v>
      </c>
      <c r="R5413" s="178">
        <f t="shared" si="507"/>
        <v>42302</v>
      </c>
      <c r="S5413" s="182">
        <v>12.6</v>
      </c>
      <c r="T5413" s="180">
        <f t="shared" si="509"/>
        <v>66153.580000000045</v>
      </c>
      <c r="U5413" s="181" t="str">
        <f t="shared" si="508"/>
        <v>0</v>
      </c>
    </row>
    <row r="5414" spans="14:21">
      <c r="N5414" s="57">
        <f t="shared" si="504"/>
        <v>2015</v>
      </c>
      <c r="O5414" s="57">
        <f t="shared" si="505"/>
        <v>10</v>
      </c>
      <c r="P5414" s="57">
        <f t="shared" si="506"/>
        <v>26</v>
      </c>
      <c r="Q5414" s="48">
        <v>42303</v>
      </c>
      <c r="R5414" s="178">
        <f t="shared" si="507"/>
        <v>42303</v>
      </c>
      <c r="S5414" s="182">
        <v>13.4</v>
      </c>
      <c r="T5414" s="180">
        <f t="shared" si="509"/>
        <v>66166.98000000004</v>
      </c>
      <c r="U5414" s="181" t="str">
        <f t="shared" si="508"/>
        <v>0</v>
      </c>
    </row>
    <row r="5415" spans="14:21">
      <c r="N5415" s="57">
        <f t="shared" si="504"/>
        <v>2015</v>
      </c>
      <c r="O5415" s="57">
        <f t="shared" si="505"/>
        <v>10</v>
      </c>
      <c r="P5415" s="57">
        <f t="shared" si="506"/>
        <v>27</v>
      </c>
      <c r="Q5415" s="48">
        <v>42304</v>
      </c>
      <c r="R5415" s="178">
        <f t="shared" si="507"/>
        <v>42304</v>
      </c>
      <c r="S5415" s="182">
        <v>13.2</v>
      </c>
      <c r="T5415" s="180">
        <f t="shared" si="509"/>
        <v>66180.180000000037</v>
      </c>
      <c r="U5415" s="181" t="str">
        <f t="shared" si="508"/>
        <v>0</v>
      </c>
    </row>
    <row r="5416" spans="14:21">
      <c r="N5416" s="57">
        <f t="shared" si="504"/>
        <v>2015</v>
      </c>
      <c r="O5416" s="57">
        <f t="shared" si="505"/>
        <v>10</v>
      </c>
      <c r="P5416" s="57">
        <f t="shared" si="506"/>
        <v>28</v>
      </c>
      <c r="Q5416" s="48">
        <v>42305</v>
      </c>
      <c r="R5416" s="178">
        <f t="shared" si="507"/>
        <v>42305</v>
      </c>
      <c r="S5416" s="182">
        <v>12.9</v>
      </c>
      <c r="T5416" s="180">
        <f t="shared" si="509"/>
        <v>66193.080000000031</v>
      </c>
      <c r="U5416" s="181" t="str">
        <f t="shared" si="508"/>
        <v>0</v>
      </c>
    </row>
    <row r="5417" spans="14:21">
      <c r="N5417" s="57">
        <f t="shared" si="504"/>
        <v>2015</v>
      </c>
      <c r="O5417" s="57">
        <f t="shared" si="505"/>
        <v>10</v>
      </c>
      <c r="P5417" s="57">
        <f t="shared" si="506"/>
        <v>29</v>
      </c>
      <c r="Q5417" s="48">
        <v>42306</v>
      </c>
      <c r="R5417" s="178">
        <f t="shared" si="507"/>
        <v>42306</v>
      </c>
      <c r="S5417" s="182">
        <v>12.6</v>
      </c>
      <c r="T5417" s="180">
        <f t="shared" si="509"/>
        <v>66205.680000000037</v>
      </c>
      <c r="U5417" s="181" t="str">
        <f t="shared" si="508"/>
        <v>0</v>
      </c>
    </row>
    <row r="5418" spans="14:21">
      <c r="N5418" s="57">
        <f t="shared" si="504"/>
        <v>2015</v>
      </c>
      <c r="O5418" s="57">
        <f t="shared" si="505"/>
        <v>10</v>
      </c>
      <c r="P5418" s="57">
        <f t="shared" si="506"/>
        <v>30</v>
      </c>
      <c r="Q5418" s="48">
        <v>42307</v>
      </c>
      <c r="R5418" s="178">
        <f t="shared" si="507"/>
        <v>42307</v>
      </c>
      <c r="S5418" s="182">
        <v>12.3</v>
      </c>
      <c r="T5418" s="180">
        <f t="shared" si="509"/>
        <v>66217.98000000004</v>
      </c>
      <c r="U5418" s="181" t="str">
        <f t="shared" si="508"/>
        <v>0</v>
      </c>
    </row>
    <row r="5419" spans="14:21">
      <c r="N5419" s="57">
        <f t="shared" si="504"/>
        <v>2015</v>
      </c>
      <c r="O5419" s="57">
        <f t="shared" si="505"/>
        <v>10</v>
      </c>
      <c r="P5419" s="57">
        <f t="shared" si="506"/>
        <v>31</v>
      </c>
      <c r="Q5419" s="48">
        <v>42308</v>
      </c>
      <c r="R5419" s="178">
        <f t="shared" si="507"/>
        <v>42308</v>
      </c>
      <c r="S5419" s="182">
        <v>11.6</v>
      </c>
      <c r="T5419" s="180">
        <f t="shared" si="509"/>
        <v>66229.580000000045</v>
      </c>
      <c r="U5419" s="181" t="str">
        <f t="shared" si="508"/>
        <v>0</v>
      </c>
    </row>
    <row r="5420" spans="14:21">
      <c r="N5420" s="57">
        <f t="shared" si="504"/>
        <v>2015</v>
      </c>
      <c r="O5420" s="57">
        <f t="shared" si="505"/>
        <v>11</v>
      </c>
      <c r="P5420" s="57">
        <f t="shared" si="506"/>
        <v>1</v>
      </c>
      <c r="Q5420" s="48">
        <v>42309</v>
      </c>
      <c r="R5420" s="178">
        <f t="shared" si="507"/>
        <v>42309</v>
      </c>
      <c r="S5420" s="182">
        <v>12.5</v>
      </c>
      <c r="T5420" s="180">
        <f t="shared" si="509"/>
        <v>66242.080000000045</v>
      </c>
      <c r="U5420" s="181" t="str">
        <f t="shared" si="508"/>
        <v>0</v>
      </c>
    </row>
    <row r="5421" spans="14:21">
      <c r="N5421" s="57">
        <f t="shared" si="504"/>
        <v>2015</v>
      </c>
      <c r="O5421" s="57">
        <f t="shared" si="505"/>
        <v>11</v>
      </c>
      <c r="P5421" s="57">
        <f t="shared" si="506"/>
        <v>2</v>
      </c>
      <c r="Q5421" s="48">
        <v>42310</v>
      </c>
      <c r="R5421" s="178">
        <f t="shared" si="507"/>
        <v>42310</v>
      </c>
      <c r="S5421" s="182">
        <v>13.4</v>
      </c>
      <c r="T5421" s="180">
        <f t="shared" si="509"/>
        <v>66255.48000000004</v>
      </c>
      <c r="U5421" s="181" t="str">
        <f t="shared" si="508"/>
        <v>0</v>
      </c>
    </row>
    <row r="5422" spans="14:21">
      <c r="N5422" s="57">
        <f t="shared" si="504"/>
        <v>2015</v>
      </c>
      <c r="O5422" s="57">
        <f t="shared" si="505"/>
        <v>11</v>
      </c>
      <c r="P5422" s="57">
        <f t="shared" si="506"/>
        <v>3</v>
      </c>
      <c r="Q5422" s="48">
        <v>42311</v>
      </c>
      <c r="R5422" s="178">
        <f t="shared" si="507"/>
        <v>42311</v>
      </c>
      <c r="S5422" s="182">
        <v>17.399999999999999</v>
      </c>
      <c r="T5422" s="180">
        <f t="shared" si="509"/>
        <v>66272.880000000034</v>
      </c>
      <c r="U5422" s="181" t="str">
        <f t="shared" si="508"/>
        <v>0</v>
      </c>
    </row>
    <row r="5423" spans="14:21">
      <c r="N5423" s="57">
        <f t="shared" si="504"/>
        <v>2015</v>
      </c>
      <c r="O5423" s="57">
        <f t="shared" si="505"/>
        <v>11</v>
      </c>
      <c r="P5423" s="57">
        <f t="shared" si="506"/>
        <v>4</v>
      </c>
      <c r="Q5423" s="48">
        <v>42312</v>
      </c>
      <c r="R5423" s="178">
        <f t="shared" si="507"/>
        <v>42312</v>
      </c>
      <c r="S5423" s="182">
        <v>15</v>
      </c>
      <c r="T5423" s="180">
        <f t="shared" si="509"/>
        <v>66287.880000000034</v>
      </c>
      <c r="U5423" s="181" t="str">
        <f t="shared" si="508"/>
        <v>0</v>
      </c>
    </row>
    <row r="5424" spans="14:21">
      <c r="N5424" s="57">
        <f t="shared" si="504"/>
        <v>2015</v>
      </c>
      <c r="O5424" s="57">
        <f t="shared" si="505"/>
        <v>11</v>
      </c>
      <c r="P5424" s="57">
        <f t="shared" si="506"/>
        <v>5</v>
      </c>
      <c r="Q5424" s="48">
        <v>42313</v>
      </c>
      <c r="R5424" s="178">
        <f t="shared" si="507"/>
        <v>42313</v>
      </c>
      <c r="S5424" s="182">
        <v>10</v>
      </c>
      <c r="T5424" s="180">
        <f t="shared" si="509"/>
        <v>66297.880000000034</v>
      </c>
      <c r="U5424" s="181" t="str">
        <f t="shared" si="508"/>
        <v>0</v>
      </c>
    </row>
    <row r="5425" spans="14:21">
      <c r="N5425" s="57">
        <f t="shared" si="504"/>
        <v>2015</v>
      </c>
      <c r="O5425" s="57">
        <f t="shared" si="505"/>
        <v>11</v>
      </c>
      <c r="P5425" s="57">
        <f t="shared" si="506"/>
        <v>6</v>
      </c>
      <c r="Q5425" s="48">
        <v>42314</v>
      </c>
      <c r="R5425" s="178">
        <f t="shared" si="507"/>
        <v>42314</v>
      </c>
      <c r="S5425" s="182">
        <v>8.9</v>
      </c>
      <c r="T5425" s="180">
        <f t="shared" si="509"/>
        <v>66306.780000000028</v>
      </c>
      <c r="U5425" s="181" t="str">
        <f t="shared" si="508"/>
        <v>0</v>
      </c>
    </row>
    <row r="5426" spans="14:21">
      <c r="N5426" s="57">
        <f t="shared" si="504"/>
        <v>2015</v>
      </c>
      <c r="O5426" s="57">
        <f t="shared" si="505"/>
        <v>11</v>
      </c>
      <c r="P5426" s="57">
        <f t="shared" si="506"/>
        <v>7</v>
      </c>
      <c r="Q5426" s="48">
        <v>42315</v>
      </c>
      <c r="R5426" s="178">
        <f t="shared" si="507"/>
        <v>42315</v>
      </c>
      <c r="S5426" s="182">
        <v>6.5</v>
      </c>
      <c r="T5426" s="180">
        <f t="shared" si="509"/>
        <v>66313.280000000028</v>
      </c>
      <c r="U5426" s="181" t="str">
        <f t="shared" si="508"/>
        <v>0</v>
      </c>
    </row>
    <row r="5427" spans="14:21">
      <c r="N5427" s="57">
        <f t="shared" si="504"/>
        <v>2015</v>
      </c>
      <c r="O5427" s="57">
        <f t="shared" si="505"/>
        <v>11</v>
      </c>
      <c r="P5427" s="57">
        <f t="shared" si="506"/>
        <v>8</v>
      </c>
      <c r="Q5427" s="48">
        <v>42316</v>
      </c>
      <c r="R5427" s="178">
        <f t="shared" si="507"/>
        <v>42316</v>
      </c>
      <c r="S5427" s="182">
        <v>10</v>
      </c>
      <c r="T5427" s="180">
        <f t="shared" si="509"/>
        <v>66323.280000000028</v>
      </c>
      <c r="U5427" s="181" t="str">
        <f t="shared" si="508"/>
        <v>0</v>
      </c>
    </row>
    <row r="5428" spans="14:21">
      <c r="N5428" s="57">
        <f t="shared" si="504"/>
        <v>2015</v>
      </c>
      <c r="O5428" s="57">
        <f t="shared" si="505"/>
        <v>11</v>
      </c>
      <c r="P5428" s="57">
        <f t="shared" si="506"/>
        <v>9</v>
      </c>
      <c r="Q5428" s="48">
        <v>42317</v>
      </c>
      <c r="R5428" s="178">
        <f t="shared" si="507"/>
        <v>42317</v>
      </c>
      <c r="S5428" s="182">
        <v>10.199999999999999</v>
      </c>
      <c r="T5428" s="180">
        <f t="shared" si="509"/>
        <v>66333.480000000025</v>
      </c>
      <c r="U5428" s="181" t="str">
        <f t="shared" si="508"/>
        <v>0</v>
      </c>
    </row>
    <row r="5429" spans="14:21">
      <c r="N5429" s="57">
        <f t="shared" si="504"/>
        <v>2015</v>
      </c>
      <c r="O5429" s="57">
        <f t="shared" si="505"/>
        <v>11</v>
      </c>
      <c r="P5429" s="57">
        <f t="shared" si="506"/>
        <v>10</v>
      </c>
      <c r="Q5429" s="48">
        <v>42318</v>
      </c>
      <c r="R5429" s="178">
        <f t="shared" si="507"/>
        <v>42318</v>
      </c>
      <c r="S5429" s="182">
        <v>7.3</v>
      </c>
      <c r="T5429" s="180">
        <f t="shared" si="509"/>
        <v>66340.780000000028</v>
      </c>
      <c r="U5429" s="181" t="str">
        <f t="shared" si="508"/>
        <v>0</v>
      </c>
    </row>
    <row r="5430" spans="14:21">
      <c r="N5430" s="57">
        <f t="shared" si="504"/>
        <v>2015</v>
      </c>
      <c r="O5430" s="57">
        <f t="shared" si="505"/>
        <v>11</v>
      </c>
      <c r="P5430" s="57">
        <f t="shared" si="506"/>
        <v>11</v>
      </c>
      <c r="Q5430" s="48">
        <v>42319</v>
      </c>
      <c r="R5430" s="178">
        <f t="shared" si="507"/>
        <v>42319</v>
      </c>
      <c r="S5430" s="182">
        <v>8.8000000000000007</v>
      </c>
      <c r="T5430" s="180">
        <f t="shared" si="509"/>
        <v>66349.580000000031</v>
      </c>
      <c r="U5430" s="181" t="str">
        <f t="shared" si="508"/>
        <v>0</v>
      </c>
    </row>
    <row r="5431" spans="14:21">
      <c r="N5431" s="57">
        <f t="shared" si="504"/>
        <v>2015</v>
      </c>
      <c r="O5431" s="57">
        <f t="shared" si="505"/>
        <v>11</v>
      </c>
      <c r="P5431" s="57">
        <f t="shared" si="506"/>
        <v>12</v>
      </c>
      <c r="Q5431" s="48">
        <v>42320</v>
      </c>
      <c r="R5431" s="178">
        <f t="shared" si="507"/>
        <v>42320</v>
      </c>
      <c r="S5431" s="182">
        <v>10.4</v>
      </c>
      <c r="T5431" s="180">
        <f t="shared" si="509"/>
        <v>66359.980000000025</v>
      </c>
      <c r="U5431" s="181" t="str">
        <f t="shared" si="508"/>
        <v>0</v>
      </c>
    </row>
    <row r="5432" spans="14:21">
      <c r="N5432" s="57">
        <f t="shared" si="504"/>
        <v>2015</v>
      </c>
      <c r="O5432" s="57">
        <f t="shared" si="505"/>
        <v>11</v>
      </c>
      <c r="P5432" s="57">
        <f t="shared" si="506"/>
        <v>13</v>
      </c>
      <c r="Q5432" s="48">
        <v>42321</v>
      </c>
      <c r="R5432" s="178">
        <f t="shared" si="507"/>
        <v>42321</v>
      </c>
      <c r="S5432" s="182">
        <v>12.6</v>
      </c>
      <c r="T5432" s="180">
        <f t="shared" si="509"/>
        <v>66372.580000000031</v>
      </c>
      <c r="U5432" s="181" t="str">
        <f t="shared" si="508"/>
        <v>0</v>
      </c>
    </row>
    <row r="5433" spans="14:21">
      <c r="N5433" s="57">
        <f t="shared" si="504"/>
        <v>2015</v>
      </c>
      <c r="O5433" s="57">
        <f t="shared" si="505"/>
        <v>11</v>
      </c>
      <c r="P5433" s="57">
        <f t="shared" si="506"/>
        <v>14</v>
      </c>
      <c r="Q5433" s="48">
        <v>42322</v>
      </c>
      <c r="R5433" s="178">
        <f t="shared" si="507"/>
        <v>42322</v>
      </c>
      <c r="S5433" s="182">
        <v>14.8</v>
      </c>
      <c r="T5433" s="180">
        <f t="shared" si="509"/>
        <v>66387.380000000034</v>
      </c>
      <c r="U5433" s="181" t="str">
        <f t="shared" si="508"/>
        <v>0</v>
      </c>
    </row>
    <row r="5434" spans="14:21">
      <c r="N5434" s="57">
        <f t="shared" si="504"/>
        <v>2015</v>
      </c>
      <c r="O5434" s="57">
        <f t="shared" si="505"/>
        <v>11</v>
      </c>
      <c r="P5434" s="57">
        <f t="shared" si="506"/>
        <v>15</v>
      </c>
      <c r="Q5434" s="48">
        <v>42323</v>
      </c>
      <c r="R5434" s="178">
        <f t="shared" si="507"/>
        <v>42323</v>
      </c>
      <c r="S5434" s="182">
        <v>13.6</v>
      </c>
      <c r="T5434" s="180">
        <f t="shared" si="509"/>
        <v>66400.98000000004</v>
      </c>
      <c r="U5434" s="181" t="str">
        <f t="shared" si="508"/>
        <v>0</v>
      </c>
    </row>
    <row r="5435" spans="14:21">
      <c r="N5435" s="57">
        <f t="shared" si="504"/>
        <v>2015</v>
      </c>
      <c r="O5435" s="57">
        <f t="shared" si="505"/>
        <v>11</v>
      </c>
      <c r="P5435" s="57">
        <f t="shared" si="506"/>
        <v>16</v>
      </c>
      <c r="Q5435" s="48">
        <v>42324</v>
      </c>
      <c r="R5435" s="178">
        <f t="shared" si="507"/>
        <v>42324</v>
      </c>
      <c r="S5435" s="182">
        <v>10.6</v>
      </c>
      <c r="T5435" s="180">
        <f t="shared" si="509"/>
        <v>66411.580000000045</v>
      </c>
      <c r="U5435" s="181" t="str">
        <f t="shared" si="508"/>
        <v>0</v>
      </c>
    </row>
    <row r="5436" spans="14:21">
      <c r="N5436" s="57">
        <f t="shared" si="504"/>
        <v>2015</v>
      </c>
      <c r="O5436" s="57">
        <f t="shared" si="505"/>
        <v>11</v>
      </c>
      <c r="P5436" s="57">
        <f t="shared" si="506"/>
        <v>17</v>
      </c>
      <c r="Q5436" s="48">
        <v>42325</v>
      </c>
      <c r="R5436" s="178">
        <f t="shared" si="507"/>
        <v>42325</v>
      </c>
      <c r="S5436" s="182">
        <v>11.4</v>
      </c>
      <c r="T5436" s="180">
        <f t="shared" si="509"/>
        <v>66422.98000000004</v>
      </c>
      <c r="U5436" s="181" t="str">
        <f t="shared" si="508"/>
        <v>0</v>
      </c>
    </row>
    <row r="5437" spans="14:21">
      <c r="N5437" s="57">
        <f t="shared" si="504"/>
        <v>2015</v>
      </c>
      <c r="O5437" s="57">
        <f t="shared" si="505"/>
        <v>11</v>
      </c>
      <c r="P5437" s="57">
        <f t="shared" si="506"/>
        <v>18</v>
      </c>
      <c r="Q5437" s="48">
        <v>42326</v>
      </c>
      <c r="R5437" s="178">
        <f t="shared" si="507"/>
        <v>42326</v>
      </c>
      <c r="S5437" s="182">
        <v>11.3</v>
      </c>
      <c r="T5437" s="180">
        <f t="shared" si="509"/>
        <v>66434.280000000042</v>
      </c>
      <c r="U5437" s="181" t="str">
        <f t="shared" si="508"/>
        <v>0</v>
      </c>
    </row>
    <row r="5438" spans="14:21">
      <c r="N5438" s="57">
        <f t="shared" si="504"/>
        <v>2015</v>
      </c>
      <c r="O5438" s="57">
        <f t="shared" si="505"/>
        <v>11</v>
      </c>
      <c r="P5438" s="57">
        <f t="shared" si="506"/>
        <v>19</v>
      </c>
      <c r="Q5438" s="48">
        <v>42327</v>
      </c>
      <c r="R5438" s="178">
        <f t="shared" si="507"/>
        <v>42327</v>
      </c>
      <c r="S5438" s="182">
        <v>12.6</v>
      </c>
      <c r="T5438" s="180">
        <f t="shared" si="509"/>
        <v>66446.880000000048</v>
      </c>
      <c r="U5438" s="181" t="str">
        <f t="shared" si="508"/>
        <v>0</v>
      </c>
    </row>
    <row r="5439" spans="14:21">
      <c r="N5439" s="57">
        <f t="shared" si="504"/>
        <v>2015</v>
      </c>
      <c r="O5439" s="57">
        <f t="shared" si="505"/>
        <v>11</v>
      </c>
      <c r="P5439" s="57">
        <f t="shared" si="506"/>
        <v>20</v>
      </c>
      <c r="Q5439" s="48">
        <v>42328</v>
      </c>
      <c r="R5439" s="178">
        <f t="shared" si="507"/>
        <v>42328</v>
      </c>
      <c r="S5439" s="182">
        <v>14.8</v>
      </c>
      <c r="T5439" s="180">
        <f t="shared" si="509"/>
        <v>66461.680000000051</v>
      </c>
      <c r="U5439" s="181" t="str">
        <f t="shared" si="508"/>
        <v>0</v>
      </c>
    </row>
    <row r="5440" spans="14:21">
      <c r="N5440" s="57">
        <f t="shared" si="504"/>
        <v>2015</v>
      </c>
      <c r="O5440" s="57">
        <f t="shared" si="505"/>
        <v>11</v>
      </c>
      <c r="P5440" s="57">
        <f t="shared" si="506"/>
        <v>21</v>
      </c>
      <c r="Q5440" s="48">
        <v>42329</v>
      </c>
      <c r="R5440" s="178">
        <f t="shared" si="507"/>
        <v>42329</v>
      </c>
      <c r="S5440" s="182">
        <v>17.899999999999999</v>
      </c>
      <c r="T5440" s="180">
        <f t="shared" si="509"/>
        <v>66479.580000000045</v>
      </c>
      <c r="U5440" s="181" t="str">
        <f t="shared" si="508"/>
        <v>0</v>
      </c>
    </row>
    <row r="5441" spans="14:21">
      <c r="N5441" s="57">
        <f t="shared" si="504"/>
        <v>2015</v>
      </c>
      <c r="O5441" s="57">
        <f t="shared" si="505"/>
        <v>11</v>
      </c>
      <c r="P5441" s="57">
        <f t="shared" si="506"/>
        <v>22</v>
      </c>
      <c r="Q5441" s="48">
        <v>42330</v>
      </c>
      <c r="R5441" s="178">
        <f t="shared" si="507"/>
        <v>42330</v>
      </c>
      <c r="S5441" s="182">
        <v>19</v>
      </c>
      <c r="T5441" s="180">
        <f t="shared" si="509"/>
        <v>66498.580000000045</v>
      </c>
      <c r="U5441" s="181" t="str">
        <f t="shared" si="508"/>
        <v>0</v>
      </c>
    </row>
    <row r="5442" spans="14:21">
      <c r="N5442" s="57">
        <f t="shared" si="504"/>
        <v>2015</v>
      </c>
      <c r="O5442" s="57">
        <f t="shared" si="505"/>
        <v>11</v>
      </c>
      <c r="P5442" s="57">
        <f t="shared" si="506"/>
        <v>23</v>
      </c>
      <c r="Q5442" s="48">
        <v>42331</v>
      </c>
      <c r="R5442" s="178">
        <f t="shared" si="507"/>
        <v>42331</v>
      </c>
      <c r="S5442" s="182">
        <v>19.100000000000001</v>
      </c>
      <c r="T5442" s="180">
        <f t="shared" si="509"/>
        <v>66517.680000000051</v>
      </c>
      <c r="U5442" s="181" t="str">
        <f t="shared" si="508"/>
        <v>0</v>
      </c>
    </row>
    <row r="5443" spans="14:21">
      <c r="N5443" s="57">
        <f t="shared" ref="N5443:N5506" si="510">IF(Q5443="","",YEAR(Q5443))</f>
        <v>2015</v>
      </c>
      <c r="O5443" s="57">
        <f t="shared" ref="O5443:O5506" si="511">IF(Q5443="","",MONTH(Q5443))</f>
        <v>11</v>
      </c>
      <c r="P5443" s="57">
        <f t="shared" ref="P5443:P5506" si="512">DAY(Q5443)</f>
        <v>24</v>
      </c>
      <c r="Q5443" s="48">
        <v>42332</v>
      </c>
      <c r="R5443" s="178">
        <f t="shared" ref="R5443:R5506" si="513">Q5443</f>
        <v>42332</v>
      </c>
      <c r="S5443" s="182">
        <v>19.399999999999999</v>
      </c>
      <c r="T5443" s="180">
        <f t="shared" si="509"/>
        <v>66537.080000000045</v>
      </c>
      <c r="U5443" s="181" t="str">
        <f t="shared" ref="U5443:U5506" si="514">IF(AND(R5443&gt;=$E$7,R5443&lt;=$E$9),S5443,"0")</f>
        <v>0</v>
      </c>
    </row>
    <row r="5444" spans="14:21">
      <c r="N5444" s="57">
        <f t="shared" si="510"/>
        <v>2015</v>
      </c>
      <c r="O5444" s="57">
        <f t="shared" si="511"/>
        <v>11</v>
      </c>
      <c r="P5444" s="57">
        <f t="shared" si="512"/>
        <v>25</v>
      </c>
      <c r="Q5444" s="48">
        <v>42333</v>
      </c>
      <c r="R5444" s="178">
        <f t="shared" si="513"/>
        <v>42333</v>
      </c>
      <c r="S5444" s="182">
        <v>17.899999999999999</v>
      </c>
      <c r="T5444" s="180">
        <f t="shared" si="509"/>
        <v>66554.98000000004</v>
      </c>
      <c r="U5444" s="181" t="str">
        <f t="shared" si="514"/>
        <v>0</v>
      </c>
    </row>
    <row r="5445" spans="14:21">
      <c r="N5445" s="57">
        <f t="shared" si="510"/>
        <v>2015</v>
      </c>
      <c r="O5445" s="57">
        <f t="shared" si="511"/>
        <v>11</v>
      </c>
      <c r="P5445" s="57">
        <f t="shared" si="512"/>
        <v>26</v>
      </c>
      <c r="Q5445" s="48">
        <v>42334</v>
      </c>
      <c r="R5445" s="178">
        <f t="shared" si="513"/>
        <v>42334</v>
      </c>
      <c r="S5445" s="182">
        <v>17.600000000000001</v>
      </c>
      <c r="T5445" s="180">
        <f t="shared" ref="T5445:T5508" si="515">T5444+S5445</f>
        <v>66572.580000000045</v>
      </c>
      <c r="U5445" s="181" t="str">
        <f t="shared" si="514"/>
        <v>0</v>
      </c>
    </row>
    <row r="5446" spans="14:21">
      <c r="N5446" s="57">
        <f t="shared" si="510"/>
        <v>2015</v>
      </c>
      <c r="O5446" s="57">
        <f t="shared" si="511"/>
        <v>11</v>
      </c>
      <c r="P5446" s="57">
        <f t="shared" si="512"/>
        <v>27</v>
      </c>
      <c r="Q5446" s="48">
        <v>42335</v>
      </c>
      <c r="R5446" s="178">
        <f t="shared" si="513"/>
        <v>42335</v>
      </c>
      <c r="S5446" s="182">
        <v>17.2</v>
      </c>
      <c r="T5446" s="180">
        <f t="shared" si="515"/>
        <v>66589.780000000042</v>
      </c>
      <c r="U5446" s="181" t="str">
        <f t="shared" si="514"/>
        <v>0</v>
      </c>
    </row>
    <row r="5447" spans="14:21">
      <c r="N5447" s="57">
        <f t="shared" si="510"/>
        <v>2015</v>
      </c>
      <c r="O5447" s="57">
        <f t="shared" si="511"/>
        <v>11</v>
      </c>
      <c r="P5447" s="57">
        <f t="shared" si="512"/>
        <v>28</v>
      </c>
      <c r="Q5447" s="48">
        <v>42336</v>
      </c>
      <c r="R5447" s="178">
        <f t="shared" si="513"/>
        <v>42336</v>
      </c>
      <c r="S5447" s="182">
        <v>16.8</v>
      </c>
      <c r="T5447" s="180">
        <f t="shared" si="515"/>
        <v>66606.580000000045</v>
      </c>
      <c r="U5447" s="181" t="str">
        <f t="shared" si="514"/>
        <v>0</v>
      </c>
    </row>
    <row r="5448" spans="14:21">
      <c r="N5448" s="57">
        <f t="shared" si="510"/>
        <v>2015</v>
      </c>
      <c r="O5448" s="57">
        <f t="shared" si="511"/>
        <v>11</v>
      </c>
      <c r="P5448" s="57">
        <f t="shared" si="512"/>
        <v>29</v>
      </c>
      <c r="Q5448" s="48">
        <v>42337</v>
      </c>
      <c r="R5448" s="178">
        <f t="shared" si="513"/>
        <v>42337</v>
      </c>
      <c r="S5448" s="182">
        <v>13.4</v>
      </c>
      <c r="T5448" s="180">
        <f t="shared" si="515"/>
        <v>66619.98000000004</v>
      </c>
      <c r="U5448" s="181" t="str">
        <f t="shared" si="514"/>
        <v>0</v>
      </c>
    </row>
    <row r="5449" spans="14:21">
      <c r="N5449" s="57">
        <f t="shared" si="510"/>
        <v>2015</v>
      </c>
      <c r="O5449" s="57">
        <f t="shared" si="511"/>
        <v>11</v>
      </c>
      <c r="P5449" s="57">
        <f t="shared" si="512"/>
        <v>30</v>
      </c>
      <c r="Q5449" s="48">
        <v>42338</v>
      </c>
      <c r="R5449" s="178">
        <f t="shared" si="513"/>
        <v>42338</v>
      </c>
      <c r="S5449" s="182">
        <v>17.7</v>
      </c>
      <c r="T5449" s="180">
        <f t="shared" si="515"/>
        <v>66637.680000000037</v>
      </c>
      <c r="U5449" s="181" t="str">
        <f t="shared" si="514"/>
        <v>0</v>
      </c>
    </row>
    <row r="5450" spans="14:21">
      <c r="N5450" s="57">
        <f t="shared" si="510"/>
        <v>2015</v>
      </c>
      <c r="O5450" s="57">
        <f t="shared" si="511"/>
        <v>12</v>
      </c>
      <c r="P5450" s="57">
        <f t="shared" si="512"/>
        <v>1</v>
      </c>
      <c r="Q5450" s="48">
        <v>42339</v>
      </c>
      <c r="R5450" s="178">
        <f t="shared" si="513"/>
        <v>42339</v>
      </c>
      <c r="S5450" s="182">
        <v>15.7</v>
      </c>
      <c r="T5450" s="180">
        <f t="shared" si="515"/>
        <v>66653.380000000034</v>
      </c>
      <c r="U5450" s="181" t="str">
        <f t="shared" si="514"/>
        <v>0</v>
      </c>
    </row>
    <row r="5451" spans="14:21">
      <c r="N5451" s="57">
        <f t="shared" si="510"/>
        <v>2015</v>
      </c>
      <c r="O5451" s="57">
        <f t="shared" si="511"/>
        <v>12</v>
      </c>
      <c r="P5451" s="57">
        <f t="shared" si="512"/>
        <v>2</v>
      </c>
      <c r="Q5451" s="48">
        <v>42340</v>
      </c>
      <c r="R5451" s="178">
        <f t="shared" si="513"/>
        <v>42340</v>
      </c>
      <c r="S5451" s="182">
        <v>11.7</v>
      </c>
      <c r="T5451" s="180">
        <f t="shared" si="515"/>
        <v>66665.080000000031</v>
      </c>
      <c r="U5451" s="181" t="str">
        <f t="shared" si="514"/>
        <v>0</v>
      </c>
    </row>
    <row r="5452" spans="14:21">
      <c r="N5452" s="57">
        <f t="shared" si="510"/>
        <v>2015</v>
      </c>
      <c r="O5452" s="57">
        <f t="shared" si="511"/>
        <v>12</v>
      </c>
      <c r="P5452" s="57">
        <f t="shared" si="512"/>
        <v>3</v>
      </c>
      <c r="Q5452" s="48">
        <v>42341</v>
      </c>
      <c r="R5452" s="178">
        <f t="shared" si="513"/>
        <v>42341</v>
      </c>
      <c r="S5452" s="182">
        <v>12.7</v>
      </c>
      <c r="T5452" s="180">
        <f t="shared" si="515"/>
        <v>66677.780000000028</v>
      </c>
      <c r="U5452" s="181" t="str">
        <f t="shared" si="514"/>
        <v>0</v>
      </c>
    </row>
    <row r="5453" spans="14:21">
      <c r="N5453" s="57">
        <f t="shared" si="510"/>
        <v>2015</v>
      </c>
      <c r="O5453" s="57">
        <f t="shared" si="511"/>
        <v>12</v>
      </c>
      <c r="P5453" s="57">
        <f t="shared" si="512"/>
        <v>4</v>
      </c>
      <c r="Q5453" s="48">
        <v>42342</v>
      </c>
      <c r="R5453" s="178">
        <f t="shared" si="513"/>
        <v>42342</v>
      </c>
      <c r="S5453" s="182">
        <v>13.4</v>
      </c>
      <c r="T5453" s="180">
        <f t="shared" si="515"/>
        <v>66691.180000000022</v>
      </c>
      <c r="U5453" s="181" t="str">
        <f t="shared" si="514"/>
        <v>0</v>
      </c>
    </row>
    <row r="5454" spans="14:21">
      <c r="N5454" s="57">
        <f t="shared" si="510"/>
        <v>2015</v>
      </c>
      <c r="O5454" s="57">
        <f t="shared" si="511"/>
        <v>12</v>
      </c>
      <c r="P5454" s="57">
        <f t="shared" si="512"/>
        <v>5</v>
      </c>
      <c r="Q5454" s="48">
        <v>42343</v>
      </c>
      <c r="R5454" s="178">
        <f t="shared" si="513"/>
        <v>42343</v>
      </c>
      <c r="S5454" s="182">
        <v>12.8</v>
      </c>
      <c r="T5454" s="180">
        <f t="shared" si="515"/>
        <v>66703.980000000025</v>
      </c>
      <c r="U5454" s="181" t="str">
        <f t="shared" si="514"/>
        <v>0</v>
      </c>
    </row>
    <row r="5455" spans="14:21">
      <c r="N5455" s="57">
        <f t="shared" si="510"/>
        <v>2015</v>
      </c>
      <c r="O5455" s="57">
        <f t="shared" si="511"/>
        <v>12</v>
      </c>
      <c r="P5455" s="57">
        <f t="shared" si="512"/>
        <v>6</v>
      </c>
      <c r="Q5455" s="48">
        <v>42344</v>
      </c>
      <c r="R5455" s="178">
        <f t="shared" si="513"/>
        <v>42344</v>
      </c>
      <c r="S5455" s="182">
        <v>11.2</v>
      </c>
      <c r="T5455" s="180">
        <f t="shared" si="515"/>
        <v>66715.180000000022</v>
      </c>
      <c r="U5455" s="181" t="str">
        <f t="shared" si="514"/>
        <v>0</v>
      </c>
    </row>
    <row r="5456" spans="14:21">
      <c r="N5456" s="57">
        <f t="shared" si="510"/>
        <v>2015</v>
      </c>
      <c r="O5456" s="57">
        <f t="shared" si="511"/>
        <v>12</v>
      </c>
      <c r="P5456" s="57">
        <f t="shared" si="512"/>
        <v>7</v>
      </c>
      <c r="Q5456" s="48">
        <v>42345</v>
      </c>
      <c r="R5456" s="178">
        <f t="shared" si="513"/>
        <v>42345</v>
      </c>
      <c r="S5456" s="182">
        <v>13.7</v>
      </c>
      <c r="T5456" s="180">
        <f t="shared" si="515"/>
        <v>66728.880000000019</v>
      </c>
      <c r="U5456" s="181" t="str">
        <f t="shared" si="514"/>
        <v>0</v>
      </c>
    </row>
    <row r="5457" spans="14:21">
      <c r="N5457" s="57">
        <f t="shared" si="510"/>
        <v>2015</v>
      </c>
      <c r="O5457" s="57">
        <f t="shared" si="511"/>
        <v>12</v>
      </c>
      <c r="P5457" s="57">
        <f t="shared" si="512"/>
        <v>8</v>
      </c>
      <c r="Q5457" s="48">
        <v>42346</v>
      </c>
      <c r="R5457" s="178">
        <f t="shared" si="513"/>
        <v>42346</v>
      </c>
      <c r="S5457" s="182">
        <v>11.8</v>
      </c>
      <c r="T5457" s="180">
        <f t="shared" si="515"/>
        <v>66740.680000000022</v>
      </c>
      <c r="U5457" s="181" t="str">
        <f t="shared" si="514"/>
        <v>0</v>
      </c>
    </row>
    <row r="5458" spans="14:21">
      <c r="N5458" s="57">
        <f t="shared" si="510"/>
        <v>2015</v>
      </c>
      <c r="O5458" s="57">
        <f t="shared" si="511"/>
        <v>12</v>
      </c>
      <c r="P5458" s="57">
        <f t="shared" si="512"/>
        <v>9</v>
      </c>
      <c r="Q5458" s="48">
        <v>42347</v>
      </c>
      <c r="R5458" s="178">
        <f t="shared" si="513"/>
        <v>42347</v>
      </c>
      <c r="S5458" s="182">
        <v>14.6</v>
      </c>
      <c r="T5458" s="180">
        <f t="shared" si="515"/>
        <v>66755.280000000028</v>
      </c>
      <c r="U5458" s="181" t="str">
        <f t="shared" si="514"/>
        <v>0</v>
      </c>
    </row>
    <row r="5459" spans="14:21">
      <c r="N5459" s="57">
        <f t="shared" si="510"/>
        <v>2015</v>
      </c>
      <c r="O5459" s="57">
        <f t="shared" si="511"/>
        <v>12</v>
      </c>
      <c r="P5459" s="57">
        <f t="shared" si="512"/>
        <v>10</v>
      </c>
      <c r="Q5459" s="48">
        <v>42348</v>
      </c>
      <c r="R5459" s="178">
        <f t="shared" si="513"/>
        <v>42348</v>
      </c>
      <c r="S5459" s="182">
        <v>15.7</v>
      </c>
      <c r="T5459" s="180">
        <f t="shared" si="515"/>
        <v>66770.980000000025</v>
      </c>
      <c r="U5459" s="181" t="str">
        <f t="shared" si="514"/>
        <v>0</v>
      </c>
    </row>
    <row r="5460" spans="14:21">
      <c r="N5460" s="57">
        <f t="shared" si="510"/>
        <v>2015</v>
      </c>
      <c r="O5460" s="57">
        <f t="shared" si="511"/>
        <v>12</v>
      </c>
      <c r="P5460" s="57">
        <f t="shared" si="512"/>
        <v>11</v>
      </c>
      <c r="Q5460" s="48">
        <v>42349</v>
      </c>
      <c r="R5460" s="178">
        <f t="shared" si="513"/>
        <v>42349</v>
      </c>
      <c r="S5460" s="182">
        <v>17</v>
      </c>
      <c r="T5460" s="180">
        <f t="shared" si="515"/>
        <v>66787.980000000025</v>
      </c>
      <c r="U5460" s="181" t="str">
        <f t="shared" si="514"/>
        <v>0</v>
      </c>
    </row>
    <row r="5461" spans="14:21">
      <c r="N5461" s="57">
        <f t="shared" si="510"/>
        <v>2015</v>
      </c>
      <c r="O5461" s="57">
        <f t="shared" si="511"/>
        <v>12</v>
      </c>
      <c r="P5461" s="57">
        <f t="shared" si="512"/>
        <v>12</v>
      </c>
      <c r="Q5461" s="48">
        <v>42350</v>
      </c>
      <c r="R5461" s="178">
        <f t="shared" si="513"/>
        <v>42350</v>
      </c>
      <c r="S5461" s="182">
        <v>16.2</v>
      </c>
      <c r="T5461" s="180">
        <f t="shared" si="515"/>
        <v>66804.180000000022</v>
      </c>
      <c r="U5461" s="181" t="str">
        <f t="shared" si="514"/>
        <v>0</v>
      </c>
    </row>
    <row r="5462" spans="14:21">
      <c r="N5462" s="57">
        <f t="shared" si="510"/>
        <v>2015</v>
      </c>
      <c r="O5462" s="57">
        <f t="shared" si="511"/>
        <v>12</v>
      </c>
      <c r="P5462" s="57">
        <f t="shared" si="512"/>
        <v>13</v>
      </c>
      <c r="Q5462" s="48">
        <v>42351</v>
      </c>
      <c r="R5462" s="178">
        <f t="shared" si="513"/>
        <v>42351</v>
      </c>
      <c r="S5462" s="182">
        <v>18.100000000000001</v>
      </c>
      <c r="T5462" s="180">
        <f t="shared" si="515"/>
        <v>66822.280000000028</v>
      </c>
      <c r="U5462" s="181" t="str">
        <f t="shared" si="514"/>
        <v>0</v>
      </c>
    </row>
    <row r="5463" spans="14:21">
      <c r="N5463" s="57">
        <f t="shared" si="510"/>
        <v>2015</v>
      </c>
      <c r="O5463" s="57">
        <f t="shared" si="511"/>
        <v>12</v>
      </c>
      <c r="P5463" s="57">
        <f t="shared" si="512"/>
        <v>14</v>
      </c>
      <c r="Q5463" s="48">
        <v>42352</v>
      </c>
      <c r="R5463" s="178">
        <f t="shared" si="513"/>
        <v>42352</v>
      </c>
      <c r="S5463" s="182">
        <v>18.600000000000001</v>
      </c>
      <c r="T5463" s="180">
        <f t="shared" si="515"/>
        <v>66840.880000000034</v>
      </c>
      <c r="U5463" s="181" t="str">
        <f t="shared" si="514"/>
        <v>0</v>
      </c>
    </row>
    <row r="5464" spans="14:21">
      <c r="N5464" s="57">
        <f t="shared" si="510"/>
        <v>2015</v>
      </c>
      <c r="O5464" s="57">
        <f t="shared" si="511"/>
        <v>12</v>
      </c>
      <c r="P5464" s="57">
        <f t="shared" si="512"/>
        <v>15</v>
      </c>
      <c r="Q5464" s="48">
        <v>42353</v>
      </c>
      <c r="R5464" s="178">
        <f t="shared" si="513"/>
        <v>42353</v>
      </c>
      <c r="S5464" s="182">
        <v>17.600000000000001</v>
      </c>
      <c r="T5464" s="180">
        <f t="shared" si="515"/>
        <v>66858.48000000004</v>
      </c>
      <c r="U5464" s="181" t="str">
        <f t="shared" si="514"/>
        <v>0</v>
      </c>
    </row>
    <row r="5465" spans="14:21">
      <c r="N5465" s="57">
        <f t="shared" si="510"/>
        <v>2015</v>
      </c>
      <c r="O5465" s="57">
        <f t="shared" si="511"/>
        <v>12</v>
      </c>
      <c r="P5465" s="57">
        <f t="shared" si="512"/>
        <v>16</v>
      </c>
      <c r="Q5465" s="48">
        <v>42354</v>
      </c>
      <c r="R5465" s="178">
        <f t="shared" si="513"/>
        <v>42354</v>
      </c>
      <c r="S5465" s="182">
        <v>15.3</v>
      </c>
      <c r="T5465" s="180">
        <f t="shared" si="515"/>
        <v>66873.780000000042</v>
      </c>
      <c r="U5465" s="181" t="str">
        <f t="shared" si="514"/>
        <v>0</v>
      </c>
    </row>
    <row r="5466" spans="14:21">
      <c r="N5466" s="57">
        <f t="shared" si="510"/>
        <v>2015</v>
      </c>
      <c r="O5466" s="57">
        <f t="shared" si="511"/>
        <v>12</v>
      </c>
      <c r="P5466" s="57">
        <f t="shared" si="512"/>
        <v>17</v>
      </c>
      <c r="Q5466" s="48">
        <v>42355</v>
      </c>
      <c r="R5466" s="178">
        <f t="shared" si="513"/>
        <v>42355</v>
      </c>
      <c r="S5466" s="182">
        <v>10.4</v>
      </c>
      <c r="T5466" s="180">
        <f t="shared" si="515"/>
        <v>66884.180000000037</v>
      </c>
      <c r="U5466" s="181" t="str">
        <f t="shared" si="514"/>
        <v>0</v>
      </c>
    </row>
    <row r="5467" spans="14:21">
      <c r="N5467" s="57">
        <f t="shared" si="510"/>
        <v>2015</v>
      </c>
      <c r="O5467" s="57">
        <f t="shared" si="511"/>
        <v>12</v>
      </c>
      <c r="P5467" s="57">
        <f t="shared" si="512"/>
        <v>18</v>
      </c>
      <c r="Q5467" s="48">
        <v>42356</v>
      </c>
      <c r="R5467" s="178">
        <f t="shared" si="513"/>
        <v>42356</v>
      </c>
      <c r="S5467" s="182">
        <v>10.9</v>
      </c>
      <c r="T5467" s="180">
        <f t="shared" si="515"/>
        <v>66895.080000000031</v>
      </c>
      <c r="U5467" s="181" t="str">
        <f t="shared" si="514"/>
        <v>0</v>
      </c>
    </row>
    <row r="5468" spans="14:21">
      <c r="N5468" s="57">
        <f t="shared" si="510"/>
        <v>2015</v>
      </c>
      <c r="O5468" s="57">
        <f t="shared" si="511"/>
        <v>12</v>
      </c>
      <c r="P5468" s="57">
        <f t="shared" si="512"/>
        <v>19</v>
      </c>
      <c r="Q5468" s="48">
        <v>42357</v>
      </c>
      <c r="R5468" s="178">
        <f t="shared" si="513"/>
        <v>42357</v>
      </c>
      <c r="S5468" s="182">
        <v>10.4</v>
      </c>
      <c r="T5468" s="180">
        <f t="shared" si="515"/>
        <v>66905.480000000025</v>
      </c>
      <c r="U5468" s="181" t="str">
        <f t="shared" si="514"/>
        <v>0</v>
      </c>
    </row>
    <row r="5469" spans="14:21">
      <c r="N5469" s="57">
        <f t="shared" si="510"/>
        <v>2015</v>
      </c>
      <c r="O5469" s="57">
        <f t="shared" si="511"/>
        <v>12</v>
      </c>
      <c r="P5469" s="57">
        <f t="shared" si="512"/>
        <v>20</v>
      </c>
      <c r="Q5469" s="48">
        <v>42358</v>
      </c>
      <c r="R5469" s="178">
        <f t="shared" si="513"/>
        <v>42358</v>
      </c>
      <c r="S5469" s="182">
        <v>10.3</v>
      </c>
      <c r="T5469" s="180">
        <f t="shared" si="515"/>
        <v>66915.780000000028</v>
      </c>
      <c r="U5469" s="181" t="str">
        <f t="shared" si="514"/>
        <v>0</v>
      </c>
    </row>
    <row r="5470" spans="14:21">
      <c r="N5470" s="57">
        <f t="shared" si="510"/>
        <v>2015</v>
      </c>
      <c r="O5470" s="57">
        <f t="shared" si="511"/>
        <v>12</v>
      </c>
      <c r="P5470" s="57">
        <f t="shared" si="512"/>
        <v>21</v>
      </c>
      <c r="Q5470" s="48">
        <v>42359</v>
      </c>
      <c r="R5470" s="178">
        <f t="shared" si="513"/>
        <v>42359</v>
      </c>
      <c r="S5470" s="182">
        <v>12.4</v>
      </c>
      <c r="T5470" s="180">
        <f t="shared" si="515"/>
        <v>66928.180000000022</v>
      </c>
      <c r="U5470" s="181" t="str">
        <f t="shared" si="514"/>
        <v>0</v>
      </c>
    </row>
    <row r="5471" spans="14:21">
      <c r="N5471" s="57">
        <f t="shared" si="510"/>
        <v>2015</v>
      </c>
      <c r="O5471" s="57">
        <f t="shared" si="511"/>
        <v>12</v>
      </c>
      <c r="P5471" s="57">
        <f t="shared" si="512"/>
        <v>22</v>
      </c>
      <c r="Q5471" s="48">
        <v>42360</v>
      </c>
      <c r="R5471" s="178">
        <f t="shared" si="513"/>
        <v>42360</v>
      </c>
      <c r="S5471" s="182">
        <v>10.5</v>
      </c>
      <c r="T5471" s="180">
        <f t="shared" si="515"/>
        <v>66938.680000000022</v>
      </c>
      <c r="U5471" s="181" t="str">
        <f t="shared" si="514"/>
        <v>0</v>
      </c>
    </row>
    <row r="5472" spans="14:21">
      <c r="N5472" s="57">
        <f t="shared" si="510"/>
        <v>2015</v>
      </c>
      <c r="O5472" s="57">
        <f t="shared" si="511"/>
        <v>12</v>
      </c>
      <c r="P5472" s="57">
        <f t="shared" si="512"/>
        <v>23</v>
      </c>
      <c r="Q5472" s="48">
        <v>42361</v>
      </c>
      <c r="R5472" s="178">
        <f t="shared" si="513"/>
        <v>42361</v>
      </c>
      <c r="S5472" s="182">
        <v>12.7</v>
      </c>
      <c r="T5472" s="180">
        <f t="shared" si="515"/>
        <v>66951.380000000019</v>
      </c>
      <c r="U5472" s="181" t="str">
        <f t="shared" si="514"/>
        <v>0</v>
      </c>
    </row>
    <row r="5473" spans="14:21">
      <c r="N5473" s="57">
        <f t="shared" si="510"/>
        <v>2015</v>
      </c>
      <c r="O5473" s="57">
        <f t="shared" si="511"/>
        <v>12</v>
      </c>
      <c r="P5473" s="57">
        <f t="shared" si="512"/>
        <v>24</v>
      </c>
      <c r="Q5473" s="48">
        <v>42362</v>
      </c>
      <c r="R5473" s="178">
        <f t="shared" si="513"/>
        <v>42362</v>
      </c>
      <c r="S5473" s="182">
        <v>12.2</v>
      </c>
      <c r="T5473" s="180">
        <f t="shared" si="515"/>
        <v>66963.580000000016</v>
      </c>
      <c r="U5473" s="181" t="str">
        <f t="shared" si="514"/>
        <v>0</v>
      </c>
    </row>
    <row r="5474" spans="14:21">
      <c r="N5474" s="57">
        <f t="shared" si="510"/>
        <v>2015</v>
      </c>
      <c r="O5474" s="57">
        <f t="shared" si="511"/>
        <v>12</v>
      </c>
      <c r="P5474" s="57">
        <f t="shared" si="512"/>
        <v>25</v>
      </c>
      <c r="Q5474" s="48">
        <v>42363</v>
      </c>
      <c r="R5474" s="178">
        <f t="shared" si="513"/>
        <v>42363</v>
      </c>
      <c r="S5474" s="182">
        <v>14.4</v>
      </c>
      <c r="T5474" s="180">
        <f t="shared" si="515"/>
        <v>66977.98000000001</v>
      </c>
      <c r="U5474" s="181" t="str">
        <f t="shared" si="514"/>
        <v>0</v>
      </c>
    </row>
    <row r="5475" spans="14:21">
      <c r="N5475" s="57">
        <f t="shared" si="510"/>
        <v>2015</v>
      </c>
      <c r="O5475" s="57">
        <f t="shared" si="511"/>
        <v>12</v>
      </c>
      <c r="P5475" s="57">
        <f t="shared" si="512"/>
        <v>26</v>
      </c>
      <c r="Q5475" s="48">
        <v>42364</v>
      </c>
      <c r="R5475" s="178">
        <f t="shared" si="513"/>
        <v>42364</v>
      </c>
      <c r="S5475" s="182">
        <v>9</v>
      </c>
      <c r="T5475" s="180">
        <f t="shared" si="515"/>
        <v>66986.98000000001</v>
      </c>
      <c r="U5475" s="181" t="str">
        <f t="shared" si="514"/>
        <v>0</v>
      </c>
    </row>
    <row r="5476" spans="14:21">
      <c r="N5476" s="57">
        <f t="shared" si="510"/>
        <v>2015</v>
      </c>
      <c r="O5476" s="57">
        <f t="shared" si="511"/>
        <v>12</v>
      </c>
      <c r="P5476" s="57">
        <f t="shared" si="512"/>
        <v>27</v>
      </c>
      <c r="Q5476" s="48">
        <v>42365</v>
      </c>
      <c r="R5476" s="178">
        <f t="shared" si="513"/>
        <v>42365</v>
      </c>
      <c r="S5476" s="182">
        <v>12.8</v>
      </c>
      <c r="T5476" s="180">
        <f t="shared" si="515"/>
        <v>66999.780000000013</v>
      </c>
      <c r="U5476" s="181" t="str">
        <f t="shared" si="514"/>
        <v>0</v>
      </c>
    </row>
    <row r="5477" spans="14:21">
      <c r="N5477" s="57">
        <f t="shared" si="510"/>
        <v>2015</v>
      </c>
      <c r="O5477" s="57">
        <f t="shared" si="511"/>
        <v>12</v>
      </c>
      <c r="P5477" s="57">
        <f t="shared" si="512"/>
        <v>28</v>
      </c>
      <c r="Q5477" s="48">
        <v>42366</v>
      </c>
      <c r="R5477" s="178">
        <f t="shared" si="513"/>
        <v>42366</v>
      </c>
      <c r="S5477" s="182">
        <v>18</v>
      </c>
      <c r="T5477" s="180">
        <f t="shared" si="515"/>
        <v>67017.780000000013</v>
      </c>
      <c r="U5477" s="181" t="str">
        <f t="shared" si="514"/>
        <v>0</v>
      </c>
    </row>
    <row r="5478" spans="14:21">
      <c r="N5478" s="57">
        <f t="shared" si="510"/>
        <v>2015</v>
      </c>
      <c r="O5478" s="57">
        <f t="shared" si="511"/>
        <v>12</v>
      </c>
      <c r="P5478" s="57">
        <f t="shared" si="512"/>
        <v>29</v>
      </c>
      <c r="Q5478" s="48">
        <v>42367</v>
      </c>
      <c r="R5478" s="178">
        <f t="shared" si="513"/>
        <v>42367</v>
      </c>
      <c r="S5478" s="182">
        <v>16.899999999999999</v>
      </c>
      <c r="T5478" s="180">
        <f t="shared" si="515"/>
        <v>67034.680000000008</v>
      </c>
      <c r="U5478" s="181" t="str">
        <f t="shared" si="514"/>
        <v>0</v>
      </c>
    </row>
    <row r="5479" spans="14:21">
      <c r="N5479" s="57">
        <f t="shared" si="510"/>
        <v>2015</v>
      </c>
      <c r="O5479" s="57">
        <f t="shared" si="511"/>
        <v>12</v>
      </c>
      <c r="P5479" s="57">
        <f t="shared" si="512"/>
        <v>30</v>
      </c>
      <c r="Q5479" s="48">
        <v>42368</v>
      </c>
      <c r="R5479" s="178">
        <f t="shared" si="513"/>
        <v>42368</v>
      </c>
      <c r="S5479" s="182">
        <v>17.7</v>
      </c>
      <c r="T5479" s="180">
        <f t="shared" si="515"/>
        <v>67052.38</v>
      </c>
      <c r="U5479" s="181" t="str">
        <f t="shared" si="514"/>
        <v>0</v>
      </c>
    </row>
    <row r="5480" spans="14:21">
      <c r="N5480" s="57">
        <f t="shared" si="510"/>
        <v>2015</v>
      </c>
      <c r="O5480" s="57">
        <f t="shared" si="511"/>
        <v>12</v>
      </c>
      <c r="P5480" s="57">
        <f t="shared" si="512"/>
        <v>31</v>
      </c>
      <c r="Q5480" s="48">
        <v>42369</v>
      </c>
      <c r="R5480" s="178">
        <f t="shared" si="513"/>
        <v>42369</v>
      </c>
      <c r="S5480" s="182">
        <v>18.399999999999999</v>
      </c>
      <c r="T5480" s="180">
        <f t="shared" si="515"/>
        <v>67070.78</v>
      </c>
      <c r="U5480" s="181" t="str">
        <f t="shared" si="514"/>
        <v>0</v>
      </c>
    </row>
    <row r="5481" spans="14:21">
      <c r="N5481" s="57">
        <f t="shared" si="510"/>
        <v>2016</v>
      </c>
      <c r="O5481" s="57">
        <f t="shared" si="511"/>
        <v>1</v>
      </c>
      <c r="P5481" s="57">
        <f t="shared" si="512"/>
        <v>1</v>
      </c>
      <c r="Q5481" s="48">
        <v>42370</v>
      </c>
      <c r="R5481" s="178">
        <f t="shared" si="513"/>
        <v>42370</v>
      </c>
      <c r="S5481" s="182">
        <v>18</v>
      </c>
      <c r="T5481" s="180">
        <f t="shared" si="515"/>
        <v>67088.78</v>
      </c>
      <c r="U5481" s="181" t="str">
        <f t="shared" si="514"/>
        <v>0</v>
      </c>
    </row>
    <row r="5482" spans="14:21">
      <c r="N5482" s="57">
        <f t="shared" si="510"/>
        <v>2016</v>
      </c>
      <c r="O5482" s="57">
        <f t="shared" si="511"/>
        <v>1</v>
      </c>
      <c r="P5482" s="57">
        <f t="shared" si="512"/>
        <v>2</v>
      </c>
      <c r="Q5482" s="48">
        <v>42371</v>
      </c>
      <c r="R5482" s="178">
        <f t="shared" si="513"/>
        <v>42371</v>
      </c>
      <c r="S5482" s="182">
        <v>23.5</v>
      </c>
      <c r="T5482" s="180">
        <f t="shared" si="515"/>
        <v>67112.28</v>
      </c>
      <c r="U5482" s="181" t="str">
        <f t="shared" si="514"/>
        <v>0</v>
      </c>
    </row>
    <row r="5483" spans="14:21">
      <c r="N5483" s="57">
        <f t="shared" si="510"/>
        <v>2016</v>
      </c>
      <c r="O5483" s="57">
        <f t="shared" si="511"/>
        <v>1</v>
      </c>
      <c r="P5483" s="57">
        <f t="shared" si="512"/>
        <v>3</v>
      </c>
      <c r="Q5483" s="48">
        <v>42372</v>
      </c>
      <c r="R5483" s="178">
        <f t="shared" si="513"/>
        <v>42372</v>
      </c>
      <c r="S5483" s="182">
        <v>27.7</v>
      </c>
      <c r="T5483" s="180">
        <f t="shared" si="515"/>
        <v>67139.98</v>
      </c>
      <c r="U5483" s="181" t="str">
        <f t="shared" si="514"/>
        <v>0</v>
      </c>
    </row>
    <row r="5484" spans="14:21">
      <c r="N5484" s="57">
        <f t="shared" si="510"/>
        <v>2016</v>
      </c>
      <c r="O5484" s="57">
        <f t="shared" si="511"/>
        <v>1</v>
      </c>
      <c r="P5484" s="57">
        <f t="shared" si="512"/>
        <v>4</v>
      </c>
      <c r="Q5484" s="48">
        <v>42373</v>
      </c>
      <c r="R5484" s="178">
        <f t="shared" si="513"/>
        <v>42373</v>
      </c>
      <c r="S5484" s="182">
        <v>27.9</v>
      </c>
      <c r="T5484" s="180">
        <f t="shared" si="515"/>
        <v>67167.87999999999</v>
      </c>
      <c r="U5484" s="181" t="str">
        <f t="shared" si="514"/>
        <v>0</v>
      </c>
    </row>
    <row r="5485" spans="14:21">
      <c r="N5485" s="57">
        <f t="shared" si="510"/>
        <v>2016</v>
      </c>
      <c r="O5485" s="57">
        <f t="shared" si="511"/>
        <v>1</v>
      </c>
      <c r="P5485" s="57">
        <f t="shared" si="512"/>
        <v>5</v>
      </c>
      <c r="Q5485" s="48">
        <v>42374</v>
      </c>
      <c r="R5485" s="178">
        <f t="shared" si="513"/>
        <v>42374</v>
      </c>
      <c r="S5485" s="182">
        <v>25.5</v>
      </c>
      <c r="T5485" s="180">
        <f t="shared" si="515"/>
        <v>67193.37999999999</v>
      </c>
      <c r="U5485" s="181" t="str">
        <f t="shared" si="514"/>
        <v>0</v>
      </c>
    </row>
    <row r="5486" spans="14:21">
      <c r="N5486" s="57">
        <f t="shared" si="510"/>
        <v>2016</v>
      </c>
      <c r="O5486" s="57">
        <f t="shared" si="511"/>
        <v>1</v>
      </c>
      <c r="P5486" s="57">
        <f t="shared" si="512"/>
        <v>6</v>
      </c>
      <c r="Q5486" s="48">
        <v>42375</v>
      </c>
      <c r="R5486" s="178">
        <f t="shared" si="513"/>
        <v>42375</v>
      </c>
      <c r="S5486" s="182">
        <v>25.2</v>
      </c>
      <c r="T5486" s="180">
        <f t="shared" si="515"/>
        <v>67218.579999999987</v>
      </c>
      <c r="U5486" s="181" t="str">
        <f t="shared" si="514"/>
        <v>0</v>
      </c>
    </row>
    <row r="5487" spans="14:21">
      <c r="N5487" s="57">
        <f t="shared" si="510"/>
        <v>2016</v>
      </c>
      <c r="O5487" s="57">
        <f t="shared" si="511"/>
        <v>1</v>
      </c>
      <c r="P5487" s="57">
        <f t="shared" si="512"/>
        <v>7</v>
      </c>
      <c r="Q5487" s="48">
        <v>42376</v>
      </c>
      <c r="R5487" s="178">
        <f t="shared" si="513"/>
        <v>42376</v>
      </c>
      <c r="S5487" s="182">
        <v>25.5</v>
      </c>
      <c r="T5487" s="180">
        <f t="shared" si="515"/>
        <v>67244.079999999987</v>
      </c>
      <c r="U5487" s="181" t="str">
        <f t="shared" si="514"/>
        <v>0</v>
      </c>
    </row>
    <row r="5488" spans="14:21">
      <c r="N5488" s="57">
        <f t="shared" si="510"/>
        <v>2016</v>
      </c>
      <c r="O5488" s="57">
        <f t="shared" si="511"/>
        <v>1</v>
      </c>
      <c r="P5488" s="57">
        <f t="shared" si="512"/>
        <v>8</v>
      </c>
      <c r="Q5488" s="48">
        <v>42377</v>
      </c>
      <c r="R5488" s="178">
        <f t="shared" si="513"/>
        <v>42377</v>
      </c>
      <c r="S5488" s="182">
        <v>20.8</v>
      </c>
      <c r="T5488" s="180">
        <f t="shared" si="515"/>
        <v>67264.87999999999</v>
      </c>
      <c r="U5488" s="181" t="str">
        <f t="shared" si="514"/>
        <v>0</v>
      </c>
    </row>
    <row r="5489" spans="14:21">
      <c r="N5489" s="57">
        <f t="shared" si="510"/>
        <v>2016</v>
      </c>
      <c r="O5489" s="57">
        <f t="shared" si="511"/>
        <v>1</v>
      </c>
      <c r="P5489" s="57">
        <f t="shared" si="512"/>
        <v>9</v>
      </c>
      <c r="Q5489" s="48">
        <v>42378</v>
      </c>
      <c r="R5489" s="178">
        <f t="shared" si="513"/>
        <v>42378</v>
      </c>
      <c r="S5489" s="182">
        <v>19.8</v>
      </c>
      <c r="T5489" s="180">
        <f t="shared" si="515"/>
        <v>67284.679999999993</v>
      </c>
      <c r="U5489" s="181" t="str">
        <f t="shared" si="514"/>
        <v>0</v>
      </c>
    </row>
    <row r="5490" spans="14:21">
      <c r="N5490" s="57">
        <f t="shared" si="510"/>
        <v>2016</v>
      </c>
      <c r="O5490" s="57">
        <f t="shared" si="511"/>
        <v>1</v>
      </c>
      <c r="P5490" s="57">
        <f t="shared" si="512"/>
        <v>10</v>
      </c>
      <c r="Q5490" s="48">
        <v>42379</v>
      </c>
      <c r="R5490" s="178">
        <f t="shared" si="513"/>
        <v>42379</v>
      </c>
      <c r="S5490" s="182">
        <v>19.399999999999999</v>
      </c>
      <c r="T5490" s="180">
        <f t="shared" si="515"/>
        <v>67304.079999999987</v>
      </c>
      <c r="U5490" s="181" t="str">
        <f t="shared" si="514"/>
        <v>0</v>
      </c>
    </row>
    <row r="5491" spans="14:21">
      <c r="N5491" s="57">
        <f t="shared" si="510"/>
        <v>2016</v>
      </c>
      <c r="O5491" s="57">
        <f t="shared" si="511"/>
        <v>1</v>
      </c>
      <c r="P5491" s="57">
        <f t="shared" si="512"/>
        <v>11</v>
      </c>
      <c r="Q5491" s="48">
        <v>42380</v>
      </c>
      <c r="R5491" s="178">
        <f t="shared" si="513"/>
        <v>42380</v>
      </c>
      <c r="S5491" s="182">
        <v>20</v>
      </c>
      <c r="T5491" s="180">
        <f t="shared" si="515"/>
        <v>67324.079999999987</v>
      </c>
      <c r="U5491" s="181" t="str">
        <f t="shared" si="514"/>
        <v>0</v>
      </c>
    </row>
    <row r="5492" spans="14:21">
      <c r="N5492" s="57">
        <f t="shared" si="510"/>
        <v>2016</v>
      </c>
      <c r="O5492" s="57">
        <f t="shared" si="511"/>
        <v>1</v>
      </c>
      <c r="P5492" s="57">
        <f t="shared" si="512"/>
        <v>12</v>
      </c>
      <c r="Q5492" s="48">
        <v>42381</v>
      </c>
      <c r="R5492" s="178">
        <f t="shared" si="513"/>
        <v>42381</v>
      </c>
      <c r="S5492" s="182">
        <v>18.2</v>
      </c>
      <c r="T5492" s="180">
        <f t="shared" si="515"/>
        <v>67342.279999999984</v>
      </c>
      <c r="U5492" s="181" t="str">
        <f t="shared" si="514"/>
        <v>0</v>
      </c>
    </row>
    <row r="5493" spans="14:21">
      <c r="N5493" s="57">
        <f t="shared" si="510"/>
        <v>2016</v>
      </c>
      <c r="O5493" s="57">
        <f t="shared" si="511"/>
        <v>1</v>
      </c>
      <c r="P5493" s="57">
        <f t="shared" si="512"/>
        <v>13</v>
      </c>
      <c r="Q5493" s="48">
        <v>42382</v>
      </c>
      <c r="R5493" s="178">
        <f t="shared" si="513"/>
        <v>42382</v>
      </c>
      <c r="S5493" s="182">
        <v>19.8</v>
      </c>
      <c r="T5493" s="180">
        <f t="shared" si="515"/>
        <v>67362.079999999987</v>
      </c>
      <c r="U5493" s="181" t="str">
        <f t="shared" si="514"/>
        <v>0</v>
      </c>
    </row>
    <row r="5494" spans="14:21">
      <c r="N5494" s="57">
        <f t="shared" si="510"/>
        <v>2016</v>
      </c>
      <c r="O5494" s="57">
        <f t="shared" si="511"/>
        <v>1</v>
      </c>
      <c r="P5494" s="57">
        <f t="shared" si="512"/>
        <v>14</v>
      </c>
      <c r="Q5494" s="48">
        <v>42383</v>
      </c>
      <c r="R5494" s="178">
        <f t="shared" si="513"/>
        <v>42383</v>
      </c>
      <c r="S5494" s="182">
        <v>20</v>
      </c>
      <c r="T5494" s="180">
        <f t="shared" si="515"/>
        <v>67382.079999999987</v>
      </c>
      <c r="U5494" s="181" t="str">
        <f t="shared" si="514"/>
        <v>0</v>
      </c>
    </row>
    <row r="5495" spans="14:21">
      <c r="N5495" s="57">
        <f t="shared" si="510"/>
        <v>2016</v>
      </c>
      <c r="O5495" s="57">
        <f t="shared" si="511"/>
        <v>1</v>
      </c>
      <c r="P5495" s="57">
        <f t="shared" si="512"/>
        <v>15</v>
      </c>
      <c r="Q5495" s="48">
        <v>42384</v>
      </c>
      <c r="R5495" s="178">
        <f t="shared" si="513"/>
        <v>42384</v>
      </c>
      <c r="S5495" s="182">
        <v>20.7</v>
      </c>
      <c r="T5495" s="180">
        <f t="shared" si="515"/>
        <v>67402.779999999984</v>
      </c>
      <c r="U5495" s="181" t="str">
        <f t="shared" si="514"/>
        <v>0</v>
      </c>
    </row>
    <row r="5496" spans="14:21">
      <c r="N5496" s="57">
        <f t="shared" si="510"/>
        <v>2016</v>
      </c>
      <c r="O5496" s="57">
        <f t="shared" si="511"/>
        <v>1</v>
      </c>
      <c r="P5496" s="57">
        <f t="shared" si="512"/>
        <v>16</v>
      </c>
      <c r="Q5496" s="48">
        <v>42385</v>
      </c>
      <c r="R5496" s="178">
        <f t="shared" si="513"/>
        <v>42385</v>
      </c>
      <c r="S5496" s="182">
        <v>22.4</v>
      </c>
      <c r="T5496" s="180">
        <f t="shared" si="515"/>
        <v>67425.179999999978</v>
      </c>
      <c r="U5496" s="181" t="str">
        <f t="shared" si="514"/>
        <v>0</v>
      </c>
    </row>
    <row r="5497" spans="14:21">
      <c r="N5497" s="57">
        <f t="shared" si="510"/>
        <v>2016</v>
      </c>
      <c r="O5497" s="57">
        <f t="shared" si="511"/>
        <v>1</v>
      </c>
      <c r="P5497" s="57">
        <f t="shared" si="512"/>
        <v>17</v>
      </c>
      <c r="Q5497" s="48">
        <v>42386</v>
      </c>
      <c r="R5497" s="178">
        <f t="shared" si="513"/>
        <v>42386</v>
      </c>
      <c r="S5497" s="182">
        <v>24.4</v>
      </c>
      <c r="T5497" s="180">
        <f t="shared" si="515"/>
        <v>67449.579999999973</v>
      </c>
      <c r="U5497" s="181" t="str">
        <f t="shared" si="514"/>
        <v>0</v>
      </c>
    </row>
    <row r="5498" spans="14:21">
      <c r="N5498" s="57">
        <f t="shared" si="510"/>
        <v>2016</v>
      </c>
      <c r="O5498" s="57">
        <f t="shared" si="511"/>
        <v>1</v>
      </c>
      <c r="P5498" s="57">
        <f t="shared" si="512"/>
        <v>18</v>
      </c>
      <c r="Q5498" s="48">
        <v>42387</v>
      </c>
      <c r="R5498" s="178">
        <f t="shared" si="513"/>
        <v>42387</v>
      </c>
      <c r="S5498" s="182">
        <v>24.6</v>
      </c>
      <c r="T5498" s="180">
        <f t="shared" si="515"/>
        <v>67474.179999999978</v>
      </c>
      <c r="U5498" s="181" t="str">
        <f t="shared" si="514"/>
        <v>0</v>
      </c>
    </row>
    <row r="5499" spans="14:21">
      <c r="N5499" s="57">
        <f t="shared" si="510"/>
        <v>2016</v>
      </c>
      <c r="O5499" s="57">
        <f t="shared" si="511"/>
        <v>1</v>
      </c>
      <c r="P5499" s="57">
        <f t="shared" si="512"/>
        <v>19</v>
      </c>
      <c r="Q5499" s="48">
        <v>42388</v>
      </c>
      <c r="R5499" s="178">
        <f t="shared" si="513"/>
        <v>42388</v>
      </c>
      <c r="S5499" s="182">
        <v>24.5</v>
      </c>
      <c r="T5499" s="180">
        <f t="shared" si="515"/>
        <v>67498.679999999978</v>
      </c>
      <c r="U5499" s="181" t="str">
        <f t="shared" si="514"/>
        <v>0</v>
      </c>
    </row>
    <row r="5500" spans="14:21">
      <c r="N5500" s="57">
        <f t="shared" si="510"/>
        <v>2016</v>
      </c>
      <c r="O5500" s="57">
        <f t="shared" si="511"/>
        <v>1</v>
      </c>
      <c r="P5500" s="57">
        <f t="shared" si="512"/>
        <v>20</v>
      </c>
      <c r="Q5500" s="48">
        <v>42389</v>
      </c>
      <c r="R5500" s="178">
        <f t="shared" si="513"/>
        <v>42389</v>
      </c>
      <c r="S5500" s="182">
        <v>24.6</v>
      </c>
      <c r="T5500" s="180">
        <f t="shared" si="515"/>
        <v>67523.279999999984</v>
      </c>
      <c r="U5500" s="181" t="str">
        <f t="shared" si="514"/>
        <v>0</v>
      </c>
    </row>
    <row r="5501" spans="14:21">
      <c r="N5501" s="57">
        <f t="shared" si="510"/>
        <v>2016</v>
      </c>
      <c r="O5501" s="57">
        <f t="shared" si="511"/>
        <v>1</v>
      </c>
      <c r="P5501" s="57">
        <f t="shared" si="512"/>
        <v>21</v>
      </c>
      <c r="Q5501" s="48">
        <v>42390</v>
      </c>
      <c r="R5501" s="178">
        <f t="shared" si="513"/>
        <v>42390</v>
      </c>
      <c r="S5501" s="182">
        <v>27.3</v>
      </c>
      <c r="T5501" s="180">
        <f t="shared" si="515"/>
        <v>67550.579999999987</v>
      </c>
      <c r="U5501" s="181" t="str">
        <f t="shared" si="514"/>
        <v>0</v>
      </c>
    </row>
    <row r="5502" spans="14:21">
      <c r="N5502" s="57">
        <f t="shared" si="510"/>
        <v>2016</v>
      </c>
      <c r="O5502" s="57">
        <f t="shared" si="511"/>
        <v>1</v>
      </c>
      <c r="P5502" s="57">
        <f t="shared" si="512"/>
        <v>22</v>
      </c>
      <c r="Q5502" s="48">
        <v>42391</v>
      </c>
      <c r="R5502" s="178">
        <f t="shared" si="513"/>
        <v>42391</v>
      </c>
      <c r="S5502" s="182">
        <v>26.3</v>
      </c>
      <c r="T5502" s="180">
        <f t="shared" si="515"/>
        <v>67576.87999999999</v>
      </c>
      <c r="U5502" s="181" t="str">
        <f t="shared" si="514"/>
        <v>0</v>
      </c>
    </row>
    <row r="5503" spans="14:21">
      <c r="N5503" s="57">
        <f t="shared" si="510"/>
        <v>2016</v>
      </c>
      <c r="O5503" s="57">
        <f t="shared" si="511"/>
        <v>1</v>
      </c>
      <c r="P5503" s="57">
        <f t="shared" si="512"/>
        <v>23</v>
      </c>
      <c r="Q5503" s="48">
        <v>42392</v>
      </c>
      <c r="R5503" s="178">
        <f t="shared" si="513"/>
        <v>42392</v>
      </c>
      <c r="S5503" s="182">
        <v>19.7</v>
      </c>
      <c r="T5503" s="180">
        <f t="shared" si="515"/>
        <v>67596.579999999987</v>
      </c>
      <c r="U5503" s="181" t="str">
        <f t="shared" si="514"/>
        <v>0</v>
      </c>
    </row>
    <row r="5504" spans="14:21">
      <c r="N5504" s="57">
        <f t="shared" si="510"/>
        <v>2016</v>
      </c>
      <c r="O5504" s="57">
        <f t="shared" si="511"/>
        <v>1</v>
      </c>
      <c r="P5504" s="57">
        <f t="shared" si="512"/>
        <v>24</v>
      </c>
      <c r="Q5504" s="48">
        <v>42393</v>
      </c>
      <c r="R5504" s="178">
        <f t="shared" si="513"/>
        <v>42393</v>
      </c>
      <c r="S5504" s="182">
        <v>16.8</v>
      </c>
      <c r="T5504" s="180">
        <f t="shared" si="515"/>
        <v>67613.37999999999</v>
      </c>
      <c r="U5504" s="181" t="str">
        <f t="shared" si="514"/>
        <v>0</v>
      </c>
    </row>
    <row r="5505" spans="14:21">
      <c r="N5505" s="57">
        <f t="shared" si="510"/>
        <v>2016</v>
      </c>
      <c r="O5505" s="57">
        <f t="shared" si="511"/>
        <v>1</v>
      </c>
      <c r="P5505" s="57">
        <f t="shared" si="512"/>
        <v>25</v>
      </c>
      <c r="Q5505" s="48">
        <v>42394</v>
      </c>
      <c r="R5505" s="178">
        <f t="shared" si="513"/>
        <v>42394</v>
      </c>
      <c r="S5505" s="182">
        <v>13.2</v>
      </c>
      <c r="T5505" s="180">
        <f t="shared" si="515"/>
        <v>67626.579999999987</v>
      </c>
      <c r="U5505" s="181" t="str">
        <f t="shared" si="514"/>
        <v>0</v>
      </c>
    </row>
    <row r="5506" spans="14:21">
      <c r="N5506" s="57">
        <f t="shared" si="510"/>
        <v>2016</v>
      </c>
      <c r="O5506" s="57">
        <f t="shared" si="511"/>
        <v>1</v>
      </c>
      <c r="P5506" s="57">
        <f t="shared" si="512"/>
        <v>26</v>
      </c>
      <c r="Q5506" s="48">
        <v>42395</v>
      </c>
      <c r="R5506" s="178">
        <f t="shared" si="513"/>
        <v>42395</v>
      </c>
      <c r="S5506" s="182">
        <v>13.5</v>
      </c>
      <c r="T5506" s="180">
        <f t="shared" si="515"/>
        <v>67640.079999999987</v>
      </c>
      <c r="U5506" s="181" t="str">
        <f t="shared" si="514"/>
        <v>0</v>
      </c>
    </row>
    <row r="5507" spans="14:21">
      <c r="N5507" s="57">
        <f t="shared" ref="N5507:N5570" si="516">IF(Q5507="","",YEAR(Q5507))</f>
        <v>2016</v>
      </c>
      <c r="O5507" s="57">
        <f t="shared" ref="O5507:O5570" si="517">IF(Q5507="","",MONTH(Q5507))</f>
        <v>1</v>
      </c>
      <c r="P5507" s="57">
        <f t="shared" ref="P5507:P5570" si="518">DAY(Q5507)</f>
        <v>27</v>
      </c>
      <c r="Q5507" s="48">
        <v>42396</v>
      </c>
      <c r="R5507" s="178">
        <f t="shared" ref="R5507:R5570" si="519">Q5507</f>
        <v>42396</v>
      </c>
      <c r="S5507" s="182">
        <v>11.8</v>
      </c>
      <c r="T5507" s="180">
        <f t="shared" si="515"/>
        <v>67651.87999999999</v>
      </c>
      <c r="U5507" s="181" t="str">
        <f t="shared" ref="U5507:U5570" si="520">IF(AND(R5507&gt;=$E$7,R5507&lt;=$E$9),S5507,"0")</f>
        <v>0</v>
      </c>
    </row>
    <row r="5508" spans="14:21">
      <c r="N5508" s="57">
        <f t="shared" si="516"/>
        <v>2016</v>
      </c>
      <c r="O5508" s="57">
        <f t="shared" si="517"/>
        <v>1</v>
      </c>
      <c r="P5508" s="57">
        <f t="shared" si="518"/>
        <v>28</v>
      </c>
      <c r="Q5508" s="48">
        <v>42397</v>
      </c>
      <c r="R5508" s="178">
        <f t="shared" si="519"/>
        <v>42397</v>
      </c>
      <c r="S5508" s="182">
        <v>16.2</v>
      </c>
      <c r="T5508" s="180">
        <f t="shared" si="515"/>
        <v>67668.079999999987</v>
      </c>
      <c r="U5508" s="181" t="str">
        <f t="shared" si="520"/>
        <v>0</v>
      </c>
    </row>
    <row r="5509" spans="14:21">
      <c r="N5509" s="57">
        <f t="shared" si="516"/>
        <v>2016</v>
      </c>
      <c r="O5509" s="57">
        <f t="shared" si="517"/>
        <v>1</v>
      </c>
      <c r="P5509" s="57">
        <f t="shared" si="518"/>
        <v>29</v>
      </c>
      <c r="Q5509" s="48">
        <v>42398</v>
      </c>
      <c r="R5509" s="178">
        <f t="shared" si="519"/>
        <v>42398</v>
      </c>
      <c r="S5509" s="182">
        <v>14.2</v>
      </c>
      <c r="T5509" s="180">
        <f t="shared" ref="T5509:T5572" si="521">T5508+S5509</f>
        <v>67682.279999999984</v>
      </c>
      <c r="U5509" s="181" t="str">
        <f t="shared" si="520"/>
        <v>0</v>
      </c>
    </row>
    <row r="5510" spans="14:21">
      <c r="N5510" s="57">
        <f t="shared" si="516"/>
        <v>2016</v>
      </c>
      <c r="O5510" s="57">
        <f t="shared" si="517"/>
        <v>1</v>
      </c>
      <c r="P5510" s="57">
        <f t="shared" si="518"/>
        <v>30</v>
      </c>
      <c r="Q5510" s="48">
        <v>42399</v>
      </c>
      <c r="R5510" s="178">
        <f t="shared" si="519"/>
        <v>42399</v>
      </c>
      <c r="S5510" s="182">
        <v>16.3</v>
      </c>
      <c r="T5510" s="180">
        <f t="shared" si="521"/>
        <v>67698.579999999987</v>
      </c>
      <c r="U5510" s="181" t="str">
        <f t="shared" si="520"/>
        <v>0</v>
      </c>
    </row>
    <row r="5511" spans="14:21">
      <c r="N5511" s="57">
        <f t="shared" si="516"/>
        <v>2016</v>
      </c>
      <c r="O5511" s="57">
        <f t="shared" si="517"/>
        <v>1</v>
      </c>
      <c r="P5511" s="57">
        <f t="shared" si="518"/>
        <v>31</v>
      </c>
      <c r="Q5511" s="48">
        <v>42400</v>
      </c>
      <c r="R5511" s="178">
        <f t="shared" si="519"/>
        <v>42400</v>
      </c>
      <c r="S5511" s="182">
        <v>18</v>
      </c>
      <c r="T5511" s="180">
        <f t="shared" si="521"/>
        <v>67716.579999999987</v>
      </c>
      <c r="U5511" s="181" t="str">
        <f t="shared" si="520"/>
        <v>0</v>
      </c>
    </row>
    <row r="5512" spans="14:21">
      <c r="N5512" s="57">
        <f t="shared" si="516"/>
        <v>2016</v>
      </c>
      <c r="O5512" s="57">
        <f t="shared" si="517"/>
        <v>2</v>
      </c>
      <c r="P5512" s="57">
        <f t="shared" si="518"/>
        <v>1</v>
      </c>
      <c r="Q5512" s="48">
        <v>42401</v>
      </c>
      <c r="R5512" s="178">
        <f t="shared" si="519"/>
        <v>42401</v>
      </c>
      <c r="S5512" s="182">
        <v>13.7</v>
      </c>
      <c r="T5512" s="180">
        <f t="shared" si="521"/>
        <v>67730.279999999984</v>
      </c>
      <c r="U5512" s="181" t="str">
        <f t="shared" si="520"/>
        <v>0</v>
      </c>
    </row>
    <row r="5513" spans="14:21">
      <c r="N5513" s="57">
        <f t="shared" si="516"/>
        <v>2016</v>
      </c>
      <c r="O5513" s="57">
        <f t="shared" si="517"/>
        <v>2</v>
      </c>
      <c r="P5513" s="57">
        <f t="shared" si="518"/>
        <v>2</v>
      </c>
      <c r="Q5513" s="48">
        <v>42402</v>
      </c>
      <c r="R5513" s="178">
        <f t="shared" si="519"/>
        <v>42402</v>
      </c>
      <c r="S5513" s="182">
        <v>15</v>
      </c>
      <c r="T5513" s="180">
        <f t="shared" si="521"/>
        <v>67745.279999999984</v>
      </c>
      <c r="U5513" s="181" t="str">
        <f t="shared" si="520"/>
        <v>0</v>
      </c>
    </row>
    <row r="5514" spans="14:21">
      <c r="N5514" s="57">
        <f t="shared" si="516"/>
        <v>2016</v>
      </c>
      <c r="O5514" s="57">
        <f t="shared" si="517"/>
        <v>2</v>
      </c>
      <c r="P5514" s="57">
        <f t="shared" si="518"/>
        <v>3</v>
      </c>
      <c r="Q5514" s="48">
        <v>42403</v>
      </c>
      <c r="R5514" s="178">
        <f t="shared" si="519"/>
        <v>42403</v>
      </c>
      <c r="S5514" s="182">
        <v>18</v>
      </c>
      <c r="T5514" s="180">
        <f t="shared" si="521"/>
        <v>67763.279999999984</v>
      </c>
      <c r="U5514" s="181" t="str">
        <f t="shared" si="520"/>
        <v>0</v>
      </c>
    </row>
    <row r="5515" spans="14:21">
      <c r="N5515" s="57">
        <f t="shared" si="516"/>
        <v>2016</v>
      </c>
      <c r="O5515" s="57">
        <f t="shared" si="517"/>
        <v>2</v>
      </c>
      <c r="P5515" s="57">
        <f t="shared" si="518"/>
        <v>4</v>
      </c>
      <c r="Q5515" s="48">
        <v>42404</v>
      </c>
      <c r="R5515" s="178">
        <f t="shared" si="519"/>
        <v>42404</v>
      </c>
      <c r="S5515" s="182">
        <v>19.100000000000001</v>
      </c>
      <c r="T5515" s="180">
        <f t="shared" si="521"/>
        <v>67782.37999999999</v>
      </c>
      <c r="U5515" s="181" t="str">
        <f t="shared" si="520"/>
        <v>0</v>
      </c>
    </row>
    <row r="5516" spans="14:21">
      <c r="N5516" s="57">
        <f t="shared" si="516"/>
        <v>2016</v>
      </c>
      <c r="O5516" s="57">
        <f t="shared" si="517"/>
        <v>2</v>
      </c>
      <c r="P5516" s="57">
        <f t="shared" si="518"/>
        <v>5</v>
      </c>
      <c r="Q5516" s="48">
        <v>42405</v>
      </c>
      <c r="R5516" s="178">
        <f t="shared" si="519"/>
        <v>42405</v>
      </c>
      <c r="S5516" s="182">
        <v>16.7</v>
      </c>
      <c r="T5516" s="180">
        <f t="shared" si="521"/>
        <v>67799.079999999987</v>
      </c>
      <c r="U5516" s="181" t="str">
        <f t="shared" si="520"/>
        <v>0</v>
      </c>
    </row>
    <row r="5517" spans="14:21">
      <c r="N5517" s="57">
        <f t="shared" si="516"/>
        <v>2016</v>
      </c>
      <c r="O5517" s="57">
        <f t="shared" si="517"/>
        <v>2</v>
      </c>
      <c r="P5517" s="57">
        <f t="shared" si="518"/>
        <v>6</v>
      </c>
      <c r="Q5517" s="48">
        <v>42406</v>
      </c>
      <c r="R5517" s="178">
        <f t="shared" si="519"/>
        <v>42406</v>
      </c>
      <c r="S5517" s="182">
        <v>12.9</v>
      </c>
      <c r="T5517" s="180">
        <f t="shared" si="521"/>
        <v>67811.979999999981</v>
      </c>
      <c r="U5517" s="181" t="str">
        <f t="shared" si="520"/>
        <v>0</v>
      </c>
    </row>
    <row r="5518" spans="14:21">
      <c r="N5518" s="57">
        <f t="shared" si="516"/>
        <v>2016</v>
      </c>
      <c r="O5518" s="57">
        <f t="shared" si="517"/>
        <v>2</v>
      </c>
      <c r="P5518" s="57">
        <f t="shared" si="518"/>
        <v>7</v>
      </c>
      <c r="Q5518" s="48">
        <v>42407</v>
      </c>
      <c r="R5518" s="178">
        <f t="shared" si="519"/>
        <v>42407</v>
      </c>
      <c r="S5518" s="182">
        <v>13.3</v>
      </c>
      <c r="T5518" s="180">
        <f t="shared" si="521"/>
        <v>67825.279999999984</v>
      </c>
      <c r="U5518" s="181" t="str">
        <f t="shared" si="520"/>
        <v>0</v>
      </c>
    </row>
    <row r="5519" spans="14:21">
      <c r="N5519" s="57">
        <f t="shared" si="516"/>
        <v>2016</v>
      </c>
      <c r="O5519" s="57">
        <f t="shared" si="517"/>
        <v>2</v>
      </c>
      <c r="P5519" s="57">
        <f t="shared" si="518"/>
        <v>8</v>
      </c>
      <c r="Q5519" s="48">
        <v>42408</v>
      </c>
      <c r="R5519" s="178">
        <f t="shared" si="519"/>
        <v>42408</v>
      </c>
      <c r="S5519" s="182">
        <v>14.9</v>
      </c>
      <c r="T5519" s="180">
        <f t="shared" si="521"/>
        <v>67840.179999999978</v>
      </c>
      <c r="U5519" s="181" t="str">
        <f t="shared" si="520"/>
        <v>0</v>
      </c>
    </row>
    <row r="5520" spans="14:21">
      <c r="N5520" s="57">
        <f t="shared" si="516"/>
        <v>2016</v>
      </c>
      <c r="O5520" s="57">
        <f t="shared" si="517"/>
        <v>2</v>
      </c>
      <c r="P5520" s="57">
        <f t="shared" si="518"/>
        <v>9</v>
      </c>
      <c r="Q5520" s="48">
        <v>42409</v>
      </c>
      <c r="R5520" s="178">
        <f t="shared" si="519"/>
        <v>42409</v>
      </c>
      <c r="S5520" s="182">
        <v>16.399999999999999</v>
      </c>
      <c r="T5520" s="180">
        <f t="shared" si="521"/>
        <v>67856.579999999973</v>
      </c>
      <c r="U5520" s="181" t="str">
        <f t="shared" si="520"/>
        <v>0</v>
      </c>
    </row>
    <row r="5521" spans="14:21">
      <c r="N5521" s="57">
        <f t="shared" si="516"/>
        <v>2016</v>
      </c>
      <c r="O5521" s="57">
        <f t="shared" si="517"/>
        <v>2</v>
      </c>
      <c r="P5521" s="57">
        <f t="shared" si="518"/>
        <v>10</v>
      </c>
      <c r="Q5521" s="48">
        <v>42410</v>
      </c>
      <c r="R5521" s="178">
        <f t="shared" si="519"/>
        <v>42410</v>
      </c>
      <c r="S5521" s="182">
        <v>18.2</v>
      </c>
      <c r="T5521" s="180">
        <f t="shared" si="521"/>
        <v>67874.77999999997</v>
      </c>
      <c r="U5521" s="181" t="str">
        <f t="shared" si="520"/>
        <v>0</v>
      </c>
    </row>
    <row r="5522" spans="14:21">
      <c r="N5522" s="57">
        <f t="shared" si="516"/>
        <v>2016</v>
      </c>
      <c r="O5522" s="57">
        <f t="shared" si="517"/>
        <v>2</v>
      </c>
      <c r="P5522" s="57">
        <f t="shared" si="518"/>
        <v>11</v>
      </c>
      <c r="Q5522" s="48">
        <v>42411</v>
      </c>
      <c r="R5522" s="178">
        <f t="shared" si="519"/>
        <v>42411</v>
      </c>
      <c r="S5522" s="182">
        <v>17.7</v>
      </c>
      <c r="T5522" s="180">
        <f t="shared" si="521"/>
        <v>67892.479999999967</v>
      </c>
      <c r="U5522" s="181" t="str">
        <f t="shared" si="520"/>
        <v>0</v>
      </c>
    </row>
    <row r="5523" spans="14:21">
      <c r="N5523" s="57">
        <f t="shared" si="516"/>
        <v>2016</v>
      </c>
      <c r="O5523" s="57">
        <f t="shared" si="517"/>
        <v>2</v>
      </c>
      <c r="P5523" s="57">
        <f t="shared" si="518"/>
        <v>12</v>
      </c>
      <c r="Q5523" s="48">
        <v>42412</v>
      </c>
      <c r="R5523" s="178">
        <f t="shared" si="519"/>
        <v>42412</v>
      </c>
      <c r="S5523" s="182">
        <v>19.8</v>
      </c>
      <c r="T5523" s="180">
        <f t="shared" si="521"/>
        <v>67912.27999999997</v>
      </c>
      <c r="U5523" s="181" t="str">
        <f t="shared" si="520"/>
        <v>0</v>
      </c>
    </row>
    <row r="5524" spans="14:21">
      <c r="N5524" s="57">
        <f t="shared" si="516"/>
        <v>2016</v>
      </c>
      <c r="O5524" s="57">
        <f t="shared" si="517"/>
        <v>2</v>
      </c>
      <c r="P5524" s="57">
        <f t="shared" si="518"/>
        <v>13</v>
      </c>
      <c r="Q5524" s="48">
        <v>42413</v>
      </c>
      <c r="R5524" s="178">
        <f t="shared" si="519"/>
        <v>42413</v>
      </c>
      <c r="S5524" s="182">
        <v>21</v>
      </c>
      <c r="T5524" s="180">
        <f t="shared" si="521"/>
        <v>67933.27999999997</v>
      </c>
      <c r="U5524" s="181" t="str">
        <f t="shared" si="520"/>
        <v>0</v>
      </c>
    </row>
    <row r="5525" spans="14:21">
      <c r="N5525" s="57">
        <f t="shared" si="516"/>
        <v>2016</v>
      </c>
      <c r="O5525" s="57">
        <f t="shared" si="517"/>
        <v>2</v>
      </c>
      <c r="P5525" s="57">
        <f t="shared" si="518"/>
        <v>14</v>
      </c>
      <c r="Q5525" s="48">
        <v>42414</v>
      </c>
      <c r="R5525" s="178">
        <f t="shared" si="519"/>
        <v>42414</v>
      </c>
      <c r="S5525" s="182">
        <v>19.600000000000001</v>
      </c>
      <c r="T5525" s="180">
        <f t="shared" si="521"/>
        <v>67952.879999999976</v>
      </c>
      <c r="U5525" s="181" t="str">
        <f t="shared" si="520"/>
        <v>0</v>
      </c>
    </row>
    <row r="5526" spans="14:21">
      <c r="N5526" s="57">
        <f t="shared" si="516"/>
        <v>2016</v>
      </c>
      <c r="O5526" s="57">
        <f t="shared" si="517"/>
        <v>2</v>
      </c>
      <c r="P5526" s="57">
        <f t="shared" si="518"/>
        <v>15</v>
      </c>
      <c r="Q5526" s="48">
        <v>42415</v>
      </c>
      <c r="R5526" s="178">
        <f t="shared" si="519"/>
        <v>42415</v>
      </c>
      <c r="S5526" s="182">
        <v>21.5</v>
      </c>
      <c r="T5526" s="180">
        <f t="shared" si="521"/>
        <v>67974.379999999976</v>
      </c>
      <c r="U5526" s="181" t="str">
        <f t="shared" si="520"/>
        <v>0</v>
      </c>
    </row>
    <row r="5527" spans="14:21">
      <c r="N5527" s="57">
        <f t="shared" si="516"/>
        <v>2016</v>
      </c>
      <c r="O5527" s="57">
        <f t="shared" si="517"/>
        <v>2</v>
      </c>
      <c r="P5527" s="57">
        <f t="shared" si="518"/>
        <v>16</v>
      </c>
      <c r="Q5527" s="48">
        <v>42416</v>
      </c>
      <c r="R5527" s="178">
        <f t="shared" si="519"/>
        <v>42416</v>
      </c>
      <c r="S5527" s="182">
        <v>22.2</v>
      </c>
      <c r="T5527" s="180">
        <f t="shared" si="521"/>
        <v>67996.579999999973</v>
      </c>
      <c r="U5527" s="181" t="str">
        <f t="shared" si="520"/>
        <v>0</v>
      </c>
    </row>
    <row r="5528" spans="14:21">
      <c r="N5528" s="57">
        <f t="shared" si="516"/>
        <v>2016</v>
      </c>
      <c r="O5528" s="57">
        <f t="shared" si="517"/>
        <v>2</v>
      </c>
      <c r="P5528" s="57">
        <f t="shared" si="518"/>
        <v>17</v>
      </c>
      <c r="Q5528" s="48">
        <v>42417</v>
      </c>
      <c r="R5528" s="178">
        <f t="shared" si="519"/>
        <v>42417</v>
      </c>
      <c r="S5528" s="182">
        <v>20.8</v>
      </c>
      <c r="T5528" s="180">
        <f t="shared" si="521"/>
        <v>68017.379999999976</v>
      </c>
      <c r="U5528" s="181" t="str">
        <f t="shared" si="520"/>
        <v>0</v>
      </c>
    </row>
    <row r="5529" spans="14:21">
      <c r="N5529" s="57">
        <f t="shared" si="516"/>
        <v>2016</v>
      </c>
      <c r="O5529" s="57">
        <f t="shared" si="517"/>
        <v>2</v>
      </c>
      <c r="P5529" s="57">
        <f t="shared" si="518"/>
        <v>18</v>
      </c>
      <c r="Q5529" s="48">
        <v>42418</v>
      </c>
      <c r="R5529" s="178">
        <f t="shared" si="519"/>
        <v>42418</v>
      </c>
      <c r="S5529" s="182">
        <v>20.7</v>
      </c>
      <c r="T5529" s="180">
        <f t="shared" si="521"/>
        <v>68038.079999999973</v>
      </c>
      <c r="U5529" s="181" t="str">
        <f t="shared" si="520"/>
        <v>0</v>
      </c>
    </row>
    <row r="5530" spans="14:21">
      <c r="N5530" s="57">
        <f t="shared" si="516"/>
        <v>2016</v>
      </c>
      <c r="O5530" s="57">
        <f t="shared" si="517"/>
        <v>2</v>
      </c>
      <c r="P5530" s="57">
        <f t="shared" si="518"/>
        <v>19</v>
      </c>
      <c r="Q5530" s="48">
        <v>42419</v>
      </c>
      <c r="R5530" s="178">
        <f t="shared" si="519"/>
        <v>42419</v>
      </c>
      <c r="S5530" s="182">
        <v>20</v>
      </c>
      <c r="T5530" s="180">
        <f t="shared" si="521"/>
        <v>68058.079999999973</v>
      </c>
      <c r="U5530" s="181" t="str">
        <f t="shared" si="520"/>
        <v>0</v>
      </c>
    </row>
    <row r="5531" spans="14:21">
      <c r="N5531" s="57">
        <f t="shared" si="516"/>
        <v>2016</v>
      </c>
      <c r="O5531" s="57">
        <f t="shared" si="517"/>
        <v>2</v>
      </c>
      <c r="P5531" s="57">
        <f t="shared" si="518"/>
        <v>20</v>
      </c>
      <c r="Q5531" s="48">
        <v>42420</v>
      </c>
      <c r="R5531" s="178">
        <f t="shared" si="519"/>
        <v>42420</v>
      </c>
      <c r="S5531" s="182">
        <v>17.399999999999999</v>
      </c>
      <c r="T5531" s="180">
        <f t="shared" si="521"/>
        <v>68075.479999999967</v>
      </c>
      <c r="U5531" s="181" t="str">
        <f t="shared" si="520"/>
        <v>0</v>
      </c>
    </row>
    <row r="5532" spans="14:21">
      <c r="N5532" s="57">
        <f t="shared" si="516"/>
        <v>2016</v>
      </c>
      <c r="O5532" s="57">
        <f t="shared" si="517"/>
        <v>2</v>
      </c>
      <c r="P5532" s="57">
        <f t="shared" si="518"/>
        <v>21</v>
      </c>
      <c r="Q5532" s="48">
        <v>42421</v>
      </c>
      <c r="R5532" s="178">
        <f t="shared" si="519"/>
        <v>42421</v>
      </c>
      <c r="S5532" s="182">
        <v>14.1</v>
      </c>
      <c r="T5532" s="180">
        <f t="shared" si="521"/>
        <v>68089.579999999973</v>
      </c>
      <c r="U5532" s="181" t="str">
        <f t="shared" si="520"/>
        <v>0</v>
      </c>
    </row>
    <row r="5533" spans="14:21">
      <c r="N5533" s="57">
        <f t="shared" si="516"/>
        <v>2016</v>
      </c>
      <c r="O5533" s="57">
        <f t="shared" si="517"/>
        <v>2</v>
      </c>
      <c r="P5533" s="57">
        <f t="shared" si="518"/>
        <v>22</v>
      </c>
      <c r="Q5533" s="48">
        <v>42422</v>
      </c>
      <c r="R5533" s="178">
        <f t="shared" si="519"/>
        <v>42422</v>
      </c>
      <c r="S5533" s="182">
        <v>16.7</v>
      </c>
      <c r="T5533" s="180">
        <f t="shared" si="521"/>
        <v>68106.27999999997</v>
      </c>
      <c r="U5533" s="181" t="str">
        <f t="shared" si="520"/>
        <v>0</v>
      </c>
    </row>
    <row r="5534" spans="14:21">
      <c r="N5534" s="57">
        <f t="shared" si="516"/>
        <v>2016</v>
      </c>
      <c r="O5534" s="57">
        <f t="shared" si="517"/>
        <v>2</v>
      </c>
      <c r="P5534" s="57">
        <f t="shared" si="518"/>
        <v>23</v>
      </c>
      <c r="Q5534" s="48">
        <v>42423</v>
      </c>
      <c r="R5534" s="178">
        <f t="shared" si="519"/>
        <v>42423</v>
      </c>
      <c r="S5534" s="182">
        <v>17.8</v>
      </c>
      <c r="T5534" s="180">
        <f t="shared" si="521"/>
        <v>68124.079999999973</v>
      </c>
      <c r="U5534" s="181" t="str">
        <f t="shared" si="520"/>
        <v>0</v>
      </c>
    </row>
    <row r="5535" spans="14:21">
      <c r="N5535" s="57">
        <f t="shared" si="516"/>
        <v>2016</v>
      </c>
      <c r="O5535" s="57">
        <f t="shared" si="517"/>
        <v>2</v>
      </c>
      <c r="P5535" s="57">
        <f t="shared" si="518"/>
        <v>24</v>
      </c>
      <c r="Q5535" s="48">
        <v>42424</v>
      </c>
      <c r="R5535" s="178">
        <f t="shared" si="519"/>
        <v>42424</v>
      </c>
      <c r="S5535" s="182">
        <v>20.399999999999999</v>
      </c>
      <c r="T5535" s="180">
        <f t="shared" si="521"/>
        <v>68144.479999999967</v>
      </c>
      <c r="U5535" s="181" t="str">
        <f t="shared" si="520"/>
        <v>0</v>
      </c>
    </row>
    <row r="5536" spans="14:21">
      <c r="N5536" s="57">
        <f t="shared" si="516"/>
        <v>2016</v>
      </c>
      <c r="O5536" s="57">
        <f t="shared" si="517"/>
        <v>2</v>
      </c>
      <c r="P5536" s="57">
        <f t="shared" si="518"/>
        <v>25</v>
      </c>
      <c r="Q5536" s="48">
        <v>42425</v>
      </c>
      <c r="R5536" s="178">
        <f t="shared" si="519"/>
        <v>42425</v>
      </c>
      <c r="S5536" s="182">
        <v>19.7</v>
      </c>
      <c r="T5536" s="180">
        <f t="shared" si="521"/>
        <v>68164.179999999964</v>
      </c>
      <c r="U5536" s="181" t="str">
        <f t="shared" si="520"/>
        <v>0</v>
      </c>
    </row>
    <row r="5537" spans="14:21">
      <c r="N5537" s="57">
        <f t="shared" si="516"/>
        <v>2016</v>
      </c>
      <c r="O5537" s="57">
        <f t="shared" si="517"/>
        <v>2</v>
      </c>
      <c r="P5537" s="57">
        <f t="shared" si="518"/>
        <v>26</v>
      </c>
      <c r="Q5537" s="48">
        <v>42426</v>
      </c>
      <c r="R5537" s="178">
        <f t="shared" si="519"/>
        <v>42426</v>
      </c>
      <c r="S5537" s="182">
        <v>20.100000000000001</v>
      </c>
      <c r="T5537" s="180">
        <f t="shared" si="521"/>
        <v>68184.27999999997</v>
      </c>
      <c r="U5537" s="181" t="str">
        <f t="shared" si="520"/>
        <v>0</v>
      </c>
    </row>
    <row r="5538" spans="14:21">
      <c r="N5538" s="57">
        <f t="shared" si="516"/>
        <v>2016</v>
      </c>
      <c r="O5538" s="57">
        <f t="shared" si="517"/>
        <v>2</v>
      </c>
      <c r="P5538" s="57">
        <f t="shared" si="518"/>
        <v>27</v>
      </c>
      <c r="Q5538" s="48">
        <v>42427</v>
      </c>
      <c r="R5538" s="178">
        <f t="shared" si="519"/>
        <v>42427</v>
      </c>
      <c r="S5538" s="182">
        <v>21.5</v>
      </c>
      <c r="T5538" s="180">
        <f t="shared" si="521"/>
        <v>68205.77999999997</v>
      </c>
      <c r="U5538" s="181" t="str">
        <f t="shared" si="520"/>
        <v>0</v>
      </c>
    </row>
    <row r="5539" spans="14:21">
      <c r="N5539" s="57">
        <f t="shared" si="516"/>
        <v>2016</v>
      </c>
      <c r="O5539" s="57">
        <f t="shared" si="517"/>
        <v>2</v>
      </c>
      <c r="P5539" s="57">
        <f t="shared" si="518"/>
        <v>28</v>
      </c>
      <c r="Q5539" s="48">
        <v>42428</v>
      </c>
      <c r="R5539" s="178">
        <f t="shared" si="519"/>
        <v>42428</v>
      </c>
      <c r="S5539" s="182">
        <v>20.399999999999999</v>
      </c>
      <c r="T5539" s="180">
        <f t="shared" si="521"/>
        <v>68226.179999999964</v>
      </c>
      <c r="U5539" s="181" t="str">
        <f t="shared" si="520"/>
        <v>0</v>
      </c>
    </row>
    <row r="5540" spans="14:21">
      <c r="N5540" s="57">
        <f t="shared" si="516"/>
        <v>2016</v>
      </c>
      <c r="O5540" s="57">
        <f t="shared" si="517"/>
        <v>2</v>
      </c>
      <c r="P5540" s="57">
        <f t="shared" si="518"/>
        <v>29</v>
      </c>
      <c r="Q5540" s="48">
        <v>42429</v>
      </c>
      <c r="R5540" s="178">
        <f t="shared" si="519"/>
        <v>42429</v>
      </c>
      <c r="S5540" s="182">
        <v>21</v>
      </c>
      <c r="T5540" s="180">
        <f t="shared" si="521"/>
        <v>68247.179999999964</v>
      </c>
      <c r="U5540" s="181" t="str">
        <f t="shared" si="520"/>
        <v>0</v>
      </c>
    </row>
    <row r="5541" spans="14:21">
      <c r="N5541" s="57">
        <f t="shared" si="516"/>
        <v>2016</v>
      </c>
      <c r="O5541" s="57">
        <f t="shared" si="517"/>
        <v>3</v>
      </c>
      <c r="P5541" s="57">
        <f t="shared" si="518"/>
        <v>1</v>
      </c>
      <c r="Q5541" s="48">
        <v>42430</v>
      </c>
      <c r="R5541" s="178">
        <f t="shared" si="519"/>
        <v>42430</v>
      </c>
      <c r="S5541" s="182">
        <v>21.2</v>
      </c>
      <c r="T5541" s="180">
        <f t="shared" si="521"/>
        <v>68268.379999999961</v>
      </c>
      <c r="U5541" s="181" t="str">
        <f t="shared" si="520"/>
        <v>0</v>
      </c>
    </row>
    <row r="5542" spans="14:21">
      <c r="N5542" s="57">
        <f t="shared" si="516"/>
        <v>2016</v>
      </c>
      <c r="O5542" s="57">
        <f t="shared" si="517"/>
        <v>3</v>
      </c>
      <c r="P5542" s="57">
        <f t="shared" si="518"/>
        <v>2</v>
      </c>
      <c r="Q5542" s="48">
        <v>42431</v>
      </c>
      <c r="R5542" s="178">
        <f t="shared" si="519"/>
        <v>42431</v>
      </c>
      <c r="S5542" s="182">
        <v>18.399999999999999</v>
      </c>
      <c r="T5542" s="180">
        <f t="shared" si="521"/>
        <v>68286.779999999955</v>
      </c>
      <c r="U5542" s="181" t="str">
        <f t="shared" si="520"/>
        <v>0</v>
      </c>
    </row>
    <row r="5543" spans="14:21">
      <c r="N5543" s="57">
        <f t="shared" si="516"/>
        <v>2016</v>
      </c>
      <c r="O5543" s="57">
        <f t="shared" si="517"/>
        <v>3</v>
      </c>
      <c r="P5543" s="57">
        <f t="shared" si="518"/>
        <v>3</v>
      </c>
      <c r="Q5543" s="48">
        <v>42432</v>
      </c>
      <c r="R5543" s="178">
        <f t="shared" si="519"/>
        <v>42432</v>
      </c>
      <c r="S5543" s="182">
        <v>18.7</v>
      </c>
      <c r="T5543" s="180">
        <f t="shared" si="521"/>
        <v>68305.479999999952</v>
      </c>
      <c r="U5543" s="181" t="str">
        <f t="shared" si="520"/>
        <v>0</v>
      </c>
    </row>
    <row r="5544" spans="14:21">
      <c r="N5544" s="57">
        <f t="shared" si="516"/>
        <v>2016</v>
      </c>
      <c r="O5544" s="57">
        <f t="shared" si="517"/>
        <v>3</v>
      </c>
      <c r="P5544" s="57">
        <f t="shared" si="518"/>
        <v>4</v>
      </c>
      <c r="Q5544" s="48">
        <v>42433</v>
      </c>
      <c r="R5544" s="178">
        <f t="shared" si="519"/>
        <v>42433</v>
      </c>
      <c r="S5544" s="182">
        <v>18.8</v>
      </c>
      <c r="T5544" s="180">
        <f t="shared" si="521"/>
        <v>68324.279999999955</v>
      </c>
      <c r="U5544" s="181" t="str">
        <f t="shared" si="520"/>
        <v>0</v>
      </c>
    </row>
    <row r="5545" spans="14:21">
      <c r="N5545" s="57">
        <f t="shared" si="516"/>
        <v>2016</v>
      </c>
      <c r="O5545" s="57">
        <f t="shared" si="517"/>
        <v>3</v>
      </c>
      <c r="P5545" s="57">
        <f t="shared" si="518"/>
        <v>5</v>
      </c>
      <c r="Q5545" s="48">
        <v>42434</v>
      </c>
      <c r="R5545" s="178">
        <f t="shared" si="519"/>
        <v>42434</v>
      </c>
      <c r="S5545" s="182">
        <v>19.399999999999999</v>
      </c>
      <c r="T5545" s="180">
        <f t="shared" si="521"/>
        <v>68343.679999999949</v>
      </c>
      <c r="U5545" s="181" t="str">
        <f t="shared" si="520"/>
        <v>0</v>
      </c>
    </row>
    <row r="5546" spans="14:21">
      <c r="N5546" s="57">
        <f t="shared" si="516"/>
        <v>2016</v>
      </c>
      <c r="O5546" s="57">
        <f t="shared" si="517"/>
        <v>3</v>
      </c>
      <c r="P5546" s="57">
        <f t="shared" si="518"/>
        <v>6</v>
      </c>
      <c r="Q5546" s="48">
        <v>42435</v>
      </c>
      <c r="R5546" s="178">
        <f t="shared" si="519"/>
        <v>42435</v>
      </c>
      <c r="S5546" s="182">
        <v>18.5</v>
      </c>
      <c r="T5546" s="180">
        <f t="shared" si="521"/>
        <v>68362.179999999949</v>
      </c>
      <c r="U5546" s="181" t="str">
        <f t="shared" si="520"/>
        <v>0</v>
      </c>
    </row>
    <row r="5547" spans="14:21">
      <c r="N5547" s="57">
        <f t="shared" si="516"/>
        <v>2016</v>
      </c>
      <c r="O5547" s="57">
        <f t="shared" si="517"/>
        <v>3</v>
      </c>
      <c r="P5547" s="57">
        <f t="shared" si="518"/>
        <v>7</v>
      </c>
      <c r="Q5547" s="48">
        <v>42436</v>
      </c>
      <c r="R5547" s="178">
        <f t="shared" si="519"/>
        <v>42436</v>
      </c>
      <c r="S5547" s="182">
        <v>18.2</v>
      </c>
      <c r="T5547" s="180">
        <f t="shared" si="521"/>
        <v>68380.379999999946</v>
      </c>
      <c r="U5547" s="181" t="str">
        <f t="shared" si="520"/>
        <v>0</v>
      </c>
    </row>
    <row r="5548" spans="14:21">
      <c r="N5548" s="57">
        <f t="shared" si="516"/>
        <v>2016</v>
      </c>
      <c r="O5548" s="57">
        <f t="shared" si="517"/>
        <v>3</v>
      </c>
      <c r="P5548" s="57">
        <f t="shared" si="518"/>
        <v>8</v>
      </c>
      <c r="Q5548" s="48">
        <v>42437</v>
      </c>
      <c r="R5548" s="178">
        <f t="shared" si="519"/>
        <v>42437</v>
      </c>
      <c r="S5548" s="182">
        <v>19.8</v>
      </c>
      <c r="T5548" s="180">
        <f t="shared" si="521"/>
        <v>68400.179999999949</v>
      </c>
      <c r="U5548" s="181" t="str">
        <f t="shared" si="520"/>
        <v>0</v>
      </c>
    </row>
    <row r="5549" spans="14:21">
      <c r="N5549" s="57">
        <f t="shared" si="516"/>
        <v>2016</v>
      </c>
      <c r="O5549" s="57">
        <f t="shared" si="517"/>
        <v>3</v>
      </c>
      <c r="P5549" s="57">
        <f t="shared" si="518"/>
        <v>9</v>
      </c>
      <c r="Q5549" s="48">
        <v>42438</v>
      </c>
      <c r="R5549" s="178">
        <f t="shared" si="519"/>
        <v>42438</v>
      </c>
      <c r="S5549" s="182">
        <v>18.600000000000001</v>
      </c>
      <c r="T5549" s="180">
        <f t="shared" si="521"/>
        <v>68418.779999999955</v>
      </c>
      <c r="U5549" s="181" t="str">
        <f t="shared" si="520"/>
        <v>0</v>
      </c>
    </row>
    <row r="5550" spans="14:21">
      <c r="N5550" s="57">
        <f t="shared" si="516"/>
        <v>2016</v>
      </c>
      <c r="O5550" s="57">
        <f t="shared" si="517"/>
        <v>3</v>
      </c>
      <c r="P5550" s="57">
        <f t="shared" si="518"/>
        <v>10</v>
      </c>
      <c r="Q5550" s="48">
        <v>42439</v>
      </c>
      <c r="R5550" s="178">
        <f t="shared" si="519"/>
        <v>42439</v>
      </c>
      <c r="S5550" s="182">
        <v>18.8</v>
      </c>
      <c r="T5550" s="180">
        <f t="shared" si="521"/>
        <v>68437.579999999958</v>
      </c>
      <c r="U5550" s="181" t="str">
        <f t="shared" si="520"/>
        <v>0</v>
      </c>
    </row>
    <row r="5551" spans="14:21">
      <c r="N5551" s="57">
        <f t="shared" si="516"/>
        <v>2016</v>
      </c>
      <c r="O5551" s="57">
        <f t="shared" si="517"/>
        <v>3</v>
      </c>
      <c r="P5551" s="57">
        <f t="shared" si="518"/>
        <v>11</v>
      </c>
      <c r="Q5551" s="48">
        <v>42440</v>
      </c>
      <c r="R5551" s="178">
        <f t="shared" si="519"/>
        <v>42440</v>
      </c>
      <c r="S5551" s="182">
        <v>19.2</v>
      </c>
      <c r="T5551" s="180">
        <f t="shared" si="521"/>
        <v>68456.779999999955</v>
      </c>
      <c r="U5551" s="181" t="str">
        <f t="shared" si="520"/>
        <v>0</v>
      </c>
    </row>
    <row r="5552" spans="14:21">
      <c r="N5552" s="57">
        <f t="shared" si="516"/>
        <v>2016</v>
      </c>
      <c r="O5552" s="57">
        <f t="shared" si="517"/>
        <v>3</v>
      </c>
      <c r="P5552" s="57">
        <f t="shared" si="518"/>
        <v>12</v>
      </c>
      <c r="Q5552" s="48">
        <v>42441</v>
      </c>
      <c r="R5552" s="178">
        <f t="shared" si="519"/>
        <v>42441</v>
      </c>
      <c r="S5552" s="182">
        <v>20.2</v>
      </c>
      <c r="T5552" s="180">
        <f t="shared" si="521"/>
        <v>68476.979999999952</v>
      </c>
      <c r="U5552" s="181" t="str">
        <f t="shared" si="520"/>
        <v>0</v>
      </c>
    </row>
    <row r="5553" spans="14:21">
      <c r="N5553" s="57">
        <f t="shared" si="516"/>
        <v>2016</v>
      </c>
      <c r="O5553" s="57">
        <f t="shared" si="517"/>
        <v>3</v>
      </c>
      <c r="P5553" s="57">
        <f t="shared" si="518"/>
        <v>13</v>
      </c>
      <c r="Q5553" s="48">
        <v>42442</v>
      </c>
      <c r="R5553" s="178">
        <f t="shared" si="519"/>
        <v>42442</v>
      </c>
      <c r="S5553" s="182">
        <v>21.6</v>
      </c>
      <c r="T5553" s="180">
        <f t="shared" si="521"/>
        <v>68498.579999999958</v>
      </c>
      <c r="U5553" s="181" t="str">
        <f t="shared" si="520"/>
        <v>0</v>
      </c>
    </row>
    <row r="5554" spans="14:21">
      <c r="N5554" s="57">
        <f t="shared" si="516"/>
        <v>2016</v>
      </c>
      <c r="O5554" s="57">
        <f t="shared" si="517"/>
        <v>3</v>
      </c>
      <c r="P5554" s="57">
        <f t="shared" si="518"/>
        <v>14</v>
      </c>
      <c r="Q5554" s="48">
        <v>42443</v>
      </c>
      <c r="R5554" s="178">
        <f t="shared" si="519"/>
        <v>42443</v>
      </c>
      <c r="S5554" s="182">
        <v>17.8</v>
      </c>
      <c r="T5554" s="180">
        <f t="shared" si="521"/>
        <v>68516.379999999961</v>
      </c>
      <c r="U5554" s="181" t="str">
        <f t="shared" si="520"/>
        <v>0</v>
      </c>
    </row>
    <row r="5555" spans="14:21">
      <c r="N5555" s="57">
        <f t="shared" si="516"/>
        <v>2016</v>
      </c>
      <c r="O5555" s="57">
        <f t="shared" si="517"/>
        <v>3</v>
      </c>
      <c r="P5555" s="57">
        <f t="shared" si="518"/>
        <v>15</v>
      </c>
      <c r="Q5555" s="48">
        <v>42444</v>
      </c>
      <c r="R5555" s="178">
        <f t="shared" si="519"/>
        <v>42444</v>
      </c>
      <c r="S5555" s="182">
        <v>18.100000000000001</v>
      </c>
      <c r="T5555" s="180">
        <f t="shared" si="521"/>
        <v>68534.479999999967</v>
      </c>
      <c r="U5555" s="181" t="str">
        <f t="shared" si="520"/>
        <v>0</v>
      </c>
    </row>
    <row r="5556" spans="14:21">
      <c r="N5556" s="57">
        <f t="shared" si="516"/>
        <v>2016</v>
      </c>
      <c r="O5556" s="57">
        <f t="shared" si="517"/>
        <v>3</v>
      </c>
      <c r="P5556" s="57">
        <f t="shared" si="518"/>
        <v>16</v>
      </c>
      <c r="Q5556" s="48">
        <v>42445</v>
      </c>
      <c r="R5556" s="178">
        <f t="shared" si="519"/>
        <v>42445</v>
      </c>
      <c r="S5556" s="182">
        <v>19</v>
      </c>
      <c r="T5556" s="180">
        <f t="shared" si="521"/>
        <v>68553.479999999967</v>
      </c>
      <c r="U5556" s="181" t="str">
        <f t="shared" si="520"/>
        <v>0</v>
      </c>
    </row>
    <row r="5557" spans="14:21">
      <c r="N5557" s="57">
        <f t="shared" si="516"/>
        <v>2016</v>
      </c>
      <c r="O5557" s="57">
        <f t="shared" si="517"/>
        <v>3</v>
      </c>
      <c r="P5557" s="57">
        <f t="shared" si="518"/>
        <v>17</v>
      </c>
      <c r="Q5557" s="48">
        <v>42446</v>
      </c>
      <c r="R5557" s="178">
        <f t="shared" si="519"/>
        <v>42446</v>
      </c>
      <c r="S5557" s="182">
        <v>17.899999999999999</v>
      </c>
      <c r="T5557" s="180">
        <f t="shared" si="521"/>
        <v>68571.379999999961</v>
      </c>
      <c r="U5557" s="181" t="str">
        <f t="shared" si="520"/>
        <v>0</v>
      </c>
    </row>
    <row r="5558" spans="14:21">
      <c r="N5558" s="57">
        <f t="shared" si="516"/>
        <v>2016</v>
      </c>
      <c r="O5558" s="57">
        <f t="shared" si="517"/>
        <v>3</v>
      </c>
      <c r="P5558" s="57">
        <f t="shared" si="518"/>
        <v>18</v>
      </c>
      <c r="Q5558" s="48">
        <v>42447</v>
      </c>
      <c r="R5558" s="178">
        <f t="shared" si="519"/>
        <v>42447</v>
      </c>
      <c r="S5558" s="182">
        <v>18.8</v>
      </c>
      <c r="T5558" s="180">
        <f t="shared" si="521"/>
        <v>68590.179999999964</v>
      </c>
      <c r="U5558" s="181" t="str">
        <f t="shared" si="520"/>
        <v>0</v>
      </c>
    </row>
    <row r="5559" spans="14:21">
      <c r="N5559" s="57">
        <f t="shared" si="516"/>
        <v>2016</v>
      </c>
      <c r="O5559" s="57">
        <f t="shared" si="517"/>
        <v>3</v>
      </c>
      <c r="P5559" s="57">
        <f t="shared" si="518"/>
        <v>19</v>
      </c>
      <c r="Q5559" s="48">
        <v>42448</v>
      </c>
      <c r="R5559" s="178">
        <f t="shared" si="519"/>
        <v>42448</v>
      </c>
      <c r="S5559" s="182">
        <v>17.600000000000001</v>
      </c>
      <c r="T5559" s="180">
        <f t="shared" si="521"/>
        <v>68607.77999999997</v>
      </c>
      <c r="U5559" s="181" t="str">
        <f t="shared" si="520"/>
        <v>0</v>
      </c>
    </row>
    <row r="5560" spans="14:21">
      <c r="N5560" s="57">
        <f t="shared" si="516"/>
        <v>2016</v>
      </c>
      <c r="O5560" s="57">
        <f t="shared" si="517"/>
        <v>3</v>
      </c>
      <c r="P5560" s="57">
        <f t="shared" si="518"/>
        <v>20</v>
      </c>
      <c r="Q5560" s="48">
        <v>42449</v>
      </c>
      <c r="R5560" s="178">
        <f t="shared" si="519"/>
        <v>42449</v>
      </c>
      <c r="S5560" s="182">
        <v>16.399999999999999</v>
      </c>
      <c r="T5560" s="180">
        <f t="shared" si="521"/>
        <v>68624.179999999964</v>
      </c>
      <c r="U5560" s="181" t="str">
        <f t="shared" si="520"/>
        <v>0</v>
      </c>
    </row>
    <row r="5561" spans="14:21">
      <c r="N5561" s="57">
        <f t="shared" si="516"/>
        <v>2016</v>
      </c>
      <c r="O5561" s="57">
        <f t="shared" si="517"/>
        <v>3</v>
      </c>
      <c r="P5561" s="57">
        <f t="shared" si="518"/>
        <v>21</v>
      </c>
      <c r="Q5561" s="48">
        <v>42450</v>
      </c>
      <c r="R5561" s="178">
        <f t="shared" si="519"/>
        <v>42450</v>
      </c>
      <c r="S5561" s="182">
        <v>15.2</v>
      </c>
      <c r="T5561" s="180">
        <f t="shared" si="521"/>
        <v>68639.379999999961</v>
      </c>
      <c r="U5561" s="181" t="str">
        <f t="shared" si="520"/>
        <v>0</v>
      </c>
    </row>
    <row r="5562" spans="14:21">
      <c r="N5562" s="57">
        <f t="shared" si="516"/>
        <v>2016</v>
      </c>
      <c r="O5562" s="57">
        <f t="shared" si="517"/>
        <v>3</v>
      </c>
      <c r="P5562" s="57">
        <f t="shared" si="518"/>
        <v>22</v>
      </c>
      <c r="Q5562" s="48">
        <v>42451</v>
      </c>
      <c r="R5562" s="178">
        <f t="shared" si="519"/>
        <v>42451</v>
      </c>
      <c r="S5562" s="182">
        <v>16.2</v>
      </c>
      <c r="T5562" s="180">
        <f t="shared" si="521"/>
        <v>68655.579999999958</v>
      </c>
      <c r="U5562" s="181" t="str">
        <f t="shared" si="520"/>
        <v>0</v>
      </c>
    </row>
    <row r="5563" spans="14:21">
      <c r="N5563" s="57">
        <f t="shared" si="516"/>
        <v>2016</v>
      </c>
      <c r="O5563" s="57">
        <f t="shared" si="517"/>
        <v>3</v>
      </c>
      <c r="P5563" s="57">
        <f t="shared" si="518"/>
        <v>23</v>
      </c>
      <c r="Q5563" s="48">
        <v>42452</v>
      </c>
      <c r="R5563" s="178">
        <f t="shared" si="519"/>
        <v>42452</v>
      </c>
      <c r="S5563" s="182">
        <v>17.100000000000001</v>
      </c>
      <c r="T5563" s="180">
        <f t="shared" si="521"/>
        <v>68672.679999999964</v>
      </c>
      <c r="U5563" s="181" t="str">
        <f t="shared" si="520"/>
        <v>0</v>
      </c>
    </row>
    <row r="5564" spans="14:21">
      <c r="N5564" s="57">
        <f t="shared" si="516"/>
        <v>2016</v>
      </c>
      <c r="O5564" s="57">
        <f t="shared" si="517"/>
        <v>3</v>
      </c>
      <c r="P5564" s="57">
        <f t="shared" si="518"/>
        <v>24</v>
      </c>
      <c r="Q5564" s="48">
        <v>42453</v>
      </c>
      <c r="R5564" s="178">
        <f t="shared" si="519"/>
        <v>42453</v>
      </c>
      <c r="S5564" s="182">
        <v>16.399999999999999</v>
      </c>
      <c r="T5564" s="180">
        <f t="shared" si="521"/>
        <v>68689.079999999958</v>
      </c>
      <c r="U5564" s="181" t="str">
        <f t="shared" si="520"/>
        <v>0</v>
      </c>
    </row>
    <row r="5565" spans="14:21">
      <c r="N5565" s="57">
        <f t="shared" si="516"/>
        <v>2016</v>
      </c>
      <c r="O5565" s="57">
        <f t="shared" si="517"/>
        <v>3</v>
      </c>
      <c r="P5565" s="57">
        <f t="shared" si="518"/>
        <v>25</v>
      </c>
      <c r="Q5565" s="48">
        <v>42454</v>
      </c>
      <c r="R5565" s="178">
        <f t="shared" si="519"/>
        <v>42454</v>
      </c>
      <c r="S5565" s="182">
        <v>14.7</v>
      </c>
      <c r="T5565" s="180">
        <f t="shared" si="521"/>
        <v>68703.779999999955</v>
      </c>
      <c r="U5565" s="181" t="str">
        <f t="shared" si="520"/>
        <v>0</v>
      </c>
    </row>
    <row r="5566" spans="14:21">
      <c r="N5566" s="57">
        <f t="shared" si="516"/>
        <v>2016</v>
      </c>
      <c r="O5566" s="57">
        <f t="shared" si="517"/>
        <v>3</v>
      </c>
      <c r="P5566" s="57">
        <f t="shared" si="518"/>
        <v>26</v>
      </c>
      <c r="Q5566" s="48">
        <v>42455</v>
      </c>
      <c r="R5566" s="178">
        <f t="shared" si="519"/>
        <v>42455</v>
      </c>
      <c r="S5566" s="182">
        <v>12.8</v>
      </c>
      <c r="T5566" s="180">
        <f t="shared" si="521"/>
        <v>68716.579999999958</v>
      </c>
      <c r="U5566" s="181" t="str">
        <f t="shared" si="520"/>
        <v>0</v>
      </c>
    </row>
    <row r="5567" spans="14:21">
      <c r="N5567" s="57">
        <f t="shared" si="516"/>
        <v>2016</v>
      </c>
      <c r="O5567" s="57">
        <f t="shared" si="517"/>
        <v>3</v>
      </c>
      <c r="P5567" s="57">
        <f t="shared" si="518"/>
        <v>27</v>
      </c>
      <c r="Q5567" s="48">
        <v>42456</v>
      </c>
      <c r="R5567" s="178">
        <f t="shared" si="519"/>
        <v>42456</v>
      </c>
      <c r="S5567" s="182">
        <v>14.5</v>
      </c>
      <c r="T5567" s="180">
        <f t="shared" si="521"/>
        <v>68731.079999999958</v>
      </c>
      <c r="U5567" s="181" t="str">
        <f t="shared" si="520"/>
        <v>0</v>
      </c>
    </row>
    <row r="5568" spans="14:21">
      <c r="N5568" s="57">
        <f t="shared" si="516"/>
        <v>2016</v>
      </c>
      <c r="O5568" s="57">
        <f t="shared" si="517"/>
        <v>3</v>
      </c>
      <c r="P5568" s="57">
        <f t="shared" si="518"/>
        <v>28</v>
      </c>
      <c r="Q5568" s="48">
        <v>42457</v>
      </c>
      <c r="R5568" s="178">
        <f t="shared" si="519"/>
        <v>42457</v>
      </c>
      <c r="S5568" s="182">
        <v>14.4</v>
      </c>
      <c r="T5568" s="180">
        <f t="shared" si="521"/>
        <v>68745.479999999952</v>
      </c>
      <c r="U5568" s="181" t="str">
        <f t="shared" si="520"/>
        <v>0</v>
      </c>
    </row>
    <row r="5569" spans="14:21">
      <c r="N5569" s="57">
        <f t="shared" si="516"/>
        <v>2016</v>
      </c>
      <c r="O5569" s="57">
        <f t="shared" si="517"/>
        <v>3</v>
      </c>
      <c r="P5569" s="57">
        <f t="shared" si="518"/>
        <v>29</v>
      </c>
      <c r="Q5569" s="48">
        <v>42458</v>
      </c>
      <c r="R5569" s="178">
        <f t="shared" si="519"/>
        <v>42458</v>
      </c>
      <c r="S5569" s="182">
        <v>14.9</v>
      </c>
      <c r="T5569" s="180">
        <f t="shared" si="521"/>
        <v>68760.379999999946</v>
      </c>
      <c r="U5569" s="181" t="str">
        <f t="shared" si="520"/>
        <v>0</v>
      </c>
    </row>
    <row r="5570" spans="14:21">
      <c r="N5570" s="57">
        <f t="shared" si="516"/>
        <v>2016</v>
      </c>
      <c r="O5570" s="57">
        <f t="shared" si="517"/>
        <v>3</v>
      </c>
      <c r="P5570" s="57">
        <f t="shared" si="518"/>
        <v>30</v>
      </c>
      <c r="Q5570" s="48">
        <v>42459</v>
      </c>
      <c r="R5570" s="178">
        <f t="shared" si="519"/>
        <v>42459</v>
      </c>
      <c r="S5570" s="182">
        <v>15.6</v>
      </c>
      <c r="T5570" s="180">
        <f t="shared" si="521"/>
        <v>68775.979999999952</v>
      </c>
      <c r="U5570" s="181" t="str">
        <f t="shared" si="520"/>
        <v>0</v>
      </c>
    </row>
    <row r="5571" spans="14:21">
      <c r="N5571" s="57">
        <f t="shared" ref="N5571:N5634" si="522">IF(Q5571="","",YEAR(Q5571))</f>
        <v>2016</v>
      </c>
      <c r="O5571" s="57">
        <f t="shared" ref="O5571:O5634" si="523">IF(Q5571="","",MONTH(Q5571))</f>
        <v>3</v>
      </c>
      <c r="P5571" s="57">
        <f t="shared" ref="P5571:P5634" si="524">DAY(Q5571)</f>
        <v>31</v>
      </c>
      <c r="Q5571" s="48">
        <v>42460</v>
      </c>
      <c r="R5571" s="178">
        <f t="shared" ref="R5571:R5634" si="525">Q5571</f>
        <v>42460</v>
      </c>
      <c r="S5571" s="182">
        <v>15.8</v>
      </c>
      <c r="T5571" s="180">
        <f t="shared" si="521"/>
        <v>68791.779999999955</v>
      </c>
      <c r="U5571" s="181" t="str">
        <f t="shared" ref="U5571:U5634" si="526">IF(AND(R5571&gt;=$E$7,R5571&lt;=$E$9),S5571,"0")</f>
        <v>0</v>
      </c>
    </row>
    <row r="5572" spans="14:21">
      <c r="N5572" s="57">
        <f t="shared" si="522"/>
        <v>2016</v>
      </c>
      <c r="O5572" s="57">
        <f t="shared" si="523"/>
        <v>4</v>
      </c>
      <c r="P5572" s="57">
        <f t="shared" si="524"/>
        <v>1</v>
      </c>
      <c r="Q5572" s="48">
        <v>42461</v>
      </c>
      <c r="R5572" s="178">
        <f t="shared" si="525"/>
        <v>42461</v>
      </c>
      <c r="S5572" s="182">
        <v>16.600000000000001</v>
      </c>
      <c r="T5572" s="180">
        <f t="shared" si="521"/>
        <v>68808.379999999961</v>
      </c>
      <c r="U5572" s="181" t="str">
        <f t="shared" si="526"/>
        <v>0</v>
      </c>
    </row>
    <row r="5573" spans="14:21">
      <c r="N5573" s="57">
        <f t="shared" si="522"/>
        <v>2016</v>
      </c>
      <c r="O5573" s="57">
        <f t="shared" si="523"/>
        <v>4</v>
      </c>
      <c r="P5573" s="57">
        <f t="shared" si="524"/>
        <v>2</v>
      </c>
      <c r="Q5573" s="48">
        <v>42462</v>
      </c>
      <c r="R5573" s="178">
        <f t="shared" si="525"/>
        <v>42462</v>
      </c>
      <c r="S5573" s="182">
        <v>13.4</v>
      </c>
      <c r="T5573" s="180">
        <f t="shared" ref="T5573:T5636" si="527">T5572+S5573</f>
        <v>68821.779999999955</v>
      </c>
      <c r="U5573" s="181" t="str">
        <f t="shared" si="526"/>
        <v>0</v>
      </c>
    </row>
    <row r="5574" spans="14:21">
      <c r="N5574" s="57">
        <f t="shared" si="522"/>
        <v>2016</v>
      </c>
      <c r="O5574" s="57">
        <f t="shared" si="523"/>
        <v>4</v>
      </c>
      <c r="P5574" s="57">
        <f t="shared" si="524"/>
        <v>3</v>
      </c>
      <c r="Q5574" s="48">
        <v>42463</v>
      </c>
      <c r="R5574" s="178">
        <f t="shared" si="525"/>
        <v>42463</v>
      </c>
      <c r="S5574" s="182">
        <v>9</v>
      </c>
      <c r="T5574" s="180">
        <f t="shared" si="527"/>
        <v>68830.779999999955</v>
      </c>
      <c r="U5574" s="181" t="str">
        <f t="shared" si="526"/>
        <v>0</v>
      </c>
    </row>
    <row r="5575" spans="14:21">
      <c r="N5575" s="57">
        <f t="shared" si="522"/>
        <v>2016</v>
      </c>
      <c r="O5575" s="57">
        <f t="shared" si="523"/>
        <v>4</v>
      </c>
      <c r="P5575" s="57">
        <f t="shared" si="524"/>
        <v>4</v>
      </c>
      <c r="Q5575" s="48">
        <v>42464</v>
      </c>
      <c r="R5575" s="178">
        <f t="shared" si="525"/>
        <v>42464</v>
      </c>
      <c r="S5575" s="182">
        <v>8.9</v>
      </c>
      <c r="T5575" s="180">
        <f t="shared" si="527"/>
        <v>68839.679999999949</v>
      </c>
      <c r="U5575" s="181" t="str">
        <f t="shared" si="526"/>
        <v>0</v>
      </c>
    </row>
    <row r="5576" spans="14:21">
      <c r="N5576" s="57">
        <f t="shared" si="522"/>
        <v>2016</v>
      </c>
      <c r="O5576" s="57">
        <f t="shared" si="523"/>
        <v>4</v>
      </c>
      <c r="P5576" s="57">
        <f t="shared" si="524"/>
        <v>5</v>
      </c>
      <c r="Q5576" s="48">
        <v>42465</v>
      </c>
      <c r="R5576" s="178">
        <f t="shared" si="525"/>
        <v>42465</v>
      </c>
      <c r="S5576" s="182">
        <v>12.8</v>
      </c>
      <c r="T5576" s="180">
        <f t="shared" si="527"/>
        <v>68852.479999999952</v>
      </c>
      <c r="U5576" s="181" t="str">
        <f t="shared" si="526"/>
        <v>0</v>
      </c>
    </row>
    <row r="5577" spans="14:21">
      <c r="N5577" s="57">
        <f t="shared" si="522"/>
        <v>2016</v>
      </c>
      <c r="O5577" s="57">
        <f t="shared" si="523"/>
        <v>4</v>
      </c>
      <c r="P5577" s="57">
        <f t="shared" si="524"/>
        <v>6</v>
      </c>
      <c r="Q5577" s="48">
        <v>42466</v>
      </c>
      <c r="R5577" s="178">
        <f t="shared" si="525"/>
        <v>42466</v>
      </c>
      <c r="S5577" s="182">
        <v>12.4</v>
      </c>
      <c r="T5577" s="180">
        <f t="shared" si="527"/>
        <v>68864.879999999946</v>
      </c>
      <c r="U5577" s="181" t="str">
        <f t="shared" si="526"/>
        <v>0</v>
      </c>
    </row>
    <row r="5578" spans="14:21">
      <c r="N5578" s="57">
        <f t="shared" si="522"/>
        <v>2016</v>
      </c>
      <c r="O5578" s="57">
        <f t="shared" si="523"/>
        <v>4</v>
      </c>
      <c r="P5578" s="57">
        <f t="shared" si="524"/>
        <v>7</v>
      </c>
      <c r="Q5578" s="48">
        <v>42467</v>
      </c>
      <c r="R5578" s="178">
        <f t="shared" si="525"/>
        <v>42467</v>
      </c>
      <c r="S5578" s="182">
        <v>15.2</v>
      </c>
      <c r="T5578" s="180">
        <f t="shared" si="527"/>
        <v>68880.079999999944</v>
      </c>
      <c r="U5578" s="181" t="str">
        <f t="shared" si="526"/>
        <v>0</v>
      </c>
    </row>
    <row r="5579" spans="14:21">
      <c r="N5579" s="57">
        <f t="shared" si="522"/>
        <v>2016</v>
      </c>
      <c r="O5579" s="57">
        <f t="shared" si="523"/>
        <v>4</v>
      </c>
      <c r="P5579" s="57">
        <f t="shared" si="524"/>
        <v>8</v>
      </c>
      <c r="Q5579" s="48">
        <v>42468</v>
      </c>
      <c r="R5579" s="178">
        <f t="shared" si="525"/>
        <v>42468</v>
      </c>
      <c r="S5579" s="182">
        <v>14.7</v>
      </c>
      <c r="T5579" s="180">
        <f t="shared" si="527"/>
        <v>68894.779999999941</v>
      </c>
      <c r="U5579" s="181" t="str">
        <f t="shared" si="526"/>
        <v>0</v>
      </c>
    </row>
    <row r="5580" spans="14:21">
      <c r="N5580" s="57">
        <f t="shared" si="522"/>
        <v>2016</v>
      </c>
      <c r="O5580" s="57">
        <f t="shared" si="523"/>
        <v>4</v>
      </c>
      <c r="P5580" s="57">
        <f t="shared" si="524"/>
        <v>9</v>
      </c>
      <c r="Q5580" s="48">
        <v>42469</v>
      </c>
      <c r="R5580" s="178">
        <f t="shared" si="525"/>
        <v>42469</v>
      </c>
      <c r="S5580" s="182">
        <v>15.1</v>
      </c>
      <c r="T5580" s="180">
        <f t="shared" si="527"/>
        <v>68909.879999999946</v>
      </c>
      <c r="U5580" s="181" t="str">
        <f t="shared" si="526"/>
        <v>0</v>
      </c>
    </row>
    <row r="5581" spans="14:21">
      <c r="N5581" s="57">
        <f t="shared" si="522"/>
        <v>2016</v>
      </c>
      <c r="O5581" s="57">
        <f t="shared" si="523"/>
        <v>4</v>
      </c>
      <c r="P5581" s="57">
        <f t="shared" si="524"/>
        <v>10</v>
      </c>
      <c r="Q5581" s="48">
        <v>42470</v>
      </c>
      <c r="R5581" s="178">
        <f t="shared" si="525"/>
        <v>42470</v>
      </c>
      <c r="S5581" s="182">
        <v>14.4</v>
      </c>
      <c r="T5581" s="180">
        <f t="shared" si="527"/>
        <v>68924.279999999941</v>
      </c>
      <c r="U5581" s="181" t="str">
        <f t="shared" si="526"/>
        <v>0</v>
      </c>
    </row>
    <row r="5582" spans="14:21">
      <c r="N5582" s="57">
        <f t="shared" si="522"/>
        <v>2016</v>
      </c>
      <c r="O5582" s="57">
        <f t="shared" si="523"/>
        <v>4</v>
      </c>
      <c r="P5582" s="57">
        <f t="shared" si="524"/>
        <v>11</v>
      </c>
      <c r="Q5582" s="48">
        <v>42471</v>
      </c>
      <c r="R5582" s="178">
        <f t="shared" si="525"/>
        <v>42471</v>
      </c>
      <c r="S5582" s="182">
        <v>14.4</v>
      </c>
      <c r="T5582" s="180">
        <f t="shared" si="527"/>
        <v>68938.679999999935</v>
      </c>
      <c r="U5582" s="181" t="str">
        <f t="shared" si="526"/>
        <v>0</v>
      </c>
    </row>
    <row r="5583" spans="14:21">
      <c r="N5583" s="57">
        <f t="shared" si="522"/>
        <v>2016</v>
      </c>
      <c r="O5583" s="57">
        <f t="shared" si="523"/>
        <v>4</v>
      </c>
      <c r="P5583" s="57">
        <f t="shared" si="524"/>
        <v>12</v>
      </c>
      <c r="Q5583" s="48">
        <v>42472</v>
      </c>
      <c r="R5583" s="178">
        <f t="shared" si="525"/>
        <v>42472</v>
      </c>
      <c r="S5583" s="182">
        <v>15.1</v>
      </c>
      <c r="T5583" s="180">
        <f t="shared" si="527"/>
        <v>68953.779999999941</v>
      </c>
      <c r="U5583" s="181" t="str">
        <f t="shared" si="526"/>
        <v>0</v>
      </c>
    </row>
    <row r="5584" spans="14:21">
      <c r="N5584" s="57">
        <f t="shared" si="522"/>
        <v>2016</v>
      </c>
      <c r="O5584" s="57">
        <f t="shared" si="523"/>
        <v>4</v>
      </c>
      <c r="P5584" s="57">
        <f t="shared" si="524"/>
        <v>13</v>
      </c>
      <c r="Q5584" s="48">
        <v>42473</v>
      </c>
      <c r="R5584" s="178">
        <f t="shared" si="525"/>
        <v>42473</v>
      </c>
      <c r="S5584" s="182">
        <v>14.2</v>
      </c>
      <c r="T5584" s="180">
        <f t="shared" si="527"/>
        <v>68967.979999999938</v>
      </c>
      <c r="U5584" s="181" t="str">
        <f t="shared" si="526"/>
        <v>0</v>
      </c>
    </row>
    <row r="5585" spans="14:21">
      <c r="N5585" s="57">
        <f t="shared" si="522"/>
        <v>2016</v>
      </c>
      <c r="O5585" s="57">
        <f t="shared" si="523"/>
        <v>4</v>
      </c>
      <c r="P5585" s="57">
        <f t="shared" si="524"/>
        <v>14</v>
      </c>
      <c r="Q5585" s="48">
        <v>42474</v>
      </c>
      <c r="R5585" s="178">
        <f t="shared" si="525"/>
        <v>42474</v>
      </c>
      <c r="S5585" s="182">
        <v>14.2</v>
      </c>
      <c r="T5585" s="180">
        <f t="shared" si="527"/>
        <v>68982.179999999935</v>
      </c>
      <c r="U5585" s="181" t="str">
        <f t="shared" si="526"/>
        <v>0</v>
      </c>
    </row>
    <row r="5586" spans="14:21">
      <c r="N5586" s="57">
        <f t="shared" si="522"/>
        <v>2016</v>
      </c>
      <c r="O5586" s="57">
        <f t="shared" si="523"/>
        <v>4</v>
      </c>
      <c r="P5586" s="57">
        <f t="shared" si="524"/>
        <v>15</v>
      </c>
      <c r="Q5586" s="48">
        <v>42475</v>
      </c>
      <c r="R5586" s="178">
        <f t="shared" si="525"/>
        <v>42475</v>
      </c>
      <c r="S5586" s="182">
        <v>12.7</v>
      </c>
      <c r="T5586" s="180">
        <f t="shared" si="527"/>
        <v>68994.879999999932</v>
      </c>
      <c r="U5586" s="181" t="str">
        <f t="shared" si="526"/>
        <v>0</v>
      </c>
    </row>
    <row r="5587" spans="14:21">
      <c r="N5587" s="57">
        <f t="shared" si="522"/>
        <v>2016</v>
      </c>
      <c r="O5587" s="57">
        <f t="shared" si="523"/>
        <v>4</v>
      </c>
      <c r="P5587" s="57">
        <f t="shared" si="524"/>
        <v>16</v>
      </c>
      <c r="Q5587" s="48">
        <v>42476</v>
      </c>
      <c r="R5587" s="178">
        <f t="shared" si="525"/>
        <v>42476</v>
      </c>
      <c r="S5587" s="182">
        <v>13.4</v>
      </c>
      <c r="T5587" s="180">
        <f t="shared" si="527"/>
        <v>69008.279999999926</v>
      </c>
      <c r="U5587" s="181" t="str">
        <f t="shared" si="526"/>
        <v>0</v>
      </c>
    </row>
    <row r="5588" spans="14:21">
      <c r="N5588" s="57">
        <f t="shared" si="522"/>
        <v>2016</v>
      </c>
      <c r="O5588" s="57">
        <f t="shared" si="523"/>
        <v>4</v>
      </c>
      <c r="P5588" s="57">
        <f t="shared" si="524"/>
        <v>17</v>
      </c>
      <c r="Q5588" s="48">
        <v>42477</v>
      </c>
      <c r="R5588" s="178">
        <f t="shared" si="525"/>
        <v>42477</v>
      </c>
      <c r="S5588" s="182">
        <v>15</v>
      </c>
      <c r="T5588" s="180">
        <f t="shared" si="527"/>
        <v>69023.279999999926</v>
      </c>
      <c r="U5588" s="181" t="str">
        <f t="shared" si="526"/>
        <v>0</v>
      </c>
    </row>
    <row r="5589" spans="14:21">
      <c r="N5589" s="57">
        <f t="shared" si="522"/>
        <v>2016</v>
      </c>
      <c r="O5589" s="57">
        <f t="shared" si="523"/>
        <v>4</v>
      </c>
      <c r="P5589" s="57">
        <f t="shared" si="524"/>
        <v>18</v>
      </c>
      <c r="Q5589" s="48">
        <v>42478</v>
      </c>
      <c r="R5589" s="178">
        <f t="shared" si="525"/>
        <v>42478</v>
      </c>
      <c r="S5589" s="182">
        <v>14.4</v>
      </c>
      <c r="T5589" s="180">
        <f t="shared" si="527"/>
        <v>69037.67999999992</v>
      </c>
      <c r="U5589" s="181" t="str">
        <f t="shared" si="526"/>
        <v>0</v>
      </c>
    </row>
    <row r="5590" spans="14:21">
      <c r="N5590" s="57">
        <f t="shared" si="522"/>
        <v>2016</v>
      </c>
      <c r="O5590" s="57">
        <f t="shared" si="523"/>
        <v>4</v>
      </c>
      <c r="P5590" s="57">
        <f t="shared" si="524"/>
        <v>19</v>
      </c>
      <c r="Q5590" s="48">
        <v>42479</v>
      </c>
      <c r="R5590" s="178">
        <f t="shared" si="525"/>
        <v>42479</v>
      </c>
      <c r="S5590" s="182">
        <v>14</v>
      </c>
      <c r="T5590" s="180">
        <f t="shared" si="527"/>
        <v>69051.67999999992</v>
      </c>
      <c r="U5590" s="181" t="str">
        <f t="shared" si="526"/>
        <v>0</v>
      </c>
    </row>
    <row r="5591" spans="14:21">
      <c r="N5591" s="57">
        <f t="shared" si="522"/>
        <v>2016</v>
      </c>
      <c r="O5591" s="57">
        <f t="shared" si="523"/>
        <v>4</v>
      </c>
      <c r="P5591" s="57">
        <f t="shared" si="524"/>
        <v>20</v>
      </c>
      <c r="Q5591" s="48">
        <v>42480</v>
      </c>
      <c r="R5591" s="178">
        <f t="shared" si="525"/>
        <v>42480</v>
      </c>
      <c r="S5591" s="182">
        <v>14.8</v>
      </c>
      <c r="T5591" s="180">
        <f t="shared" si="527"/>
        <v>69066.479999999923</v>
      </c>
      <c r="U5591" s="181" t="str">
        <f t="shared" si="526"/>
        <v>0</v>
      </c>
    </row>
    <row r="5592" spans="14:21">
      <c r="N5592" s="57">
        <f t="shared" si="522"/>
        <v>2016</v>
      </c>
      <c r="O5592" s="57">
        <f t="shared" si="523"/>
        <v>4</v>
      </c>
      <c r="P5592" s="57">
        <f t="shared" si="524"/>
        <v>21</v>
      </c>
      <c r="Q5592" s="48">
        <v>42481</v>
      </c>
      <c r="R5592" s="178">
        <f t="shared" si="525"/>
        <v>42481</v>
      </c>
      <c r="S5592" s="182">
        <v>13.8</v>
      </c>
      <c r="T5592" s="180">
        <f t="shared" si="527"/>
        <v>69080.279999999926</v>
      </c>
      <c r="U5592" s="181" t="str">
        <f t="shared" si="526"/>
        <v>0</v>
      </c>
    </row>
    <row r="5593" spans="14:21">
      <c r="N5593" s="57">
        <f t="shared" si="522"/>
        <v>2016</v>
      </c>
      <c r="O5593" s="57">
        <f t="shared" si="523"/>
        <v>4</v>
      </c>
      <c r="P5593" s="57">
        <f t="shared" si="524"/>
        <v>22</v>
      </c>
      <c r="Q5593" s="48">
        <v>42482</v>
      </c>
      <c r="R5593" s="178">
        <f t="shared" si="525"/>
        <v>42482</v>
      </c>
      <c r="S5593" s="182">
        <v>15.3</v>
      </c>
      <c r="T5593" s="180">
        <f t="shared" si="527"/>
        <v>69095.579999999929</v>
      </c>
      <c r="U5593" s="181" t="str">
        <f t="shared" si="526"/>
        <v>0</v>
      </c>
    </row>
    <row r="5594" spans="14:21">
      <c r="N5594" s="57">
        <f t="shared" si="522"/>
        <v>2016</v>
      </c>
      <c r="O5594" s="57">
        <f t="shared" si="523"/>
        <v>4</v>
      </c>
      <c r="P5594" s="57">
        <f t="shared" si="524"/>
        <v>23</v>
      </c>
      <c r="Q5594" s="48">
        <v>42483</v>
      </c>
      <c r="R5594" s="178">
        <f t="shared" si="525"/>
        <v>42483</v>
      </c>
      <c r="S5594" s="182">
        <v>17.8</v>
      </c>
      <c r="T5594" s="180">
        <f t="shared" si="527"/>
        <v>69113.379999999932</v>
      </c>
      <c r="U5594" s="181" t="str">
        <f t="shared" si="526"/>
        <v>0</v>
      </c>
    </row>
    <row r="5595" spans="14:21">
      <c r="N5595" s="57">
        <f t="shared" si="522"/>
        <v>2016</v>
      </c>
      <c r="O5595" s="57">
        <f t="shared" si="523"/>
        <v>4</v>
      </c>
      <c r="P5595" s="57">
        <f t="shared" si="524"/>
        <v>24</v>
      </c>
      <c r="Q5595" s="48">
        <v>42484</v>
      </c>
      <c r="R5595" s="178">
        <f t="shared" si="525"/>
        <v>42484</v>
      </c>
      <c r="S5595" s="182">
        <v>19.7</v>
      </c>
      <c r="T5595" s="180">
        <f t="shared" si="527"/>
        <v>69133.079999999929</v>
      </c>
      <c r="U5595" s="181" t="str">
        <f t="shared" si="526"/>
        <v>0</v>
      </c>
    </row>
    <row r="5596" spans="14:21">
      <c r="N5596" s="57">
        <f t="shared" si="522"/>
        <v>2016</v>
      </c>
      <c r="O5596" s="57">
        <f t="shared" si="523"/>
        <v>4</v>
      </c>
      <c r="P5596" s="57">
        <f t="shared" si="524"/>
        <v>25</v>
      </c>
      <c r="Q5596" s="48">
        <v>42485</v>
      </c>
      <c r="R5596" s="178">
        <f t="shared" si="525"/>
        <v>42485</v>
      </c>
      <c r="S5596" s="182">
        <v>18.5</v>
      </c>
      <c r="T5596" s="180">
        <f t="shared" si="527"/>
        <v>69151.579999999929</v>
      </c>
      <c r="U5596" s="181" t="str">
        <f t="shared" si="526"/>
        <v>0</v>
      </c>
    </row>
    <row r="5597" spans="14:21">
      <c r="N5597" s="57">
        <f t="shared" si="522"/>
        <v>2016</v>
      </c>
      <c r="O5597" s="57">
        <f t="shared" si="523"/>
        <v>4</v>
      </c>
      <c r="P5597" s="57">
        <f t="shared" si="524"/>
        <v>26</v>
      </c>
      <c r="Q5597" s="48">
        <v>42486</v>
      </c>
      <c r="R5597" s="178">
        <f t="shared" si="525"/>
        <v>42486</v>
      </c>
      <c r="S5597" s="182">
        <v>19.100000000000001</v>
      </c>
      <c r="T5597" s="180">
        <f t="shared" si="527"/>
        <v>69170.679999999935</v>
      </c>
      <c r="U5597" s="181" t="str">
        <f t="shared" si="526"/>
        <v>0</v>
      </c>
    </row>
    <row r="5598" spans="14:21">
      <c r="N5598" s="57">
        <f t="shared" si="522"/>
        <v>2016</v>
      </c>
      <c r="O5598" s="57">
        <f t="shared" si="523"/>
        <v>4</v>
      </c>
      <c r="P5598" s="57">
        <f t="shared" si="524"/>
        <v>27</v>
      </c>
      <c r="Q5598" s="48">
        <v>42487</v>
      </c>
      <c r="R5598" s="178">
        <f t="shared" si="525"/>
        <v>42487</v>
      </c>
      <c r="S5598" s="182">
        <v>18.399999999999999</v>
      </c>
      <c r="T5598" s="180">
        <f t="shared" si="527"/>
        <v>69189.079999999929</v>
      </c>
      <c r="U5598" s="181" t="str">
        <f t="shared" si="526"/>
        <v>0</v>
      </c>
    </row>
    <row r="5599" spans="14:21">
      <c r="N5599" s="57">
        <f t="shared" si="522"/>
        <v>2016</v>
      </c>
      <c r="O5599" s="57">
        <f t="shared" si="523"/>
        <v>4</v>
      </c>
      <c r="P5599" s="57">
        <f t="shared" si="524"/>
        <v>28</v>
      </c>
      <c r="Q5599" s="48">
        <v>42488</v>
      </c>
      <c r="R5599" s="178">
        <f t="shared" si="525"/>
        <v>42488</v>
      </c>
      <c r="S5599" s="182">
        <v>16.100000000000001</v>
      </c>
      <c r="T5599" s="180">
        <f t="shared" si="527"/>
        <v>69205.179999999935</v>
      </c>
      <c r="U5599" s="181" t="str">
        <f t="shared" si="526"/>
        <v>0</v>
      </c>
    </row>
    <row r="5600" spans="14:21">
      <c r="N5600" s="57">
        <f t="shared" si="522"/>
        <v>2016</v>
      </c>
      <c r="O5600" s="57">
        <f t="shared" si="523"/>
        <v>4</v>
      </c>
      <c r="P5600" s="57">
        <f t="shared" si="524"/>
        <v>29</v>
      </c>
      <c r="Q5600" s="48">
        <v>42489</v>
      </c>
      <c r="R5600" s="178">
        <f t="shared" si="525"/>
        <v>42489</v>
      </c>
      <c r="S5600" s="182">
        <v>15.3</v>
      </c>
      <c r="T5600" s="180">
        <f t="shared" si="527"/>
        <v>69220.479999999938</v>
      </c>
      <c r="U5600" s="181" t="str">
        <f t="shared" si="526"/>
        <v>0</v>
      </c>
    </row>
    <row r="5601" spans="14:21">
      <c r="N5601" s="57">
        <f t="shared" si="522"/>
        <v>2016</v>
      </c>
      <c r="O5601" s="57">
        <f t="shared" si="523"/>
        <v>4</v>
      </c>
      <c r="P5601" s="57">
        <f t="shared" si="524"/>
        <v>30</v>
      </c>
      <c r="Q5601" s="48">
        <v>42490</v>
      </c>
      <c r="R5601" s="178">
        <f t="shared" si="525"/>
        <v>42490</v>
      </c>
      <c r="S5601" s="182">
        <v>14.5</v>
      </c>
      <c r="T5601" s="180">
        <f t="shared" si="527"/>
        <v>69234.979999999938</v>
      </c>
      <c r="U5601" s="181" t="str">
        <f t="shared" si="526"/>
        <v>0</v>
      </c>
    </row>
    <row r="5602" spans="14:21">
      <c r="N5602" s="57">
        <f t="shared" si="522"/>
        <v>2016</v>
      </c>
      <c r="O5602" s="57">
        <f t="shared" si="523"/>
        <v>5</v>
      </c>
      <c r="P5602" s="57">
        <f t="shared" si="524"/>
        <v>1</v>
      </c>
      <c r="Q5602" s="48">
        <v>42491</v>
      </c>
      <c r="R5602" s="178">
        <f t="shared" si="525"/>
        <v>42491</v>
      </c>
      <c r="S5602" s="182">
        <v>13.7</v>
      </c>
      <c r="T5602" s="180">
        <f t="shared" si="527"/>
        <v>69248.679999999935</v>
      </c>
      <c r="U5602" s="181" t="str">
        <f t="shared" si="526"/>
        <v>0</v>
      </c>
    </row>
    <row r="5603" spans="14:21">
      <c r="N5603" s="57">
        <f t="shared" si="522"/>
        <v>2016</v>
      </c>
      <c r="O5603" s="57">
        <f t="shared" si="523"/>
        <v>5</v>
      </c>
      <c r="P5603" s="57">
        <f t="shared" si="524"/>
        <v>2</v>
      </c>
      <c r="Q5603" s="48">
        <v>42492</v>
      </c>
      <c r="R5603" s="178">
        <f t="shared" si="525"/>
        <v>42492</v>
      </c>
      <c r="S5603" s="182">
        <v>9.3000000000000007</v>
      </c>
      <c r="T5603" s="180">
        <f t="shared" si="527"/>
        <v>69257.979999999938</v>
      </c>
      <c r="U5603" s="181" t="str">
        <f t="shared" si="526"/>
        <v>0</v>
      </c>
    </row>
    <row r="5604" spans="14:21">
      <c r="N5604" s="57">
        <f t="shared" si="522"/>
        <v>2016</v>
      </c>
      <c r="O5604" s="57">
        <f t="shared" si="523"/>
        <v>5</v>
      </c>
      <c r="P5604" s="57">
        <f t="shared" si="524"/>
        <v>3</v>
      </c>
      <c r="Q5604" s="48">
        <v>42493</v>
      </c>
      <c r="R5604" s="178">
        <f t="shared" si="525"/>
        <v>42493</v>
      </c>
      <c r="S5604" s="182">
        <v>12.8</v>
      </c>
      <c r="T5604" s="180">
        <f t="shared" si="527"/>
        <v>69270.779999999941</v>
      </c>
      <c r="U5604" s="181" t="str">
        <f t="shared" si="526"/>
        <v>0</v>
      </c>
    </row>
    <row r="5605" spans="14:21">
      <c r="N5605" s="57">
        <f t="shared" si="522"/>
        <v>2016</v>
      </c>
      <c r="O5605" s="57">
        <f t="shared" si="523"/>
        <v>5</v>
      </c>
      <c r="P5605" s="57">
        <f t="shared" si="524"/>
        <v>4</v>
      </c>
      <c r="Q5605" s="48">
        <v>42494</v>
      </c>
      <c r="R5605" s="178">
        <f t="shared" si="525"/>
        <v>42494</v>
      </c>
      <c r="S5605" s="182">
        <v>12.3</v>
      </c>
      <c r="T5605" s="180">
        <f t="shared" si="527"/>
        <v>69283.079999999944</v>
      </c>
      <c r="U5605" s="181" t="str">
        <f t="shared" si="526"/>
        <v>0</v>
      </c>
    </row>
    <row r="5606" spans="14:21">
      <c r="N5606" s="57">
        <f t="shared" si="522"/>
        <v>2016</v>
      </c>
      <c r="O5606" s="57">
        <f t="shared" si="523"/>
        <v>5</v>
      </c>
      <c r="P5606" s="57">
        <f t="shared" si="524"/>
        <v>5</v>
      </c>
      <c r="Q5606" s="48">
        <v>42495</v>
      </c>
      <c r="R5606" s="178">
        <f t="shared" si="525"/>
        <v>42495</v>
      </c>
      <c r="S5606" s="182">
        <v>11.4</v>
      </c>
      <c r="T5606" s="180">
        <f t="shared" si="527"/>
        <v>69294.479999999938</v>
      </c>
      <c r="U5606" s="181" t="str">
        <f t="shared" si="526"/>
        <v>0</v>
      </c>
    </row>
    <row r="5607" spans="14:21">
      <c r="N5607" s="57">
        <f t="shared" si="522"/>
        <v>2016</v>
      </c>
      <c r="O5607" s="57">
        <f t="shared" si="523"/>
        <v>5</v>
      </c>
      <c r="P5607" s="57">
        <f t="shared" si="524"/>
        <v>6</v>
      </c>
      <c r="Q5607" s="48">
        <v>42496</v>
      </c>
      <c r="R5607" s="178">
        <f t="shared" si="525"/>
        <v>42496</v>
      </c>
      <c r="S5607" s="182">
        <v>7.2</v>
      </c>
      <c r="T5607" s="180">
        <f t="shared" si="527"/>
        <v>69301.679999999935</v>
      </c>
      <c r="U5607" s="181" t="str">
        <f t="shared" si="526"/>
        <v>0</v>
      </c>
    </row>
    <row r="5608" spans="14:21">
      <c r="N5608" s="57">
        <f t="shared" si="522"/>
        <v>2016</v>
      </c>
      <c r="O5608" s="57">
        <f t="shared" si="523"/>
        <v>5</v>
      </c>
      <c r="P5608" s="57">
        <f t="shared" si="524"/>
        <v>7</v>
      </c>
      <c r="Q5608" s="48">
        <v>42497</v>
      </c>
      <c r="R5608" s="178">
        <f t="shared" si="525"/>
        <v>42497</v>
      </c>
      <c r="S5608" s="182">
        <v>4.4000000000000004</v>
      </c>
      <c r="T5608" s="180">
        <f t="shared" si="527"/>
        <v>69306.079999999929</v>
      </c>
      <c r="U5608" s="181" t="str">
        <f t="shared" si="526"/>
        <v>0</v>
      </c>
    </row>
    <row r="5609" spans="14:21">
      <c r="N5609" s="57">
        <f t="shared" si="522"/>
        <v>2016</v>
      </c>
      <c r="O5609" s="57">
        <f t="shared" si="523"/>
        <v>5</v>
      </c>
      <c r="P5609" s="57">
        <f t="shared" si="524"/>
        <v>8</v>
      </c>
      <c r="Q5609" s="48">
        <v>42498</v>
      </c>
      <c r="R5609" s="178">
        <f t="shared" si="525"/>
        <v>42498</v>
      </c>
      <c r="S5609" s="182">
        <v>4.5999999999999996</v>
      </c>
      <c r="T5609" s="180">
        <f t="shared" si="527"/>
        <v>69310.679999999935</v>
      </c>
      <c r="U5609" s="181" t="str">
        <f t="shared" si="526"/>
        <v>0</v>
      </c>
    </row>
    <row r="5610" spans="14:21">
      <c r="N5610" s="57">
        <f t="shared" si="522"/>
        <v>2016</v>
      </c>
      <c r="O5610" s="57">
        <f t="shared" si="523"/>
        <v>5</v>
      </c>
      <c r="P5610" s="57">
        <f t="shared" si="524"/>
        <v>9</v>
      </c>
      <c r="Q5610" s="48">
        <v>42499</v>
      </c>
      <c r="R5610" s="178">
        <f t="shared" si="525"/>
        <v>42499</v>
      </c>
      <c r="S5610" s="182">
        <v>6.4</v>
      </c>
      <c r="T5610" s="180">
        <f t="shared" si="527"/>
        <v>69317.079999999929</v>
      </c>
      <c r="U5610" s="181" t="str">
        <f t="shared" si="526"/>
        <v>0</v>
      </c>
    </row>
    <row r="5611" spans="14:21">
      <c r="N5611" s="57">
        <f t="shared" si="522"/>
        <v>2016</v>
      </c>
      <c r="O5611" s="57">
        <f t="shared" si="523"/>
        <v>5</v>
      </c>
      <c r="P5611" s="57">
        <f t="shared" si="524"/>
        <v>10</v>
      </c>
      <c r="Q5611" s="48">
        <v>42500</v>
      </c>
      <c r="R5611" s="178">
        <f t="shared" si="525"/>
        <v>42500</v>
      </c>
      <c r="S5611" s="182">
        <v>5.6</v>
      </c>
      <c r="T5611" s="180">
        <f t="shared" si="527"/>
        <v>69322.679999999935</v>
      </c>
      <c r="U5611" s="181" t="str">
        <f t="shared" si="526"/>
        <v>0</v>
      </c>
    </row>
    <row r="5612" spans="14:21">
      <c r="N5612" s="57">
        <f t="shared" si="522"/>
        <v>2016</v>
      </c>
      <c r="O5612" s="57">
        <f t="shared" si="523"/>
        <v>5</v>
      </c>
      <c r="P5612" s="57">
        <f t="shared" si="524"/>
        <v>11</v>
      </c>
      <c r="Q5612" s="48">
        <v>42501</v>
      </c>
      <c r="R5612" s="178">
        <f t="shared" si="525"/>
        <v>42501</v>
      </c>
      <c r="S5612" s="182">
        <v>7.4</v>
      </c>
      <c r="T5612" s="180">
        <f t="shared" si="527"/>
        <v>69330.079999999929</v>
      </c>
      <c r="U5612" s="181" t="str">
        <f t="shared" si="526"/>
        <v>0</v>
      </c>
    </row>
    <row r="5613" spans="14:21">
      <c r="N5613" s="57">
        <f t="shared" si="522"/>
        <v>2016</v>
      </c>
      <c r="O5613" s="57">
        <f t="shared" si="523"/>
        <v>5</v>
      </c>
      <c r="P5613" s="57">
        <f t="shared" si="524"/>
        <v>12</v>
      </c>
      <c r="Q5613" s="48">
        <v>42502</v>
      </c>
      <c r="R5613" s="178">
        <f t="shared" si="525"/>
        <v>42502</v>
      </c>
      <c r="S5613" s="182">
        <v>9</v>
      </c>
      <c r="T5613" s="180">
        <f t="shared" si="527"/>
        <v>69339.079999999929</v>
      </c>
      <c r="U5613" s="181" t="str">
        <f t="shared" si="526"/>
        <v>0</v>
      </c>
    </row>
    <row r="5614" spans="14:21">
      <c r="N5614" s="57">
        <f t="shared" si="522"/>
        <v>2016</v>
      </c>
      <c r="O5614" s="57">
        <f t="shared" si="523"/>
        <v>5</v>
      </c>
      <c r="P5614" s="57">
        <f t="shared" si="524"/>
        <v>13</v>
      </c>
      <c r="Q5614" s="48">
        <v>42503</v>
      </c>
      <c r="R5614" s="178">
        <f t="shared" si="525"/>
        <v>42503</v>
      </c>
      <c r="S5614" s="182">
        <v>8.6</v>
      </c>
      <c r="T5614" s="180">
        <f t="shared" si="527"/>
        <v>69347.679999999935</v>
      </c>
      <c r="U5614" s="181" t="str">
        <f t="shared" si="526"/>
        <v>0</v>
      </c>
    </row>
    <row r="5615" spans="14:21">
      <c r="N5615" s="57">
        <f t="shared" si="522"/>
        <v>2016</v>
      </c>
      <c r="O5615" s="57">
        <f t="shared" si="523"/>
        <v>5</v>
      </c>
      <c r="P5615" s="57">
        <f t="shared" si="524"/>
        <v>14</v>
      </c>
      <c r="Q5615" s="48">
        <v>42504</v>
      </c>
      <c r="R5615" s="178">
        <f t="shared" si="525"/>
        <v>42504</v>
      </c>
      <c r="S5615" s="182">
        <v>13.6</v>
      </c>
      <c r="T5615" s="180">
        <f t="shared" si="527"/>
        <v>69361.279999999941</v>
      </c>
      <c r="U5615" s="181" t="str">
        <f t="shared" si="526"/>
        <v>0</v>
      </c>
    </row>
    <row r="5616" spans="14:21">
      <c r="N5616" s="57">
        <f t="shared" si="522"/>
        <v>2016</v>
      </c>
      <c r="O5616" s="57">
        <f t="shared" si="523"/>
        <v>5</v>
      </c>
      <c r="P5616" s="57">
        <f t="shared" si="524"/>
        <v>15</v>
      </c>
      <c r="Q5616" s="48">
        <v>42505</v>
      </c>
      <c r="R5616" s="178">
        <f t="shared" si="525"/>
        <v>42505</v>
      </c>
      <c r="S5616" s="182">
        <v>14.1</v>
      </c>
      <c r="T5616" s="180">
        <f t="shared" si="527"/>
        <v>69375.379999999946</v>
      </c>
      <c r="U5616" s="181" t="str">
        <f t="shared" si="526"/>
        <v>0</v>
      </c>
    </row>
    <row r="5617" spans="14:21">
      <c r="N5617" s="57">
        <f t="shared" si="522"/>
        <v>2016</v>
      </c>
      <c r="O5617" s="57">
        <f t="shared" si="523"/>
        <v>5</v>
      </c>
      <c r="P5617" s="57">
        <f t="shared" si="524"/>
        <v>16</v>
      </c>
      <c r="Q5617" s="48">
        <v>42506</v>
      </c>
      <c r="R5617" s="178">
        <f t="shared" si="525"/>
        <v>42506</v>
      </c>
      <c r="S5617" s="182">
        <v>13</v>
      </c>
      <c r="T5617" s="180">
        <f t="shared" si="527"/>
        <v>69388.379999999946</v>
      </c>
      <c r="U5617" s="181" t="str">
        <f t="shared" si="526"/>
        <v>0</v>
      </c>
    </row>
    <row r="5618" spans="14:21">
      <c r="N5618" s="57">
        <f t="shared" si="522"/>
        <v>2016</v>
      </c>
      <c r="O5618" s="57">
        <f t="shared" si="523"/>
        <v>5</v>
      </c>
      <c r="P5618" s="57">
        <f t="shared" si="524"/>
        <v>17</v>
      </c>
      <c r="Q5618" s="48">
        <v>42507</v>
      </c>
      <c r="R5618" s="178">
        <f t="shared" si="525"/>
        <v>42507</v>
      </c>
      <c r="S5618" s="182">
        <v>12.1</v>
      </c>
      <c r="T5618" s="180">
        <f t="shared" si="527"/>
        <v>69400.479999999952</v>
      </c>
      <c r="U5618" s="181" t="str">
        <f t="shared" si="526"/>
        <v>0</v>
      </c>
    </row>
    <row r="5619" spans="14:21">
      <c r="N5619" s="57">
        <f t="shared" si="522"/>
        <v>2016</v>
      </c>
      <c r="O5619" s="57">
        <f t="shared" si="523"/>
        <v>5</v>
      </c>
      <c r="P5619" s="57">
        <f t="shared" si="524"/>
        <v>18</v>
      </c>
      <c r="Q5619" s="48">
        <v>42508</v>
      </c>
      <c r="R5619" s="178">
        <f t="shared" si="525"/>
        <v>42508</v>
      </c>
      <c r="S5619" s="182">
        <v>8</v>
      </c>
      <c r="T5619" s="180">
        <f t="shared" si="527"/>
        <v>69408.479999999952</v>
      </c>
      <c r="U5619" s="181" t="str">
        <f t="shared" si="526"/>
        <v>0</v>
      </c>
    </row>
    <row r="5620" spans="14:21">
      <c r="N5620" s="57">
        <f t="shared" si="522"/>
        <v>2016</v>
      </c>
      <c r="O5620" s="57">
        <f t="shared" si="523"/>
        <v>5</v>
      </c>
      <c r="P5620" s="57">
        <f t="shared" si="524"/>
        <v>19</v>
      </c>
      <c r="Q5620" s="48">
        <v>42509</v>
      </c>
      <c r="R5620" s="178">
        <f t="shared" si="525"/>
        <v>42509</v>
      </c>
      <c r="S5620" s="182">
        <v>5.0999999999999996</v>
      </c>
      <c r="T5620" s="180">
        <f t="shared" si="527"/>
        <v>69413.579999999958</v>
      </c>
      <c r="U5620" s="181" t="str">
        <f t="shared" si="526"/>
        <v>0</v>
      </c>
    </row>
    <row r="5621" spans="14:21">
      <c r="N5621" s="57">
        <f t="shared" si="522"/>
        <v>2016</v>
      </c>
      <c r="O5621" s="57">
        <f t="shared" si="523"/>
        <v>5</v>
      </c>
      <c r="P5621" s="57">
        <f t="shared" si="524"/>
        <v>20</v>
      </c>
      <c r="Q5621" s="48">
        <v>42510</v>
      </c>
      <c r="R5621" s="178">
        <f t="shared" si="525"/>
        <v>42510</v>
      </c>
      <c r="S5621" s="182">
        <v>8.1999999999999993</v>
      </c>
      <c r="T5621" s="180">
        <f t="shared" si="527"/>
        <v>69421.779999999955</v>
      </c>
      <c r="U5621" s="181" t="str">
        <f t="shared" si="526"/>
        <v>0</v>
      </c>
    </row>
    <row r="5622" spans="14:21">
      <c r="N5622" s="57">
        <f t="shared" si="522"/>
        <v>2016</v>
      </c>
      <c r="O5622" s="57">
        <f t="shared" si="523"/>
        <v>5</v>
      </c>
      <c r="P5622" s="57">
        <f t="shared" si="524"/>
        <v>21</v>
      </c>
      <c r="Q5622" s="48">
        <v>42511</v>
      </c>
      <c r="R5622" s="178">
        <f t="shared" si="525"/>
        <v>42511</v>
      </c>
      <c r="S5622" s="182">
        <v>4.5999999999999996</v>
      </c>
      <c r="T5622" s="180">
        <f t="shared" si="527"/>
        <v>69426.379999999961</v>
      </c>
      <c r="U5622" s="181" t="str">
        <f t="shared" si="526"/>
        <v>0</v>
      </c>
    </row>
    <row r="5623" spans="14:21">
      <c r="N5623" s="57">
        <f t="shared" si="522"/>
        <v>2016</v>
      </c>
      <c r="O5623" s="57">
        <f t="shared" si="523"/>
        <v>5</v>
      </c>
      <c r="P5623" s="57">
        <f t="shared" si="524"/>
        <v>22</v>
      </c>
      <c r="Q5623" s="48">
        <v>42512</v>
      </c>
      <c r="R5623" s="178">
        <f t="shared" si="525"/>
        <v>42512</v>
      </c>
      <c r="S5623" s="182">
        <v>3</v>
      </c>
      <c r="T5623" s="180">
        <f t="shared" si="527"/>
        <v>69429.379999999961</v>
      </c>
      <c r="U5623" s="181" t="str">
        <f t="shared" si="526"/>
        <v>0</v>
      </c>
    </row>
    <row r="5624" spans="14:21">
      <c r="N5624" s="57">
        <f t="shared" si="522"/>
        <v>2016</v>
      </c>
      <c r="O5624" s="57">
        <f t="shared" si="523"/>
        <v>5</v>
      </c>
      <c r="P5624" s="57">
        <f t="shared" si="524"/>
        <v>23</v>
      </c>
      <c r="Q5624" s="48">
        <v>42513</v>
      </c>
      <c r="R5624" s="178">
        <f t="shared" si="525"/>
        <v>42513</v>
      </c>
      <c r="S5624" s="182">
        <v>7.1</v>
      </c>
      <c r="T5624" s="180">
        <f t="shared" si="527"/>
        <v>69436.479999999967</v>
      </c>
      <c r="U5624" s="181" t="str">
        <f t="shared" si="526"/>
        <v>0</v>
      </c>
    </row>
    <row r="5625" spans="14:21">
      <c r="N5625" s="57">
        <f t="shared" si="522"/>
        <v>2016</v>
      </c>
      <c r="O5625" s="57">
        <f t="shared" si="523"/>
        <v>5</v>
      </c>
      <c r="P5625" s="57">
        <f t="shared" si="524"/>
        <v>24</v>
      </c>
      <c r="Q5625" s="48">
        <v>42514</v>
      </c>
      <c r="R5625" s="178">
        <f t="shared" si="525"/>
        <v>42514</v>
      </c>
      <c r="S5625" s="182">
        <v>8.8000000000000007</v>
      </c>
      <c r="T5625" s="180">
        <f t="shared" si="527"/>
        <v>69445.27999999997</v>
      </c>
      <c r="U5625" s="181" t="str">
        <f t="shared" si="526"/>
        <v>0</v>
      </c>
    </row>
    <row r="5626" spans="14:21">
      <c r="N5626" s="57">
        <f t="shared" si="522"/>
        <v>2016</v>
      </c>
      <c r="O5626" s="57">
        <f t="shared" si="523"/>
        <v>5</v>
      </c>
      <c r="P5626" s="57">
        <f t="shared" si="524"/>
        <v>25</v>
      </c>
      <c r="Q5626" s="48">
        <v>42515</v>
      </c>
      <c r="R5626" s="178">
        <f t="shared" si="525"/>
        <v>42515</v>
      </c>
      <c r="S5626" s="182">
        <v>7.1</v>
      </c>
      <c r="T5626" s="180">
        <f t="shared" si="527"/>
        <v>69452.379999999976</v>
      </c>
      <c r="U5626" s="181" t="str">
        <f t="shared" si="526"/>
        <v>0</v>
      </c>
    </row>
    <row r="5627" spans="14:21">
      <c r="N5627" s="57">
        <f t="shared" si="522"/>
        <v>2016</v>
      </c>
      <c r="O5627" s="57">
        <f t="shared" si="523"/>
        <v>5</v>
      </c>
      <c r="P5627" s="57">
        <f t="shared" si="524"/>
        <v>26</v>
      </c>
      <c r="Q5627" s="48">
        <v>42516</v>
      </c>
      <c r="R5627" s="178">
        <f t="shared" si="525"/>
        <v>42516</v>
      </c>
      <c r="S5627" s="182">
        <v>8.4</v>
      </c>
      <c r="T5627" s="180">
        <f t="shared" si="527"/>
        <v>69460.77999999997</v>
      </c>
      <c r="U5627" s="181" t="str">
        <f t="shared" si="526"/>
        <v>0</v>
      </c>
    </row>
    <row r="5628" spans="14:21">
      <c r="N5628" s="57">
        <f t="shared" si="522"/>
        <v>2016</v>
      </c>
      <c r="O5628" s="57">
        <f t="shared" si="523"/>
        <v>5</v>
      </c>
      <c r="P5628" s="57">
        <f t="shared" si="524"/>
        <v>27</v>
      </c>
      <c r="Q5628" s="48">
        <v>42517</v>
      </c>
      <c r="R5628" s="178">
        <f t="shared" si="525"/>
        <v>42517</v>
      </c>
      <c r="S5628" s="182">
        <v>7.2</v>
      </c>
      <c r="T5628" s="180">
        <f t="shared" si="527"/>
        <v>69467.979999999967</v>
      </c>
      <c r="U5628" s="181" t="str">
        <f t="shared" si="526"/>
        <v>0</v>
      </c>
    </row>
    <row r="5629" spans="14:21">
      <c r="N5629" s="57">
        <f t="shared" si="522"/>
        <v>2016</v>
      </c>
      <c r="O5629" s="57">
        <f t="shared" si="523"/>
        <v>5</v>
      </c>
      <c r="P5629" s="57">
        <f t="shared" si="524"/>
        <v>28</v>
      </c>
      <c r="Q5629" s="48">
        <v>42518</v>
      </c>
      <c r="R5629" s="178">
        <f t="shared" si="525"/>
        <v>42518</v>
      </c>
      <c r="S5629" s="182">
        <v>5.9</v>
      </c>
      <c r="T5629" s="180">
        <f t="shared" si="527"/>
        <v>69473.879999999961</v>
      </c>
      <c r="U5629" s="181" t="str">
        <f t="shared" si="526"/>
        <v>0</v>
      </c>
    </row>
    <row r="5630" spans="14:21">
      <c r="N5630" s="57">
        <f t="shared" si="522"/>
        <v>2016</v>
      </c>
      <c r="O5630" s="57">
        <f t="shared" si="523"/>
        <v>5</v>
      </c>
      <c r="P5630" s="57">
        <f t="shared" si="524"/>
        <v>29</v>
      </c>
      <c r="Q5630" s="48">
        <v>42519</v>
      </c>
      <c r="R5630" s="178">
        <f t="shared" si="525"/>
        <v>42519</v>
      </c>
      <c r="S5630" s="182">
        <v>5.8</v>
      </c>
      <c r="T5630" s="180">
        <f t="shared" si="527"/>
        <v>69479.679999999964</v>
      </c>
      <c r="U5630" s="181" t="str">
        <f t="shared" si="526"/>
        <v>0</v>
      </c>
    </row>
    <row r="5631" spans="14:21">
      <c r="N5631" s="57">
        <f t="shared" si="522"/>
        <v>2016</v>
      </c>
      <c r="O5631" s="57">
        <f t="shared" si="523"/>
        <v>5</v>
      </c>
      <c r="P5631" s="57">
        <f t="shared" si="524"/>
        <v>30</v>
      </c>
      <c r="Q5631" s="48">
        <v>42520</v>
      </c>
      <c r="R5631" s="178">
        <f t="shared" si="525"/>
        <v>42520</v>
      </c>
      <c r="S5631" s="182">
        <v>4.8</v>
      </c>
      <c r="T5631" s="180">
        <f t="shared" si="527"/>
        <v>69484.479999999967</v>
      </c>
      <c r="U5631" s="181" t="str">
        <f t="shared" si="526"/>
        <v>0</v>
      </c>
    </row>
    <row r="5632" spans="14:21">
      <c r="N5632" s="57">
        <f t="shared" si="522"/>
        <v>2016</v>
      </c>
      <c r="O5632" s="57">
        <f t="shared" si="523"/>
        <v>5</v>
      </c>
      <c r="P5632" s="57">
        <f t="shared" si="524"/>
        <v>31</v>
      </c>
      <c r="Q5632" s="48">
        <v>42521</v>
      </c>
      <c r="R5632" s="178">
        <f t="shared" si="525"/>
        <v>42521</v>
      </c>
      <c r="S5632" s="182">
        <v>3.7</v>
      </c>
      <c r="T5632" s="180">
        <f t="shared" si="527"/>
        <v>69488.179999999964</v>
      </c>
      <c r="U5632" s="181" t="str">
        <f t="shared" si="526"/>
        <v>0</v>
      </c>
    </row>
    <row r="5633" spans="14:21">
      <c r="N5633" s="57">
        <f t="shared" si="522"/>
        <v>2016</v>
      </c>
      <c r="O5633" s="57">
        <f t="shared" si="523"/>
        <v>6</v>
      </c>
      <c r="P5633" s="57">
        <f t="shared" si="524"/>
        <v>1</v>
      </c>
      <c r="Q5633" s="48">
        <v>42522</v>
      </c>
      <c r="R5633" s="178">
        <f t="shared" si="525"/>
        <v>42522</v>
      </c>
      <c r="S5633" s="182">
        <v>2</v>
      </c>
      <c r="T5633" s="180">
        <f t="shared" si="527"/>
        <v>69490.179999999964</v>
      </c>
      <c r="U5633" s="181" t="str">
        <f t="shared" si="526"/>
        <v>0</v>
      </c>
    </row>
    <row r="5634" spans="14:21">
      <c r="N5634" s="57">
        <f t="shared" si="522"/>
        <v>2016</v>
      </c>
      <c r="O5634" s="57">
        <f t="shared" si="523"/>
        <v>6</v>
      </c>
      <c r="P5634" s="57">
        <f t="shared" si="524"/>
        <v>2</v>
      </c>
      <c r="Q5634" s="48">
        <v>42523</v>
      </c>
      <c r="R5634" s="178">
        <f t="shared" si="525"/>
        <v>42523</v>
      </c>
      <c r="S5634" s="182">
        <v>2</v>
      </c>
      <c r="T5634" s="180">
        <f t="shared" si="527"/>
        <v>69492.179999999964</v>
      </c>
      <c r="U5634" s="181" t="str">
        <f t="shared" si="526"/>
        <v>0</v>
      </c>
    </row>
    <row r="5635" spans="14:21">
      <c r="N5635" s="57">
        <f t="shared" ref="N5635:N5698" si="528">IF(Q5635="","",YEAR(Q5635))</f>
        <v>2016</v>
      </c>
      <c r="O5635" s="57">
        <f t="shared" ref="O5635:O5698" si="529">IF(Q5635="","",MONTH(Q5635))</f>
        <v>6</v>
      </c>
      <c r="P5635" s="57">
        <f t="shared" ref="P5635:P5698" si="530">DAY(Q5635)</f>
        <v>3</v>
      </c>
      <c r="Q5635" s="48">
        <v>42524</v>
      </c>
      <c r="R5635" s="178">
        <f t="shared" ref="R5635:R5698" si="531">Q5635</f>
        <v>42524</v>
      </c>
      <c r="S5635" s="182">
        <v>2</v>
      </c>
      <c r="T5635" s="180">
        <f t="shared" si="527"/>
        <v>69494.179999999964</v>
      </c>
      <c r="U5635" s="181" t="str">
        <f t="shared" ref="U5635:U5698" si="532">IF(AND(R5635&gt;=$E$7,R5635&lt;=$E$9),S5635,"0")</f>
        <v>0</v>
      </c>
    </row>
    <row r="5636" spans="14:21">
      <c r="N5636" s="57">
        <f t="shared" si="528"/>
        <v>2016</v>
      </c>
      <c r="O5636" s="57">
        <f t="shared" si="529"/>
        <v>6</v>
      </c>
      <c r="P5636" s="57">
        <f t="shared" si="530"/>
        <v>4</v>
      </c>
      <c r="Q5636" s="48">
        <v>42525</v>
      </c>
      <c r="R5636" s="178">
        <f t="shared" si="531"/>
        <v>42525</v>
      </c>
      <c r="S5636" s="182">
        <v>2</v>
      </c>
      <c r="T5636" s="180">
        <f t="shared" si="527"/>
        <v>69496.179999999964</v>
      </c>
      <c r="U5636" s="181" t="str">
        <f t="shared" si="532"/>
        <v>0</v>
      </c>
    </row>
    <row r="5637" spans="14:21">
      <c r="N5637" s="57">
        <f t="shared" si="528"/>
        <v>2016</v>
      </c>
      <c r="O5637" s="57">
        <f t="shared" si="529"/>
        <v>6</v>
      </c>
      <c r="P5637" s="57">
        <f t="shared" si="530"/>
        <v>5</v>
      </c>
      <c r="Q5637" s="48">
        <v>42526</v>
      </c>
      <c r="R5637" s="178">
        <f t="shared" si="531"/>
        <v>42526</v>
      </c>
      <c r="S5637" s="182">
        <v>2</v>
      </c>
      <c r="T5637" s="180">
        <f t="shared" ref="T5637:T5700" si="533">T5636+S5637</f>
        <v>69498.179999999964</v>
      </c>
      <c r="U5637" s="181" t="str">
        <f t="shared" si="532"/>
        <v>0</v>
      </c>
    </row>
    <row r="5638" spans="14:21">
      <c r="N5638" s="57">
        <f t="shared" si="528"/>
        <v>2016</v>
      </c>
      <c r="O5638" s="57">
        <f t="shared" si="529"/>
        <v>6</v>
      </c>
      <c r="P5638" s="57">
        <f t="shared" si="530"/>
        <v>6</v>
      </c>
      <c r="Q5638" s="48">
        <v>42527</v>
      </c>
      <c r="R5638" s="178">
        <f t="shared" si="531"/>
        <v>42527</v>
      </c>
      <c r="S5638" s="182">
        <v>2</v>
      </c>
      <c r="T5638" s="180">
        <f t="shared" si="533"/>
        <v>69500.179999999964</v>
      </c>
      <c r="U5638" s="181" t="str">
        <f t="shared" si="532"/>
        <v>0</v>
      </c>
    </row>
    <row r="5639" spans="14:21">
      <c r="N5639" s="57">
        <f t="shared" si="528"/>
        <v>2016</v>
      </c>
      <c r="O5639" s="57">
        <f t="shared" si="529"/>
        <v>6</v>
      </c>
      <c r="P5639" s="57">
        <f t="shared" si="530"/>
        <v>7</v>
      </c>
      <c r="Q5639" s="48">
        <v>42528</v>
      </c>
      <c r="R5639" s="178">
        <f t="shared" si="531"/>
        <v>42528</v>
      </c>
      <c r="S5639" s="182">
        <v>2</v>
      </c>
      <c r="T5639" s="180">
        <f t="shared" si="533"/>
        <v>69502.179999999964</v>
      </c>
      <c r="U5639" s="181" t="str">
        <f t="shared" si="532"/>
        <v>0</v>
      </c>
    </row>
    <row r="5640" spans="14:21">
      <c r="N5640" s="57">
        <f t="shared" si="528"/>
        <v>2016</v>
      </c>
      <c r="O5640" s="57">
        <f t="shared" si="529"/>
        <v>6</v>
      </c>
      <c r="P5640" s="57">
        <f t="shared" si="530"/>
        <v>8</v>
      </c>
      <c r="Q5640" s="48">
        <v>42529</v>
      </c>
      <c r="R5640" s="178">
        <f t="shared" si="531"/>
        <v>42529</v>
      </c>
      <c r="S5640" s="182">
        <v>2</v>
      </c>
      <c r="T5640" s="180">
        <f t="shared" si="533"/>
        <v>69504.179999999964</v>
      </c>
      <c r="U5640" s="181" t="str">
        <f t="shared" si="532"/>
        <v>0</v>
      </c>
    </row>
    <row r="5641" spans="14:21">
      <c r="N5641" s="57">
        <f t="shared" si="528"/>
        <v>2016</v>
      </c>
      <c r="O5641" s="57">
        <f t="shared" si="529"/>
        <v>6</v>
      </c>
      <c r="P5641" s="57">
        <f t="shared" si="530"/>
        <v>9</v>
      </c>
      <c r="Q5641" s="48">
        <v>42530</v>
      </c>
      <c r="R5641" s="178">
        <f t="shared" si="531"/>
        <v>42530</v>
      </c>
      <c r="S5641" s="182">
        <v>2</v>
      </c>
      <c r="T5641" s="180">
        <f t="shared" si="533"/>
        <v>69506.179999999964</v>
      </c>
      <c r="U5641" s="181" t="str">
        <f t="shared" si="532"/>
        <v>0</v>
      </c>
    </row>
    <row r="5642" spans="14:21">
      <c r="N5642" s="57">
        <f t="shared" si="528"/>
        <v>2016</v>
      </c>
      <c r="O5642" s="57">
        <f t="shared" si="529"/>
        <v>6</v>
      </c>
      <c r="P5642" s="57">
        <f t="shared" si="530"/>
        <v>10</v>
      </c>
      <c r="Q5642" s="48">
        <v>42531</v>
      </c>
      <c r="R5642" s="178">
        <f t="shared" si="531"/>
        <v>42531</v>
      </c>
      <c r="S5642" s="182">
        <v>2</v>
      </c>
      <c r="T5642" s="180">
        <f t="shared" si="533"/>
        <v>69508.179999999964</v>
      </c>
      <c r="U5642" s="181" t="str">
        <f t="shared" si="532"/>
        <v>0</v>
      </c>
    </row>
    <row r="5643" spans="14:21">
      <c r="N5643" s="57">
        <f t="shared" si="528"/>
        <v>2016</v>
      </c>
      <c r="O5643" s="57">
        <f t="shared" si="529"/>
        <v>6</v>
      </c>
      <c r="P5643" s="57">
        <f t="shared" si="530"/>
        <v>11</v>
      </c>
      <c r="Q5643" s="48">
        <v>42532</v>
      </c>
      <c r="R5643" s="178">
        <f t="shared" si="531"/>
        <v>42532</v>
      </c>
      <c r="S5643" s="182">
        <v>2</v>
      </c>
      <c r="T5643" s="180">
        <f t="shared" si="533"/>
        <v>69510.179999999964</v>
      </c>
      <c r="U5643" s="181" t="str">
        <f t="shared" si="532"/>
        <v>0</v>
      </c>
    </row>
    <row r="5644" spans="14:21">
      <c r="N5644" s="57">
        <f t="shared" si="528"/>
        <v>2016</v>
      </c>
      <c r="O5644" s="57">
        <f t="shared" si="529"/>
        <v>6</v>
      </c>
      <c r="P5644" s="57">
        <f t="shared" si="530"/>
        <v>12</v>
      </c>
      <c r="Q5644" s="48">
        <v>42533</v>
      </c>
      <c r="R5644" s="178">
        <f t="shared" si="531"/>
        <v>42533</v>
      </c>
      <c r="S5644" s="182">
        <v>8.4</v>
      </c>
      <c r="T5644" s="180">
        <f t="shared" si="533"/>
        <v>69518.579999999958</v>
      </c>
      <c r="U5644" s="181" t="str">
        <f t="shared" si="532"/>
        <v>0</v>
      </c>
    </row>
    <row r="5645" spans="14:21">
      <c r="N5645" s="57">
        <f t="shared" si="528"/>
        <v>2016</v>
      </c>
      <c r="O5645" s="57">
        <f t="shared" si="529"/>
        <v>6</v>
      </c>
      <c r="P5645" s="57">
        <f t="shared" si="530"/>
        <v>13</v>
      </c>
      <c r="Q5645" s="48">
        <v>42534</v>
      </c>
      <c r="R5645" s="178">
        <f t="shared" si="531"/>
        <v>42534</v>
      </c>
      <c r="S5645" s="182">
        <v>7.6</v>
      </c>
      <c r="T5645" s="180">
        <f t="shared" si="533"/>
        <v>69526.179999999964</v>
      </c>
      <c r="U5645" s="181" t="str">
        <f t="shared" si="532"/>
        <v>0</v>
      </c>
    </row>
    <row r="5646" spans="14:21">
      <c r="N5646" s="57">
        <f t="shared" si="528"/>
        <v>2016</v>
      </c>
      <c r="O5646" s="57">
        <f t="shared" si="529"/>
        <v>6</v>
      </c>
      <c r="P5646" s="57">
        <f t="shared" si="530"/>
        <v>14</v>
      </c>
      <c r="Q5646" s="48">
        <v>42535</v>
      </c>
      <c r="R5646" s="178">
        <f t="shared" si="531"/>
        <v>42535</v>
      </c>
      <c r="S5646" s="182">
        <v>2</v>
      </c>
      <c r="T5646" s="180">
        <f t="shared" si="533"/>
        <v>69528.179999999964</v>
      </c>
      <c r="U5646" s="181" t="str">
        <f t="shared" si="532"/>
        <v>0</v>
      </c>
    </row>
    <row r="5647" spans="14:21">
      <c r="N5647" s="57">
        <f t="shared" si="528"/>
        <v>2016</v>
      </c>
      <c r="O5647" s="57">
        <f t="shared" si="529"/>
        <v>6</v>
      </c>
      <c r="P5647" s="57">
        <f t="shared" si="530"/>
        <v>15</v>
      </c>
      <c r="Q5647" s="48">
        <v>42536</v>
      </c>
      <c r="R5647" s="178">
        <f t="shared" si="531"/>
        <v>42536</v>
      </c>
      <c r="S5647" s="182">
        <v>2</v>
      </c>
      <c r="T5647" s="180">
        <f t="shared" si="533"/>
        <v>69530.179999999964</v>
      </c>
      <c r="U5647" s="181" t="str">
        <f t="shared" si="532"/>
        <v>0</v>
      </c>
    </row>
    <row r="5648" spans="14:21">
      <c r="N5648" s="57">
        <f t="shared" si="528"/>
        <v>2016</v>
      </c>
      <c r="O5648" s="57">
        <f t="shared" si="529"/>
        <v>6</v>
      </c>
      <c r="P5648" s="57">
        <f t="shared" si="530"/>
        <v>16</v>
      </c>
      <c r="Q5648" s="48">
        <v>42537</v>
      </c>
      <c r="R5648" s="178">
        <f t="shared" si="531"/>
        <v>42537</v>
      </c>
      <c r="S5648" s="182">
        <v>2</v>
      </c>
      <c r="T5648" s="180">
        <f t="shared" si="533"/>
        <v>69532.179999999964</v>
      </c>
      <c r="U5648" s="181" t="str">
        <f t="shared" si="532"/>
        <v>0</v>
      </c>
    </row>
    <row r="5649" spans="14:21">
      <c r="N5649" s="57">
        <f t="shared" si="528"/>
        <v>2016</v>
      </c>
      <c r="O5649" s="57">
        <f t="shared" si="529"/>
        <v>6</v>
      </c>
      <c r="P5649" s="57">
        <f t="shared" si="530"/>
        <v>17</v>
      </c>
      <c r="Q5649" s="48">
        <v>42538</v>
      </c>
      <c r="R5649" s="178">
        <f t="shared" si="531"/>
        <v>42538</v>
      </c>
      <c r="S5649" s="182">
        <v>2</v>
      </c>
      <c r="T5649" s="180">
        <f t="shared" si="533"/>
        <v>69534.179999999964</v>
      </c>
      <c r="U5649" s="181" t="str">
        <f t="shared" si="532"/>
        <v>0</v>
      </c>
    </row>
    <row r="5650" spans="14:21">
      <c r="N5650" s="57">
        <f t="shared" si="528"/>
        <v>2016</v>
      </c>
      <c r="O5650" s="57">
        <f t="shared" si="529"/>
        <v>6</v>
      </c>
      <c r="P5650" s="57">
        <f t="shared" si="530"/>
        <v>18</v>
      </c>
      <c r="Q5650" s="48">
        <v>42539</v>
      </c>
      <c r="R5650" s="178">
        <f t="shared" si="531"/>
        <v>42539</v>
      </c>
      <c r="S5650" s="182">
        <v>2</v>
      </c>
      <c r="T5650" s="180">
        <f t="shared" si="533"/>
        <v>69536.179999999964</v>
      </c>
      <c r="U5650" s="181" t="str">
        <f t="shared" si="532"/>
        <v>0</v>
      </c>
    </row>
    <row r="5651" spans="14:21">
      <c r="N5651" s="57">
        <f t="shared" si="528"/>
        <v>2016</v>
      </c>
      <c r="O5651" s="57">
        <f t="shared" si="529"/>
        <v>6</v>
      </c>
      <c r="P5651" s="57">
        <f t="shared" si="530"/>
        <v>19</v>
      </c>
      <c r="Q5651" s="48">
        <v>42540</v>
      </c>
      <c r="R5651" s="178">
        <f t="shared" si="531"/>
        <v>42540</v>
      </c>
      <c r="S5651" s="182">
        <v>7.6</v>
      </c>
      <c r="T5651" s="180">
        <f t="shared" si="533"/>
        <v>69543.77999999997</v>
      </c>
      <c r="U5651" s="181" t="str">
        <f t="shared" si="532"/>
        <v>0</v>
      </c>
    </row>
    <row r="5652" spans="14:21">
      <c r="N5652" s="57">
        <f t="shared" si="528"/>
        <v>2016</v>
      </c>
      <c r="O5652" s="57">
        <f t="shared" si="529"/>
        <v>6</v>
      </c>
      <c r="P5652" s="57">
        <f t="shared" si="530"/>
        <v>20</v>
      </c>
      <c r="Q5652" s="48">
        <v>42541</v>
      </c>
      <c r="R5652" s="178">
        <f t="shared" si="531"/>
        <v>42541</v>
      </c>
      <c r="S5652" s="182">
        <v>2</v>
      </c>
      <c r="T5652" s="180">
        <f t="shared" si="533"/>
        <v>69545.77999999997</v>
      </c>
      <c r="U5652" s="181" t="str">
        <f t="shared" si="532"/>
        <v>0</v>
      </c>
    </row>
    <row r="5653" spans="14:21">
      <c r="N5653" s="57">
        <f t="shared" si="528"/>
        <v>2016</v>
      </c>
      <c r="O5653" s="57">
        <f t="shared" si="529"/>
        <v>6</v>
      </c>
      <c r="P5653" s="57">
        <f t="shared" si="530"/>
        <v>21</v>
      </c>
      <c r="Q5653" s="48">
        <v>42542</v>
      </c>
      <c r="R5653" s="178">
        <f t="shared" si="531"/>
        <v>42542</v>
      </c>
      <c r="S5653" s="182">
        <v>2</v>
      </c>
      <c r="T5653" s="180">
        <f t="shared" si="533"/>
        <v>69547.77999999997</v>
      </c>
      <c r="U5653" s="181" t="str">
        <f t="shared" si="532"/>
        <v>0</v>
      </c>
    </row>
    <row r="5654" spans="14:21">
      <c r="N5654" s="57">
        <f t="shared" si="528"/>
        <v>2016</v>
      </c>
      <c r="O5654" s="57">
        <f t="shared" si="529"/>
        <v>6</v>
      </c>
      <c r="P5654" s="57">
        <f t="shared" si="530"/>
        <v>22</v>
      </c>
      <c r="Q5654" s="48">
        <v>42543</v>
      </c>
      <c r="R5654" s="178">
        <f t="shared" si="531"/>
        <v>42543</v>
      </c>
      <c r="S5654" s="182">
        <v>2</v>
      </c>
      <c r="T5654" s="180">
        <f t="shared" si="533"/>
        <v>69549.77999999997</v>
      </c>
      <c r="U5654" s="181" t="str">
        <f t="shared" si="532"/>
        <v>0</v>
      </c>
    </row>
    <row r="5655" spans="14:21">
      <c r="N5655" s="57">
        <f t="shared" si="528"/>
        <v>2016</v>
      </c>
      <c r="O5655" s="57">
        <f t="shared" si="529"/>
        <v>6</v>
      </c>
      <c r="P5655" s="57">
        <f t="shared" si="530"/>
        <v>23</v>
      </c>
      <c r="Q5655" s="48">
        <v>42544</v>
      </c>
      <c r="R5655" s="178">
        <f t="shared" si="531"/>
        <v>42544</v>
      </c>
      <c r="S5655" s="182">
        <v>2</v>
      </c>
      <c r="T5655" s="180">
        <f t="shared" si="533"/>
        <v>69551.77999999997</v>
      </c>
      <c r="U5655" s="181" t="str">
        <f t="shared" si="532"/>
        <v>0</v>
      </c>
    </row>
    <row r="5656" spans="14:21">
      <c r="N5656" s="57">
        <f t="shared" si="528"/>
        <v>2016</v>
      </c>
      <c r="O5656" s="57">
        <f t="shared" si="529"/>
        <v>6</v>
      </c>
      <c r="P5656" s="57">
        <f t="shared" si="530"/>
        <v>24</v>
      </c>
      <c r="Q5656" s="48">
        <v>42545</v>
      </c>
      <c r="R5656" s="178">
        <f t="shared" si="531"/>
        <v>42545</v>
      </c>
      <c r="S5656" s="182">
        <v>2</v>
      </c>
      <c r="T5656" s="180">
        <f t="shared" si="533"/>
        <v>69553.77999999997</v>
      </c>
      <c r="U5656" s="181" t="str">
        <f t="shared" si="532"/>
        <v>0</v>
      </c>
    </row>
    <row r="5657" spans="14:21">
      <c r="N5657" s="57">
        <f t="shared" si="528"/>
        <v>2016</v>
      </c>
      <c r="O5657" s="57">
        <f t="shared" si="529"/>
        <v>6</v>
      </c>
      <c r="P5657" s="57">
        <f t="shared" si="530"/>
        <v>25</v>
      </c>
      <c r="Q5657" s="48">
        <v>42546</v>
      </c>
      <c r="R5657" s="178">
        <f t="shared" si="531"/>
        <v>42546</v>
      </c>
      <c r="S5657" s="182">
        <v>2</v>
      </c>
      <c r="T5657" s="180">
        <f t="shared" si="533"/>
        <v>69555.77999999997</v>
      </c>
      <c r="U5657" s="181" t="str">
        <f t="shared" si="532"/>
        <v>0</v>
      </c>
    </row>
    <row r="5658" spans="14:21">
      <c r="N5658" s="57">
        <f t="shared" si="528"/>
        <v>2016</v>
      </c>
      <c r="O5658" s="57">
        <f t="shared" si="529"/>
        <v>6</v>
      </c>
      <c r="P5658" s="57">
        <f t="shared" si="530"/>
        <v>26</v>
      </c>
      <c r="Q5658" s="48">
        <v>42547</v>
      </c>
      <c r="R5658" s="178">
        <f t="shared" si="531"/>
        <v>42547</v>
      </c>
      <c r="S5658" s="182">
        <v>2</v>
      </c>
      <c r="T5658" s="180">
        <f t="shared" si="533"/>
        <v>69557.77999999997</v>
      </c>
      <c r="U5658" s="181" t="str">
        <f t="shared" si="532"/>
        <v>0</v>
      </c>
    </row>
    <row r="5659" spans="14:21">
      <c r="N5659" s="57">
        <f t="shared" si="528"/>
        <v>2016</v>
      </c>
      <c r="O5659" s="57">
        <f t="shared" si="529"/>
        <v>6</v>
      </c>
      <c r="P5659" s="57">
        <f t="shared" si="530"/>
        <v>27</v>
      </c>
      <c r="Q5659" s="48">
        <v>42548</v>
      </c>
      <c r="R5659" s="178">
        <f t="shared" si="531"/>
        <v>42548</v>
      </c>
      <c r="S5659" s="182">
        <v>2</v>
      </c>
      <c r="T5659" s="180">
        <f t="shared" si="533"/>
        <v>69559.77999999997</v>
      </c>
      <c r="U5659" s="181" t="str">
        <f t="shared" si="532"/>
        <v>0</v>
      </c>
    </row>
    <row r="5660" spans="14:21">
      <c r="N5660" s="57">
        <f t="shared" si="528"/>
        <v>2016</v>
      </c>
      <c r="O5660" s="57">
        <f t="shared" si="529"/>
        <v>6</v>
      </c>
      <c r="P5660" s="57">
        <f t="shared" si="530"/>
        <v>28</v>
      </c>
      <c r="Q5660" s="48">
        <v>42549</v>
      </c>
      <c r="R5660" s="178">
        <f t="shared" si="531"/>
        <v>42549</v>
      </c>
      <c r="S5660" s="182">
        <v>2</v>
      </c>
      <c r="T5660" s="180">
        <f t="shared" si="533"/>
        <v>69561.77999999997</v>
      </c>
      <c r="U5660" s="181" t="str">
        <f t="shared" si="532"/>
        <v>0</v>
      </c>
    </row>
    <row r="5661" spans="14:21">
      <c r="N5661" s="57">
        <f t="shared" si="528"/>
        <v>2016</v>
      </c>
      <c r="O5661" s="57">
        <f t="shared" si="529"/>
        <v>6</v>
      </c>
      <c r="P5661" s="57">
        <f t="shared" si="530"/>
        <v>29</v>
      </c>
      <c r="Q5661" s="48">
        <v>42550</v>
      </c>
      <c r="R5661" s="178">
        <f t="shared" si="531"/>
        <v>42550</v>
      </c>
      <c r="S5661" s="182">
        <v>2</v>
      </c>
      <c r="T5661" s="180">
        <f t="shared" si="533"/>
        <v>69563.77999999997</v>
      </c>
      <c r="U5661" s="181" t="str">
        <f t="shared" si="532"/>
        <v>0</v>
      </c>
    </row>
    <row r="5662" spans="14:21">
      <c r="N5662" s="57">
        <f t="shared" si="528"/>
        <v>2016</v>
      </c>
      <c r="O5662" s="57">
        <f t="shared" si="529"/>
        <v>6</v>
      </c>
      <c r="P5662" s="57">
        <f t="shared" si="530"/>
        <v>30</v>
      </c>
      <c r="Q5662" s="48">
        <v>42551</v>
      </c>
      <c r="R5662" s="178">
        <f t="shared" si="531"/>
        <v>42551</v>
      </c>
      <c r="S5662" s="182">
        <v>2</v>
      </c>
      <c r="T5662" s="180">
        <f t="shared" si="533"/>
        <v>69565.77999999997</v>
      </c>
      <c r="U5662" s="181" t="str">
        <f t="shared" si="532"/>
        <v>0</v>
      </c>
    </row>
    <row r="5663" spans="14:21">
      <c r="N5663" s="57">
        <f t="shared" si="528"/>
        <v>2016</v>
      </c>
      <c r="O5663" s="57">
        <f t="shared" si="529"/>
        <v>7</v>
      </c>
      <c r="P5663" s="57">
        <f t="shared" si="530"/>
        <v>1</v>
      </c>
      <c r="Q5663" s="48">
        <v>42552</v>
      </c>
      <c r="R5663" s="178">
        <f t="shared" si="531"/>
        <v>42552</v>
      </c>
      <c r="S5663" s="182">
        <v>2</v>
      </c>
      <c r="T5663" s="180">
        <f t="shared" si="533"/>
        <v>69567.77999999997</v>
      </c>
      <c r="U5663" s="181" t="str">
        <f t="shared" si="532"/>
        <v>0</v>
      </c>
    </row>
    <row r="5664" spans="14:21">
      <c r="N5664" s="57">
        <f t="shared" si="528"/>
        <v>2016</v>
      </c>
      <c r="O5664" s="57">
        <f t="shared" si="529"/>
        <v>7</v>
      </c>
      <c r="P5664" s="57">
        <f t="shared" si="530"/>
        <v>2</v>
      </c>
      <c r="Q5664" s="48">
        <v>42553</v>
      </c>
      <c r="R5664" s="178">
        <f t="shared" si="531"/>
        <v>42553</v>
      </c>
      <c r="S5664" s="182">
        <v>2</v>
      </c>
      <c r="T5664" s="180">
        <f t="shared" si="533"/>
        <v>69569.77999999997</v>
      </c>
      <c r="U5664" s="181" t="str">
        <f t="shared" si="532"/>
        <v>0</v>
      </c>
    </row>
    <row r="5665" spans="14:21">
      <c r="N5665" s="57">
        <f t="shared" si="528"/>
        <v>2016</v>
      </c>
      <c r="O5665" s="57">
        <f t="shared" si="529"/>
        <v>7</v>
      </c>
      <c r="P5665" s="57">
        <f t="shared" si="530"/>
        <v>3</v>
      </c>
      <c r="Q5665" s="48">
        <v>42554</v>
      </c>
      <c r="R5665" s="178">
        <f t="shared" si="531"/>
        <v>42554</v>
      </c>
      <c r="S5665" s="182">
        <v>2</v>
      </c>
      <c r="T5665" s="180">
        <f t="shared" si="533"/>
        <v>69571.77999999997</v>
      </c>
      <c r="U5665" s="181" t="str">
        <f t="shared" si="532"/>
        <v>0</v>
      </c>
    </row>
    <row r="5666" spans="14:21">
      <c r="N5666" s="57">
        <f t="shared" si="528"/>
        <v>2016</v>
      </c>
      <c r="O5666" s="57">
        <f t="shared" si="529"/>
        <v>7</v>
      </c>
      <c r="P5666" s="57">
        <f t="shared" si="530"/>
        <v>4</v>
      </c>
      <c r="Q5666" s="48">
        <v>42555</v>
      </c>
      <c r="R5666" s="178">
        <f t="shared" si="531"/>
        <v>42555</v>
      </c>
      <c r="S5666" s="182">
        <v>2</v>
      </c>
      <c r="T5666" s="180">
        <f t="shared" si="533"/>
        <v>69573.77999999997</v>
      </c>
      <c r="U5666" s="181" t="str">
        <f t="shared" si="532"/>
        <v>0</v>
      </c>
    </row>
    <row r="5667" spans="14:21">
      <c r="N5667" s="57">
        <f t="shared" si="528"/>
        <v>2016</v>
      </c>
      <c r="O5667" s="57">
        <f t="shared" si="529"/>
        <v>7</v>
      </c>
      <c r="P5667" s="57">
        <f t="shared" si="530"/>
        <v>5</v>
      </c>
      <c r="Q5667" s="48">
        <v>42556</v>
      </c>
      <c r="R5667" s="178">
        <f t="shared" si="531"/>
        <v>42556</v>
      </c>
      <c r="S5667" s="182">
        <v>2</v>
      </c>
      <c r="T5667" s="180">
        <f t="shared" si="533"/>
        <v>69575.77999999997</v>
      </c>
      <c r="U5667" s="181" t="str">
        <f t="shared" si="532"/>
        <v>0</v>
      </c>
    </row>
    <row r="5668" spans="14:21">
      <c r="N5668" s="57">
        <f t="shared" si="528"/>
        <v>2016</v>
      </c>
      <c r="O5668" s="57">
        <f t="shared" si="529"/>
        <v>7</v>
      </c>
      <c r="P5668" s="57">
        <f t="shared" si="530"/>
        <v>6</v>
      </c>
      <c r="Q5668" s="48">
        <v>42557</v>
      </c>
      <c r="R5668" s="178">
        <f t="shared" si="531"/>
        <v>42557</v>
      </c>
      <c r="S5668" s="182">
        <v>7.3</v>
      </c>
      <c r="T5668" s="180">
        <f t="shared" si="533"/>
        <v>69583.079999999973</v>
      </c>
      <c r="U5668" s="181" t="str">
        <f t="shared" si="532"/>
        <v>0</v>
      </c>
    </row>
    <row r="5669" spans="14:21">
      <c r="N5669" s="57">
        <f t="shared" si="528"/>
        <v>2016</v>
      </c>
      <c r="O5669" s="57">
        <f t="shared" si="529"/>
        <v>7</v>
      </c>
      <c r="P5669" s="57">
        <f t="shared" si="530"/>
        <v>7</v>
      </c>
      <c r="Q5669" s="48">
        <v>42558</v>
      </c>
      <c r="R5669" s="178">
        <f t="shared" si="531"/>
        <v>42558</v>
      </c>
      <c r="S5669" s="182">
        <v>2</v>
      </c>
      <c r="T5669" s="180">
        <f t="shared" si="533"/>
        <v>69585.079999999973</v>
      </c>
      <c r="U5669" s="181" t="str">
        <f t="shared" si="532"/>
        <v>0</v>
      </c>
    </row>
    <row r="5670" spans="14:21">
      <c r="N5670" s="57">
        <f t="shared" si="528"/>
        <v>2016</v>
      </c>
      <c r="O5670" s="57">
        <f t="shared" si="529"/>
        <v>7</v>
      </c>
      <c r="P5670" s="57">
        <f t="shared" si="530"/>
        <v>8</v>
      </c>
      <c r="Q5670" s="48">
        <v>42559</v>
      </c>
      <c r="R5670" s="178">
        <f t="shared" si="531"/>
        <v>42559</v>
      </c>
      <c r="S5670" s="182">
        <v>2</v>
      </c>
      <c r="T5670" s="180">
        <f t="shared" si="533"/>
        <v>69587.079999999973</v>
      </c>
      <c r="U5670" s="181" t="str">
        <f t="shared" si="532"/>
        <v>0</v>
      </c>
    </row>
    <row r="5671" spans="14:21">
      <c r="N5671" s="57">
        <f t="shared" si="528"/>
        <v>2016</v>
      </c>
      <c r="O5671" s="57">
        <f t="shared" si="529"/>
        <v>7</v>
      </c>
      <c r="P5671" s="57">
        <f t="shared" si="530"/>
        <v>9</v>
      </c>
      <c r="Q5671" s="48">
        <v>42560</v>
      </c>
      <c r="R5671" s="178">
        <f t="shared" si="531"/>
        <v>42560</v>
      </c>
      <c r="S5671" s="182">
        <v>2</v>
      </c>
      <c r="T5671" s="180">
        <f t="shared" si="533"/>
        <v>69589.079999999973</v>
      </c>
      <c r="U5671" s="181" t="str">
        <f t="shared" si="532"/>
        <v>0</v>
      </c>
    </row>
    <row r="5672" spans="14:21">
      <c r="N5672" s="57">
        <f t="shared" si="528"/>
        <v>2016</v>
      </c>
      <c r="O5672" s="57">
        <f t="shared" si="529"/>
        <v>7</v>
      </c>
      <c r="P5672" s="57">
        <f t="shared" si="530"/>
        <v>10</v>
      </c>
      <c r="Q5672" s="48">
        <v>42561</v>
      </c>
      <c r="R5672" s="178">
        <f t="shared" si="531"/>
        <v>42561</v>
      </c>
      <c r="S5672" s="182">
        <v>2</v>
      </c>
      <c r="T5672" s="180">
        <f t="shared" si="533"/>
        <v>69591.079999999973</v>
      </c>
      <c r="U5672" s="181" t="str">
        <f t="shared" si="532"/>
        <v>0</v>
      </c>
    </row>
    <row r="5673" spans="14:21">
      <c r="N5673" s="57">
        <f t="shared" si="528"/>
        <v>2016</v>
      </c>
      <c r="O5673" s="57">
        <f t="shared" si="529"/>
        <v>7</v>
      </c>
      <c r="P5673" s="57">
        <f t="shared" si="530"/>
        <v>11</v>
      </c>
      <c r="Q5673" s="48">
        <v>42562</v>
      </c>
      <c r="R5673" s="178">
        <f t="shared" si="531"/>
        <v>42562</v>
      </c>
      <c r="S5673" s="182">
        <v>2</v>
      </c>
      <c r="T5673" s="180">
        <f t="shared" si="533"/>
        <v>69593.079999999973</v>
      </c>
      <c r="U5673" s="181" t="str">
        <f t="shared" si="532"/>
        <v>0</v>
      </c>
    </row>
    <row r="5674" spans="14:21">
      <c r="N5674" s="57">
        <f t="shared" si="528"/>
        <v>2016</v>
      </c>
      <c r="O5674" s="57">
        <f t="shared" si="529"/>
        <v>7</v>
      </c>
      <c r="P5674" s="57">
        <f t="shared" si="530"/>
        <v>12</v>
      </c>
      <c r="Q5674" s="48">
        <v>42563</v>
      </c>
      <c r="R5674" s="178">
        <f t="shared" si="531"/>
        <v>42563</v>
      </c>
      <c r="S5674" s="182">
        <v>2</v>
      </c>
      <c r="T5674" s="180">
        <f t="shared" si="533"/>
        <v>69595.079999999973</v>
      </c>
      <c r="U5674" s="181" t="str">
        <f t="shared" si="532"/>
        <v>0</v>
      </c>
    </row>
    <row r="5675" spans="14:21">
      <c r="N5675" s="57">
        <f t="shared" si="528"/>
        <v>2016</v>
      </c>
      <c r="O5675" s="57">
        <f t="shared" si="529"/>
        <v>7</v>
      </c>
      <c r="P5675" s="57">
        <f t="shared" si="530"/>
        <v>13</v>
      </c>
      <c r="Q5675" s="48">
        <v>42564</v>
      </c>
      <c r="R5675" s="178">
        <f t="shared" si="531"/>
        <v>42564</v>
      </c>
      <c r="S5675" s="182">
        <v>2</v>
      </c>
      <c r="T5675" s="180">
        <f t="shared" si="533"/>
        <v>69597.079999999973</v>
      </c>
      <c r="U5675" s="181" t="str">
        <f t="shared" si="532"/>
        <v>0</v>
      </c>
    </row>
    <row r="5676" spans="14:21">
      <c r="N5676" s="57">
        <f t="shared" si="528"/>
        <v>2016</v>
      </c>
      <c r="O5676" s="57">
        <f t="shared" si="529"/>
        <v>7</v>
      </c>
      <c r="P5676" s="57">
        <f t="shared" si="530"/>
        <v>14</v>
      </c>
      <c r="Q5676" s="48">
        <v>42565</v>
      </c>
      <c r="R5676" s="178">
        <f t="shared" si="531"/>
        <v>42565</v>
      </c>
      <c r="S5676" s="182">
        <v>8</v>
      </c>
      <c r="T5676" s="180">
        <f t="shared" si="533"/>
        <v>69605.079999999973</v>
      </c>
      <c r="U5676" s="181" t="str">
        <f t="shared" si="532"/>
        <v>0</v>
      </c>
    </row>
    <row r="5677" spans="14:21">
      <c r="N5677" s="57">
        <f t="shared" si="528"/>
        <v>2016</v>
      </c>
      <c r="O5677" s="57">
        <f t="shared" si="529"/>
        <v>7</v>
      </c>
      <c r="P5677" s="57">
        <f t="shared" si="530"/>
        <v>15</v>
      </c>
      <c r="Q5677" s="48">
        <v>42566</v>
      </c>
      <c r="R5677" s="178">
        <f t="shared" si="531"/>
        <v>42566</v>
      </c>
      <c r="S5677" s="182">
        <v>2</v>
      </c>
      <c r="T5677" s="180">
        <f t="shared" si="533"/>
        <v>69607.079999999973</v>
      </c>
      <c r="U5677" s="181" t="str">
        <f t="shared" si="532"/>
        <v>0</v>
      </c>
    </row>
    <row r="5678" spans="14:21">
      <c r="N5678" s="57">
        <f t="shared" si="528"/>
        <v>2016</v>
      </c>
      <c r="O5678" s="57">
        <f t="shared" si="529"/>
        <v>7</v>
      </c>
      <c r="P5678" s="57">
        <f t="shared" si="530"/>
        <v>16</v>
      </c>
      <c r="Q5678" s="48">
        <v>42567</v>
      </c>
      <c r="R5678" s="178">
        <f t="shared" si="531"/>
        <v>42567</v>
      </c>
      <c r="S5678" s="182">
        <v>2</v>
      </c>
      <c r="T5678" s="180">
        <f t="shared" si="533"/>
        <v>69609.079999999973</v>
      </c>
      <c r="U5678" s="181" t="str">
        <f t="shared" si="532"/>
        <v>0</v>
      </c>
    </row>
    <row r="5679" spans="14:21">
      <c r="N5679" s="57">
        <f t="shared" si="528"/>
        <v>2016</v>
      </c>
      <c r="O5679" s="57">
        <f t="shared" si="529"/>
        <v>7</v>
      </c>
      <c r="P5679" s="57">
        <f t="shared" si="530"/>
        <v>17</v>
      </c>
      <c r="Q5679" s="48">
        <v>42568</v>
      </c>
      <c r="R5679" s="178">
        <f t="shared" si="531"/>
        <v>42568</v>
      </c>
      <c r="S5679" s="182">
        <v>2</v>
      </c>
      <c r="T5679" s="180">
        <f t="shared" si="533"/>
        <v>69611.079999999973</v>
      </c>
      <c r="U5679" s="181" t="str">
        <f t="shared" si="532"/>
        <v>0</v>
      </c>
    </row>
    <row r="5680" spans="14:21">
      <c r="N5680" s="57">
        <f t="shared" si="528"/>
        <v>2016</v>
      </c>
      <c r="O5680" s="57">
        <f t="shared" si="529"/>
        <v>7</v>
      </c>
      <c r="P5680" s="57">
        <f t="shared" si="530"/>
        <v>18</v>
      </c>
      <c r="Q5680" s="48">
        <v>42569</v>
      </c>
      <c r="R5680" s="178">
        <f t="shared" si="531"/>
        <v>42569</v>
      </c>
      <c r="S5680" s="182">
        <v>2</v>
      </c>
      <c r="T5680" s="180">
        <f t="shared" si="533"/>
        <v>69613.079999999973</v>
      </c>
      <c r="U5680" s="181" t="str">
        <f t="shared" si="532"/>
        <v>0</v>
      </c>
    </row>
    <row r="5681" spans="14:21">
      <c r="N5681" s="57">
        <f t="shared" si="528"/>
        <v>2016</v>
      </c>
      <c r="O5681" s="57">
        <f t="shared" si="529"/>
        <v>7</v>
      </c>
      <c r="P5681" s="57">
        <f t="shared" si="530"/>
        <v>19</v>
      </c>
      <c r="Q5681" s="48">
        <v>42570</v>
      </c>
      <c r="R5681" s="178">
        <f t="shared" si="531"/>
        <v>42570</v>
      </c>
      <c r="S5681" s="182">
        <v>2</v>
      </c>
      <c r="T5681" s="180">
        <f t="shared" si="533"/>
        <v>69615.079999999973</v>
      </c>
      <c r="U5681" s="181" t="str">
        <f t="shared" si="532"/>
        <v>0</v>
      </c>
    </row>
    <row r="5682" spans="14:21">
      <c r="N5682" s="57">
        <f t="shared" si="528"/>
        <v>2016</v>
      </c>
      <c r="O5682" s="57">
        <f t="shared" si="529"/>
        <v>7</v>
      </c>
      <c r="P5682" s="57">
        <f t="shared" si="530"/>
        <v>20</v>
      </c>
      <c r="Q5682" s="48">
        <v>42571</v>
      </c>
      <c r="R5682" s="178">
        <f t="shared" si="531"/>
        <v>42571</v>
      </c>
      <c r="S5682" s="182">
        <v>2</v>
      </c>
      <c r="T5682" s="180">
        <f t="shared" si="533"/>
        <v>69617.079999999973</v>
      </c>
      <c r="U5682" s="181" t="str">
        <f t="shared" si="532"/>
        <v>0</v>
      </c>
    </row>
    <row r="5683" spans="14:21">
      <c r="N5683" s="57">
        <f t="shared" si="528"/>
        <v>2016</v>
      </c>
      <c r="O5683" s="57">
        <f t="shared" si="529"/>
        <v>7</v>
      </c>
      <c r="P5683" s="57">
        <f t="shared" si="530"/>
        <v>21</v>
      </c>
      <c r="Q5683" s="48">
        <v>42572</v>
      </c>
      <c r="R5683" s="178">
        <f t="shared" si="531"/>
        <v>42572</v>
      </c>
      <c r="S5683" s="182">
        <v>2</v>
      </c>
      <c r="T5683" s="180">
        <f t="shared" si="533"/>
        <v>69619.079999999973</v>
      </c>
      <c r="U5683" s="181" t="str">
        <f t="shared" si="532"/>
        <v>0</v>
      </c>
    </row>
    <row r="5684" spans="14:21">
      <c r="N5684" s="57">
        <f t="shared" si="528"/>
        <v>2016</v>
      </c>
      <c r="O5684" s="57">
        <f t="shared" si="529"/>
        <v>7</v>
      </c>
      <c r="P5684" s="57">
        <f t="shared" si="530"/>
        <v>22</v>
      </c>
      <c r="Q5684" s="48">
        <v>42573</v>
      </c>
      <c r="R5684" s="178">
        <f t="shared" si="531"/>
        <v>42573</v>
      </c>
      <c r="S5684" s="182">
        <v>2</v>
      </c>
      <c r="T5684" s="180">
        <f t="shared" si="533"/>
        <v>69621.079999999973</v>
      </c>
      <c r="U5684" s="181" t="str">
        <f t="shared" si="532"/>
        <v>0</v>
      </c>
    </row>
    <row r="5685" spans="14:21">
      <c r="N5685" s="57">
        <f t="shared" si="528"/>
        <v>2016</v>
      </c>
      <c r="O5685" s="57">
        <f t="shared" si="529"/>
        <v>7</v>
      </c>
      <c r="P5685" s="57">
        <f t="shared" si="530"/>
        <v>23</v>
      </c>
      <c r="Q5685" s="48">
        <v>42574</v>
      </c>
      <c r="R5685" s="178">
        <f t="shared" si="531"/>
        <v>42574</v>
      </c>
      <c r="S5685" s="182">
        <v>2</v>
      </c>
      <c r="T5685" s="180">
        <f t="shared" si="533"/>
        <v>69623.079999999973</v>
      </c>
      <c r="U5685" s="181" t="str">
        <f t="shared" si="532"/>
        <v>0</v>
      </c>
    </row>
    <row r="5686" spans="14:21">
      <c r="N5686" s="57">
        <f t="shared" si="528"/>
        <v>2016</v>
      </c>
      <c r="O5686" s="57">
        <f t="shared" si="529"/>
        <v>7</v>
      </c>
      <c r="P5686" s="57">
        <f t="shared" si="530"/>
        <v>24</v>
      </c>
      <c r="Q5686" s="48">
        <v>42575</v>
      </c>
      <c r="R5686" s="178">
        <f t="shared" si="531"/>
        <v>42575</v>
      </c>
      <c r="S5686" s="182">
        <v>2</v>
      </c>
      <c r="T5686" s="180">
        <f t="shared" si="533"/>
        <v>69625.079999999973</v>
      </c>
      <c r="U5686" s="181" t="str">
        <f t="shared" si="532"/>
        <v>0</v>
      </c>
    </row>
    <row r="5687" spans="14:21">
      <c r="N5687" s="57">
        <f t="shared" si="528"/>
        <v>2016</v>
      </c>
      <c r="O5687" s="57">
        <f t="shared" si="529"/>
        <v>7</v>
      </c>
      <c r="P5687" s="57">
        <f t="shared" si="530"/>
        <v>25</v>
      </c>
      <c r="Q5687" s="48">
        <v>42576</v>
      </c>
      <c r="R5687" s="178">
        <f t="shared" si="531"/>
        <v>42576</v>
      </c>
      <c r="S5687" s="182">
        <v>2</v>
      </c>
      <c r="T5687" s="180">
        <f t="shared" si="533"/>
        <v>69627.079999999973</v>
      </c>
      <c r="U5687" s="181" t="str">
        <f t="shared" si="532"/>
        <v>0</v>
      </c>
    </row>
    <row r="5688" spans="14:21">
      <c r="N5688" s="57">
        <f t="shared" si="528"/>
        <v>2016</v>
      </c>
      <c r="O5688" s="57">
        <f t="shared" si="529"/>
        <v>7</v>
      </c>
      <c r="P5688" s="57">
        <f t="shared" si="530"/>
        <v>26</v>
      </c>
      <c r="Q5688" s="48">
        <v>42577</v>
      </c>
      <c r="R5688" s="178">
        <f t="shared" si="531"/>
        <v>42577</v>
      </c>
      <c r="S5688" s="182">
        <v>2</v>
      </c>
      <c r="T5688" s="180">
        <f t="shared" si="533"/>
        <v>69629.079999999973</v>
      </c>
      <c r="U5688" s="181" t="str">
        <f t="shared" si="532"/>
        <v>0</v>
      </c>
    </row>
    <row r="5689" spans="14:21">
      <c r="N5689" s="57">
        <f t="shared" si="528"/>
        <v>2016</v>
      </c>
      <c r="O5689" s="57">
        <f t="shared" si="529"/>
        <v>7</v>
      </c>
      <c r="P5689" s="57">
        <f t="shared" si="530"/>
        <v>27</v>
      </c>
      <c r="Q5689" s="48">
        <v>42578</v>
      </c>
      <c r="R5689" s="178">
        <f t="shared" si="531"/>
        <v>42578</v>
      </c>
      <c r="S5689" s="182">
        <v>2</v>
      </c>
      <c r="T5689" s="180">
        <f t="shared" si="533"/>
        <v>69631.079999999973</v>
      </c>
      <c r="U5689" s="181" t="str">
        <f t="shared" si="532"/>
        <v>0</v>
      </c>
    </row>
    <row r="5690" spans="14:21">
      <c r="N5690" s="57">
        <f t="shared" si="528"/>
        <v>2016</v>
      </c>
      <c r="O5690" s="57">
        <f t="shared" si="529"/>
        <v>7</v>
      </c>
      <c r="P5690" s="57">
        <f t="shared" si="530"/>
        <v>28</v>
      </c>
      <c r="Q5690" s="48">
        <v>42579</v>
      </c>
      <c r="R5690" s="178">
        <f t="shared" si="531"/>
        <v>42579</v>
      </c>
      <c r="S5690" s="182">
        <v>2</v>
      </c>
      <c r="T5690" s="180">
        <f t="shared" si="533"/>
        <v>69633.079999999973</v>
      </c>
      <c r="U5690" s="181" t="str">
        <f t="shared" si="532"/>
        <v>0</v>
      </c>
    </row>
    <row r="5691" spans="14:21">
      <c r="N5691" s="57">
        <f t="shared" si="528"/>
        <v>2016</v>
      </c>
      <c r="O5691" s="57">
        <f t="shared" si="529"/>
        <v>7</v>
      </c>
      <c r="P5691" s="57">
        <f t="shared" si="530"/>
        <v>29</v>
      </c>
      <c r="Q5691" s="48">
        <v>42580</v>
      </c>
      <c r="R5691" s="178">
        <f t="shared" si="531"/>
        <v>42580</v>
      </c>
      <c r="S5691" s="182">
        <v>2</v>
      </c>
      <c r="T5691" s="180">
        <f t="shared" si="533"/>
        <v>69635.079999999973</v>
      </c>
      <c r="U5691" s="181" t="str">
        <f t="shared" si="532"/>
        <v>0</v>
      </c>
    </row>
    <row r="5692" spans="14:21">
      <c r="N5692" s="57">
        <f t="shared" si="528"/>
        <v>2016</v>
      </c>
      <c r="O5692" s="57">
        <f t="shared" si="529"/>
        <v>7</v>
      </c>
      <c r="P5692" s="57">
        <f t="shared" si="530"/>
        <v>30</v>
      </c>
      <c r="Q5692" s="48">
        <v>42581</v>
      </c>
      <c r="R5692" s="178">
        <f t="shared" si="531"/>
        <v>42581</v>
      </c>
      <c r="S5692" s="182">
        <v>2</v>
      </c>
      <c r="T5692" s="180">
        <f t="shared" si="533"/>
        <v>69637.079999999973</v>
      </c>
      <c r="U5692" s="181" t="str">
        <f t="shared" si="532"/>
        <v>0</v>
      </c>
    </row>
    <row r="5693" spans="14:21">
      <c r="N5693" s="57">
        <f t="shared" si="528"/>
        <v>2016</v>
      </c>
      <c r="O5693" s="57">
        <f t="shared" si="529"/>
        <v>7</v>
      </c>
      <c r="P5693" s="57">
        <f t="shared" si="530"/>
        <v>31</v>
      </c>
      <c r="Q5693" s="48">
        <v>42582</v>
      </c>
      <c r="R5693" s="178">
        <f t="shared" si="531"/>
        <v>42582</v>
      </c>
      <c r="S5693" s="182">
        <v>2</v>
      </c>
      <c r="T5693" s="180">
        <f t="shared" si="533"/>
        <v>69639.079999999973</v>
      </c>
      <c r="U5693" s="181" t="str">
        <f t="shared" si="532"/>
        <v>0</v>
      </c>
    </row>
    <row r="5694" spans="14:21">
      <c r="N5694" s="57">
        <f t="shared" si="528"/>
        <v>2016</v>
      </c>
      <c r="O5694" s="57">
        <f t="shared" si="529"/>
        <v>8</v>
      </c>
      <c r="P5694" s="57">
        <f t="shared" si="530"/>
        <v>1</v>
      </c>
      <c r="Q5694" s="48">
        <v>42583</v>
      </c>
      <c r="R5694" s="178">
        <f t="shared" si="531"/>
        <v>42583</v>
      </c>
      <c r="S5694" s="182">
        <v>2</v>
      </c>
      <c r="T5694" s="180">
        <f t="shared" si="533"/>
        <v>69641.079999999973</v>
      </c>
      <c r="U5694" s="181" t="str">
        <f t="shared" si="532"/>
        <v>0</v>
      </c>
    </row>
    <row r="5695" spans="14:21">
      <c r="N5695" s="57">
        <f t="shared" si="528"/>
        <v>2016</v>
      </c>
      <c r="O5695" s="57">
        <f t="shared" si="529"/>
        <v>8</v>
      </c>
      <c r="P5695" s="57">
        <f t="shared" si="530"/>
        <v>2</v>
      </c>
      <c r="Q5695" s="48">
        <v>42584</v>
      </c>
      <c r="R5695" s="178">
        <f t="shared" si="531"/>
        <v>42584</v>
      </c>
      <c r="S5695" s="182">
        <v>2</v>
      </c>
      <c r="T5695" s="180">
        <f t="shared" si="533"/>
        <v>69643.079999999973</v>
      </c>
      <c r="U5695" s="181" t="str">
        <f t="shared" si="532"/>
        <v>0</v>
      </c>
    </row>
    <row r="5696" spans="14:21">
      <c r="N5696" s="57">
        <f t="shared" si="528"/>
        <v>2016</v>
      </c>
      <c r="O5696" s="57">
        <f t="shared" si="529"/>
        <v>8</v>
      </c>
      <c r="P5696" s="57">
        <f t="shared" si="530"/>
        <v>3</v>
      </c>
      <c r="Q5696" s="48">
        <v>42585</v>
      </c>
      <c r="R5696" s="178">
        <f t="shared" si="531"/>
        <v>42585</v>
      </c>
      <c r="S5696" s="182">
        <v>2</v>
      </c>
      <c r="T5696" s="180">
        <f t="shared" si="533"/>
        <v>69645.079999999973</v>
      </c>
      <c r="U5696" s="181" t="str">
        <f t="shared" si="532"/>
        <v>0</v>
      </c>
    </row>
    <row r="5697" spans="14:21">
      <c r="N5697" s="57">
        <f t="shared" si="528"/>
        <v>2016</v>
      </c>
      <c r="O5697" s="57">
        <f t="shared" si="529"/>
        <v>8</v>
      </c>
      <c r="P5697" s="57">
        <f t="shared" si="530"/>
        <v>4</v>
      </c>
      <c r="Q5697" s="48">
        <v>42586</v>
      </c>
      <c r="R5697" s="178">
        <f t="shared" si="531"/>
        <v>42586</v>
      </c>
      <c r="S5697" s="182">
        <v>2</v>
      </c>
      <c r="T5697" s="180">
        <f t="shared" si="533"/>
        <v>69647.079999999973</v>
      </c>
      <c r="U5697" s="181" t="str">
        <f t="shared" si="532"/>
        <v>0</v>
      </c>
    </row>
    <row r="5698" spans="14:21">
      <c r="N5698" s="57">
        <f t="shared" si="528"/>
        <v>2016</v>
      </c>
      <c r="O5698" s="57">
        <f t="shared" si="529"/>
        <v>8</v>
      </c>
      <c r="P5698" s="57">
        <f t="shared" si="530"/>
        <v>5</v>
      </c>
      <c r="Q5698" s="48">
        <v>42587</v>
      </c>
      <c r="R5698" s="178">
        <f t="shared" si="531"/>
        <v>42587</v>
      </c>
      <c r="S5698" s="182">
        <v>2</v>
      </c>
      <c r="T5698" s="180">
        <f t="shared" si="533"/>
        <v>69649.079999999973</v>
      </c>
      <c r="U5698" s="181" t="str">
        <f t="shared" si="532"/>
        <v>0</v>
      </c>
    </row>
    <row r="5699" spans="14:21">
      <c r="N5699" s="57">
        <f t="shared" ref="N5699:N5762" si="534">IF(Q5699="","",YEAR(Q5699))</f>
        <v>2016</v>
      </c>
      <c r="O5699" s="57">
        <f t="shared" ref="O5699:O5762" si="535">IF(Q5699="","",MONTH(Q5699))</f>
        <v>8</v>
      </c>
      <c r="P5699" s="57">
        <f t="shared" ref="P5699:P5762" si="536">DAY(Q5699)</f>
        <v>6</v>
      </c>
      <c r="Q5699" s="48">
        <v>42588</v>
      </c>
      <c r="R5699" s="178">
        <f t="shared" ref="R5699:R5762" si="537">Q5699</f>
        <v>42588</v>
      </c>
      <c r="S5699" s="182">
        <v>2</v>
      </c>
      <c r="T5699" s="180">
        <f t="shared" si="533"/>
        <v>69651.079999999973</v>
      </c>
      <c r="U5699" s="181" t="str">
        <f t="shared" ref="U5699:U5762" si="538">IF(AND(R5699&gt;=$E$7,R5699&lt;=$E$9),S5699,"0")</f>
        <v>0</v>
      </c>
    </row>
    <row r="5700" spans="14:21">
      <c r="N5700" s="57">
        <f t="shared" si="534"/>
        <v>2016</v>
      </c>
      <c r="O5700" s="57">
        <f t="shared" si="535"/>
        <v>8</v>
      </c>
      <c r="P5700" s="57">
        <f t="shared" si="536"/>
        <v>7</v>
      </c>
      <c r="Q5700" s="48">
        <v>42589</v>
      </c>
      <c r="R5700" s="178">
        <f t="shared" si="537"/>
        <v>42589</v>
      </c>
      <c r="S5700" s="182">
        <v>2</v>
      </c>
      <c r="T5700" s="180">
        <f t="shared" si="533"/>
        <v>69653.079999999973</v>
      </c>
      <c r="U5700" s="181" t="str">
        <f t="shared" si="538"/>
        <v>0</v>
      </c>
    </row>
    <row r="5701" spans="14:21">
      <c r="N5701" s="57">
        <f t="shared" si="534"/>
        <v>2016</v>
      </c>
      <c r="O5701" s="57">
        <f t="shared" si="535"/>
        <v>8</v>
      </c>
      <c r="P5701" s="57">
        <f t="shared" si="536"/>
        <v>8</v>
      </c>
      <c r="Q5701" s="48">
        <v>42590</v>
      </c>
      <c r="R5701" s="178">
        <f t="shared" si="537"/>
        <v>42590</v>
      </c>
      <c r="S5701" s="182">
        <v>2</v>
      </c>
      <c r="T5701" s="180">
        <f t="shared" ref="T5701:T5764" si="539">T5700+S5701</f>
        <v>69655.079999999973</v>
      </c>
      <c r="U5701" s="181" t="str">
        <f t="shared" si="538"/>
        <v>0</v>
      </c>
    </row>
    <row r="5702" spans="14:21">
      <c r="N5702" s="57">
        <f t="shared" si="534"/>
        <v>2016</v>
      </c>
      <c r="O5702" s="57">
        <f t="shared" si="535"/>
        <v>8</v>
      </c>
      <c r="P5702" s="57">
        <f t="shared" si="536"/>
        <v>9</v>
      </c>
      <c r="Q5702" s="48">
        <v>42591</v>
      </c>
      <c r="R5702" s="178">
        <f t="shared" si="537"/>
        <v>42591</v>
      </c>
      <c r="S5702" s="182">
        <v>8.8000000000000007</v>
      </c>
      <c r="T5702" s="180">
        <f t="shared" si="539"/>
        <v>69663.879999999976</v>
      </c>
      <c r="U5702" s="181" t="str">
        <f t="shared" si="538"/>
        <v>0</v>
      </c>
    </row>
    <row r="5703" spans="14:21">
      <c r="N5703" s="57">
        <f t="shared" si="534"/>
        <v>2016</v>
      </c>
      <c r="O5703" s="57">
        <f t="shared" si="535"/>
        <v>8</v>
      </c>
      <c r="P5703" s="57">
        <f t="shared" si="536"/>
        <v>10</v>
      </c>
      <c r="Q5703" s="48">
        <v>42592</v>
      </c>
      <c r="R5703" s="178">
        <f t="shared" si="537"/>
        <v>42592</v>
      </c>
      <c r="S5703" s="182">
        <v>9.9</v>
      </c>
      <c r="T5703" s="180">
        <f t="shared" si="539"/>
        <v>69673.77999999997</v>
      </c>
      <c r="U5703" s="181" t="str">
        <f t="shared" si="538"/>
        <v>0</v>
      </c>
    </row>
    <row r="5704" spans="14:21">
      <c r="N5704" s="57">
        <f t="shared" si="534"/>
        <v>2016</v>
      </c>
      <c r="O5704" s="57">
        <f t="shared" si="535"/>
        <v>8</v>
      </c>
      <c r="P5704" s="57">
        <f t="shared" si="536"/>
        <v>11</v>
      </c>
      <c r="Q5704" s="48">
        <v>42593</v>
      </c>
      <c r="R5704" s="178">
        <f t="shared" si="537"/>
        <v>42593</v>
      </c>
      <c r="S5704" s="182">
        <v>10.3</v>
      </c>
      <c r="T5704" s="180">
        <f t="shared" si="539"/>
        <v>69684.079999999973</v>
      </c>
      <c r="U5704" s="181" t="str">
        <f t="shared" si="538"/>
        <v>0</v>
      </c>
    </row>
    <row r="5705" spans="14:21">
      <c r="N5705" s="57">
        <f t="shared" si="534"/>
        <v>2016</v>
      </c>
      <c r="O5705" s="57">
        <f t="shared" si="535"/>
        <v>8</v>
      </c>
      <c r="P5705" s="57">
        <f t="shared" si="536"/>
        <v>12</v>
      </c>
      <c r="Q5705" s="48">
        <v>42594</v>
      </c>
      <c r="R5705" s="178">
        <f t="shared" si="537"/>
        <v>42594</v>
      </c>
      <c r="S5705" s="182">
        <v>2</v>
      </c>
      <c r="T5705" s="180">
        <f t="shared" si="539"/>
        <v>69686.079999999973</v>
      </c>
      <c r="U5705" s="181" t="str">
        <f t="shared" si="538"/>
        <v>0</v>
      </c>
    </row>
    <row r="5706" spans="14:21">
      <c r="N5706" s="57">
        <f t="shared" si="534"/>
        <v>2016</v>
      </c>
      <c r="O5706" s="57">
        <f t="shared" si="535"/>
        <v>8</v>
      </c>
      <c r="P5706" s="57">
        <f t="shared" si="536"/>
        <v>13</v>
      </c>
      <c r="Q5706" s="48">
        <v>42595</v>
      </c>
      <c r="R5706" s="178">
        <f t="shared" si="537"/>
        <v>42595</v>
      </c>
      <c r="S5706" s="182">
        <v>2</v>
      </c>
      <c r="T5706" s="180">
        <f t="shared" si="539"/>
        <v>69688.079999999973</v>
      </c>
      <c r="U5706" s="181" t="str">
        <f t="shared" si="538"/>
        <v>0</v>
      </c>
    </row>
    <row r="5707" spans="14:21">
      <c r="N5707" s="57">
        <f t="shared" si="534"/>
        <v>2016</v>
      </c>
      <c r="O5707" s="57">
        <f t="shared" si="535"/>
        <v>8</v>
      </c>
      <c r="P5707" s="57">
        <f t="shared" si="536"/>
        <v>14</v>
      </c>
      <c r="Q5707" s="48">
        <v>42596</v>
      </c>
      <c r="R5707" s="178">
        <f t="shared" si="537"/>
        <v>42596</v>
      </c>
      <c r="S5707" s="182">
        <v>2</v>
      </c>
      <c r="T5707" s="180">
        <f t="shared" si="539"/>
        <v>69690.079999999973</v>
      </c>
      <c r="U5707" s="181" t="str">
        <f t="shared" si="538"/>
        <v>0</v>
      </c>
    </row>
    <row r="5708" spans="14:21">
      <c r="N5708" s="57">
        <f t="shared" si="534"/>
        <v>2016</v>
      </c>
      <c r="O5708" s="57">
        <f t="shared" si="535"/>
        <v>8</v>
      </c>
      <c r="P5708" s="57">
        <f t="shared" si="536"/>
        <v>15</v>
      </c>
      <c r="Q5708" s="48">
        <v>42597</v>
      </c>
      <c r="R5708" s="178">
        <f t="shared" si="537"/>
        <v>42597</v>
      </c>
      <c r="S5708" s="182">
        <v>2</v>
      </c>
      <c r="T5708" s="180">
        <f t="shared" si="539"/>
        <v>69692.079999999973</v>
      </c>
      <c r="U5708" s="181" t="str">
        <f t="shared" si="538"/>
        <v>0</v>
      </c>
    </row>
    <row r="5709" spans="14:21">
      <c r="N5709" s="57">
        <f t="shared" si="534"/>
        <v>2016</v>
      </c>
      <c r="O5709" s="57">
        <f t="shared" si="535"/>
        <v>8</v>
      </c>
      <c r="P5709" s="57">
        <f t="shared" si="536"/>
        <v>16</v>
      </c>
      <c r="Q5709" s="48">
        <v>42598</v>
      </c>
      <c r="R5709" s="178">
        <f t="shared" si="537"/>
        <v>42598</v>
      </c>
      <c r="S5709" s="182">
        <v>2</v>
      </c>
      <c r="T5709" s="180">
        <f t="shared" si="539"/>
        <v>69694.079999999973</v>
      </c>
      <c r="U5709" s="181" t="str">
        <f t="shared" si="538"/>
        <v>0</v>
      </c>
    </row>
    <row r="5710" spans="14:21">
      <c r="N5710" s="57">
        <f t="shared" si="534"/>
        <v>2016</v>
      </c>
      <c r="O5710" s="57">
        <f t="shared" si="535"/>
        <v>8</v>
      </c>
      <c r="P5710" s="57">
        <f t="shared" si="536"/>
        <v>17</v>
      </c>
      <c r="Q5710" s="48">
        <v>42599</v>
      </c>
      <c r="R5710" s="178">
        <f t="shared" si="537"/>
        <v>42599</v>
      </c>
      <c r="S5710" s="182">
        <v>2</v>
      </c>
      <c r="T5710" s="180">
        <f t="shared" si="539"/>
        <v>69696.079999999973</v>
      </c>
      <c r="U5710" s="181" t="str">
        <f t="shared" si="538"/>
        <v>0</v>
      </c>
    </row>
    <row r="5711" spans="14:21">
      <c r="N5711" s="57">
        <f t="shared" si="534"/>
        <v>2016</v>
      </c>
      <c r="O5711" s="57">
        <f t="shared" si="535"/>
        <v>8</v>
      </c>
      <c r="P5711" s="57">
        <f t="shared" si="536"/>
        <v>18</v>
      </c>
      <c r="Q5711" s="48">
        <v>42600</v>
      </c>
      <c r="R5711" s="178">
        <f t="shared" si="537"/>
        <v>42600</v>
      </c>
      <c r="S5711" s="182">
        <v>2</v>
      </c>
      <c r="T5711" s="180">
        <f t="shared" si="539"/>
        <v>69698.079999999973</v>
      </c>
      <c r="U5711" s="181" t="str">
        <f t="shared" si="538"/>
        <v>0</v>
      </c>
    </row>
    <row r="5712" spans="14:21">
      <c r="N5712" s="57">
        <f t="shared" si="534"/>
        <v>2016</v>
      </c>
      <c r="O5712" s="57">
        <f t="shared" si="535"/>
        <v>8</v>
      </c>
      <c r="P5712" s="57">
        <f t="shared" si="536"/>
        <v>19</v>
      </c>
      <c r="Q5712" s="48">
        <v>42601</v>
      </c>
      <c r="R5712" s="178">
        <f t="shared" si="537"/>
        <v>42601</v>
      </c>
      <c r="S5712" s="182">
        <v>2</v>
      </c>
      <c r="T5712" s="180">
        <f t="shared" si="539"/>
        <v>69700.079999999973</v>
      </c>
      <c r="U5712" s="181" t="str">
        <f t="shared" si="538"/>
        <v>0</v>
      </c>
    </row>
    <row r="5713" spans="14:21">
      <c r="N5713" s="57">
        <f t="shared" si="534"/>
        <v>2016</v>
      </c>
      <c r="O5713" s="57">
        <f t="shared" si="535"/>
        <v>8</v>
      </c>
      <c r="P5713" s="57">
        <f t="shared" si="536"/>
        <v>20</v>
      </c>
      <c r="Q5713" s="48">
        <v>42602</v>
      </c>
      <c r="R5713" s="178">
        <f t="shared" si="537"/>
        <v>42602</v>
      </c>
      <c r="S5713" s="182">
        <v>2</v>
      </c>
      <c r="T5713" s="180">
        <f t="shared" si="539"/>
        <v>69702.079999999973</v>
      </c>
      <c r="U5713" s="181" t="str">
        <f t="shared" si="538"/>
        <v>0</v>
      </c>
    </row>
    <row r="5714" spans="14:21">
      <c r="N5714" s="57">
        <f t="shared" si="534"/>
        <v>2016</v>
      </c>
      <c r="O5714" s="57">
        <f t="shared" si="535"/>
        <v>8</v>
      </c>
      <c r="P5714" s="57">
        <f t="shared" si="536"/>
        <v>21</v>
      </c>
      <c r="Q5714" s="48">
        <v>42603</v>
      </c>
      <c r="R5714" s="178">
        <f t="shared" si="537"/>
        <v>42603</v>
      </c>
      <c r="S5714" s="182">
        <v>2</v>
      </c>
      <c r="T5714" s="180">
        <f t="shared" si="539"/>
        <v>69704.079999999973</v>
      </c>
      <c r="U5714" s="181" t="str">
        <f t="shared" si="538"/>
        <v>0</v>
      </c>
    </row>
    <row r="5715" spans="14:21">
      <c r="N5715" s="57">
        <f t="shared" si="534"/>
        <v>2016</v>
      </c>
      <c r="O5715" s="57">
        <f t="shared" si="535"/>
        <v>8</v>
      </c>
      <c r="P5715" s="57">
        <f t="shared" si="536"/>
        <v>22</v>
      </c>
      <c r="Q5715" s="48">
        <v>42604</v>
      </c>
      <c r="R5715" s="178">
        <f t="shared" si="537"/>
        <v>42604</v>
      </c>
      <c r="S5715" s="182">
        <v>2</v>
      </c>
      <c r="T5715" s="180">
        <f t="shared" si="539"/>
        <v>69706.079999999973</v>
      </c>
      <c r="U5715" s="181" t="str">
        <f t="shared" si="538"/>
        <v>0</v>
      </c>
    </row>
    <row r="5716" spans="14:21">
      <c r="N5716" s="57">
        <f t="shared" si="534"/>
        <v>2016</v>
      </c>
      <c r="O5716" s="57">
        <f t="shared" si="535"/>
        <v>8</v>
      </c>
      <c r="P5716" s="57">
        <f t="shared" si="536"/>
        <v>23</v>
      </c>
      <c r="Q5716" s="48">
        <v>42605</v>
      </c>
      <c r="R5716" s="178">
        <f t="shared" si="537"/>
        <v>42605</v>
      </c>
      <c r="S5716" s="182">
        <v>2</v>
      </c>
      <c r="T5716" s="180">
        <f t="shared" si="539"/>
        <v>69708.079999999973</v>
      </c>
      <c r="U5716" s="181" t="str">
        <f t="shared" si="538"/>
        <v>0</v>
      </c>
    </row>
    <row r="5717" spans="14:21">
      <c r="N5717" s="57">
        <f t="shared" si="534"/>
        <v>2016</v>
      </c>
      <c r="O5717" s="57">
        <f t="shared" si="535"/>
        <v>8</v>
      </c>
      <c r="P5717" s="57">
        <f t="shared" si="536"/>
        <v>24</v>
      </c>
      <c r="Q5717" s="48">
        <v>42606</v>
      </c>
      <c r="R5717" s="178">
        <f t="shared" si="537"/>
        <v>42606</v>
      </c>
      <c r="S5717" s="182">
        <v>2</v>
      </c>
      <c r="T5717" s="180">
        <f t="shared" si="539"/>
        <v>69710.079999999973</v>
      </c>
      <c r="U5717" s="181" t="str">
        <f t="shared" si="538"/>
        <v>0</v>
      </c>
    </row>
    <row r="5718" spans="14:21">
      <c r="N5718" s="57">
        <f t="shared" si="534"/>
        <v>2016</v>
      </c>
      <c r="O5718" s="57">
        <f t="shared" si="535"/>
        <v>8</v>
      </c>
      <c r="P5718" s="57">
        <f t="shared" si="536"/>
        <v>25</v>
      </c>
      <c r="Q5718" s="48">
        <v>42607</v>
      </c>
      <c r="R5718" s="178">
        <f t="shared" si="537"/>
        <v>42607</v>
      </c>
      <c r="S5718" s="182">
        <v>2</v>
      </c>
      <c r="T5718" s="180">
        <f t="shared" si="539"/>
        <v>69712.079999999973</v>
      </c>
      <c r="U5718" s="181" t="str">
        <f t="shared" si="538"/>
        <v>0</v>
      </c>
    </row>
    <row r="5719" spans="14:21">
      <c r="N5719" s="57">
        <f t="shared" si="534"/>
        <v>2016</v>
      </c>
      <c r="O5719" s="57">
        <f t="shared" si="535"/>
        <v>8</v>
      </c>
      <c r="P5719" s="57">
        <f t="shared" si="536"/>
        <v>26</v>
      </c>
      <c r="Q5719" s="48">
        <v>42608</v>
      </c>
      <c r="R5719" s="178">
        <f t="shared" si="537"/>
        <v>42608</v>
      </c>
      <c r="S5719" s="182">
        <v>2</v>
      </c>
      <c r="T5719" s="180">
        <f t="shared" si="539"/>
        <v>69714.079999999973</v>
      </c>
      <c r="U5719" s="181" t="str">
        <f t="shared" si="538"/>
        <v>0</v>
      </c>
    </row>
    <row r="5720" spans="14:21">
      <c r="N5720" s="57">
        <f t="shared" si="534"/>
        <v>2016</v>
      </c>
      <c r="O5720" s="57">
        <f t="shared" si="535"/>
        <v>8</v>
      </c>
      <c r="P5720" s="57">
        <f t="shared" si="536"/>
        <v>27</v>
      </c>
      <c r="Q5720" s="48">
        <v>42609</v>
      </c>
      <c r="R5720" s="178">
        <f t="shared" si="537"/>
        <v>42609</v>
      </c>
      <c r="S5720" s="182">
        <v>2</v>
      </c>
      <c r="T5720" s="180">
        <f t="shared" si="539"/>
        <v>69716.079999999973</v>
      </c>
      <c r="U5720" s="181" t="str">
        <f t="shared" si="538"/>
        <v>0</v>
      </c>
    </row>
    <row r="5721" spans="14:21">
      <c r="N5721" s="57">
        <f t="shared" si="534"/>
        <v>2016</v>
      </c>
      <c r="O5721" s="57">
        <f t="shared" si="535"/>
        <v>8</v>
      </c>
      <c r="P5721" s="57">
        <f t="shared" si="536"/>
        <v>28</v>
      </c>
      <c r="Q5721" s="48">
        <v>42610</v>
      </c>
      <c r="R5721" s="178">
        <f t="shared" si="537"/>
        <v>42610</v>
      </c>
      <c r="S5721" s="182">
        <v>2</v>
      </c>
      <c r="T5721" s="180">
        <f t="shared" si="539"/>
        <v>69718.079999999973</v>
      </c>
      <c r="U5721" s="181" t="str">
        <f t="shared" si="538"/>
        <v>0</v>
      </c>
    </row>
    <row r="5722" spans="14:21">
      <c r="N5722" s="57">
        <f t="shared" si="534"/>
        <v>2016</v>
      </c>
      <c r="O5722" s="57">
        <f t="shared" si="535"/>
        <v>8</v>
      </c>
      <c r="P5722" s="57">
        <f t="shared" si="536"/>
        <v>29</v>
      </c>
      <c r="Q5722" s="48">
        <v>42611</v>
      </c>
      <c r="R5722" s="178">
        <f t="shared" si="537"/>
        <v>42611</v>
      </c>
      <c r="S5722" s="182">
        <v>2</v>
      </c>
      <c r="T5722" s="180">
        <f t="shared" si="539"/>
        <v>69720.079999999973</v>
      </c>
      <c r="U5722" s="181" t="str">
        <f t="shared" si="538"/>
        <v>0</v>
      </c>
    </row>
    <row r="5723" spans="14:21">
      <c r="N5723" s="57">
        <f t="shared" si="534"/>
        <v>2016</v>
      </c>
      <c r="O5723" s="57">
        <f t="shared" si="535"/>
        <v>8</v>
      </c>
      <c r="P5723" s="57">
        <f t="shared" si="536"/>
        <v>30</v>
      </c>
      <c r="Q5723" s="48">
        <v>42612</v>
      </c>
      <c r="R5723" s="178">
        <f t="shared" si="537"/>
        <v>42612</v>
      </c>
      <c r="S5723" s="182">
        <v>2</v>
      </c>
      <c r="T5723" s="180">
        <f t="shared" si="539"/>
        <v>69722.079999999973</v>
      </c>
      <c r="U5723" s="181" t="str">
        <f t="shared" si="538"/>
        <v>0</v>
      </c>
    </row>
    <row r="5724" spans="14:21">
      <c r="N5724" s="57">
        <f t="shared" si="534"/>
        <v>2016</v>
      </c>
      <c r="O5724" s="57">
        <f t="shared" si="535"/>
        <v>8</v>
      </c>
      <c r="P5724" s="57">
        <f t="shared" si="536"/>
        <v>31</v>
      </c>
      <c r="Q5724" s="48">
        <v>42613</v>
      </c>
      <c r="R5724" s="178">
        <f t="shared" si="537"/>
        <v>42613</v>
      </c>
      <c r="S5724" s="182">
        <v>2</v>
      </c>
      <c r="T5724" s="180">
        <f t="shared" si="539"/>
        <v>69724.079999999973</v>
      </c>
      <c r="U5724" s="181" t="str">
        <f t="shared" si="538"/>
        <v>0</v>
      </c>
    </row>
    <row r="5725" spans="14:21">
      <c r="N5725" s="57">
        <f t="shared" si="534"/>
        <v>2016</v>
      </c>
      <c r="O5725" s="57">
        <f t="shared" si="535"/>
        <v>9</v>
      </c>
      <c r="P5725" s="57">
        <f t="shared" si="536"/>
        <v>1</v>
      </c>
      <c r="Q5725" s="48">
        <v>42614</v>
      </c>
      <c r="R5725" s="178">
        <f t="shared" si="537"/>
        <v>42614</v>
      </c>
      <c r="S5725" s="182">
        <v>6</v>
      </c>
      <c r="T5725" s="180">
        <f t="shared" si="539"/>
        <v>69730.079999999973</v>
      </c>
      <c r="U5725" s="181" t="str">
        <f t="shared" si="538"/>
        <v>0</v>
      </c>
    </row>
    <row r="5726" spans="14:21">
      <c r="N5726" s="57">
        <f t="shared" si="534"/>
        <v>2016</v>
      </c>
      <c r="O5726" s="57">
        <f t="shared" si="535"/>
        <v>9</v>
      </c>
      <c r="P5726" s="57">
        <f t="shared" si="536"/>
        <v>2</v>
      </c>
      <c r="Q5726" s="48">
        <v>42615</v>
      </c>
      <c r="R5726" s="178">
        <f t="shared" si="537"/>
        <v>42615</v>
      </c>
      <c r="S5726" s="182">
        <v>4.8</v>
      </c>
      <c r="T5726" s="180">
        <f t="shared" si="539"/>
        <v>69734.879999999976</v>
      </c>
      <c r="U5726" s="181" t="str">
        <f t="shared" si="538"/>
        <v>0</v>
      </c>
    </row>
    <row r="5727" spans="14:21">
      <c r="N5727" s="57">
        <f t="shared" si="534"/>
        <v>2016</v>
      </c>
      <c r="O5727" s="57">
        <f t="shared" si="535"/>
        <v>9</v>
      </c>
      <c r="P5727" s="57">
        <f t="shared" si="536"/>
        <v>3</v>
      </c>
      <c r="Q5727" s="48">
        <v>42616</v>
      </c>
      <c r="R5727" s="178">
        <f t="shared" si="537"/>
        <v>42616</v>
      </c>
      <c r="S5727" s="182">
        <v>5</v>
      </c>
      <c r="T5727" s="180">
        <f t="shared" si="539"/>
        <v>69739.879999999976</v>
      </c>
      <c r="U5727" s="181" t="str">
        <f t="shared" si="538"/>
        <v>0</v>
      </c>
    </row>
    <row r="5728" spans="14:21">
      <c r="N5728" s="57">
        <f t="shared" si="534"/>
        <v>2016</v>
      </c>
      <c r="O5728" s="57">
        <f t="shared" si="535"/>
        <v>9</v>
      </c>
      <c r="P5728" s="57">
        <f t="shared" si="536"/>
        <v>4</v>
      </c>
      <c r="Q5728" s="48">
        <v>42617</v>
      </c>
      <c r="R5728" s="178">
        <f t="shared" si="537"/>
        <v>42617</v>
      </c>
      <c r="S5728" s="182">
        <v>5.8</v>
      </c>
      <c r="T5728" s="180">
        <f t="shared" si="539"/>
        <v>69745.679999999978</v>
      </c>
      <c r="U5728" s="181" t="str">
        <f t="shared" si="538"/>
        <v>0</v>
      </c>
    </row>
    <row r="5729" spans="14:21">
      <c r="N5729" s="57">
        <f t="shared" si="534"/>
        <v>2016</v>
      </c>
      <c r="O5729" s="57">
        <f t="shared" si="535"/>
        <v>9</v>
      </c>
      <c r="P5729" s="57">
        <f t="shared" si="536"/>
        <v>5</v>
      </c>
      <c r="Q5729" s="48">
        <v>42618</v>
      </c>
      <c r="R5729" s="178">
        <f t="shared" si="537"/>
        <v>42618</v>
      </c>
      <c r="S5729" s="182">
        <v>6.3</v>
      </c>
      <c r="T5729" s="180">
        <f t="shared" si="539"/>
        <v>69751.979999999981</v>
      </c>
      <c r="U5729" s="181" t="str">
        <f t="shared" si="538"/>
        <v>0</v>
      </c>
    </row>
    <row r="5730" spans="14:21">
      <c r="N5730" s="57">
        <f t="shared" si="534"/>
        <v>2016</v>
      </c>
      <c r="O5730" s="57">
        <f t="shared" si="535"/>
        <v>9</v>
      </c>
      <c r="P5730" s="57">
        <f t="shared" si="536"/>
        <v>6</v>
      </c>
      <c r="Q5730" s="48">
        <v>42619</v>
      </c>
      <c r="R5730" s="178">
        <f t="shared" si="537"/>
        <v>42619</v>
      </c>
      <c r="S5730" s="182">
        <v>5.0999999999999996</v>
      </c>
      <c r="T5730" s="180">
        <f t="shared" si="539"/>
        <v>69757.079999999987</v>
      </c>
      <c r="U5730" s="181" t="str">
        <f t="shared" si="538"/>
        <v>0</v>
      </c>
    </row>
    <row r="5731" spans="14:21">
      <c r="N5731" s="57">
        <f t="shared" si="534"/>
        <v>2016</v>
      </c>
      <c r="O5731" s="57">
        <f t="shared" si="535"/>
        <v>9</v>
      </c>
      <c r="P5731" s="57">
        <f t="shared" si="536"/>
        <v>7</v>
      </c>
      <c r="Q5731" s="48">
        <v>42620</v>
      </c>
      <c r="R5731" s="178">
        <f t="shared" si="537"/>
        <v>42620</v>
      </c>
      <c r="S5731" s="182">
        <v>3.2</v>
      </c>
      <c r="T5731" s="180">
        <f t="shared" si="539"/>
        <v>69760.279999999984</v>
      </c>
      <c r="U5731" s="181" t="str">
        <f t="shared" si="538"/>
        <v>0</v>
      </c>
    </row>
    <row r="5732" spans="14:21">
      <c r="N5732" s="57">
        <f t="shared" si="534"/>
        <v>2016</v>
      </c>
      <c r="O5732" s="57">
        <f t="shared" si="535"/>
        <v>9</v>
      </c>
      <c r="P5732" s="57">
        <f t="shared" si="536"/>
        <v>8</v>
      </c>
      <c r="Q5732" s="48">
        <v>42621</v>
      </c>
      <c r="R5732" s="178">
        <f t="shared" si="537"/>
        <v>42621</v>
      </c>
      <c r="S5732" s="182">
        <v>2</v>
      </c>
      <c r="T5732" s="180">
        <f t="shared" si="539"/>
        <v>69762.279999999984</v>
      </c>
      <c r="U5732" s="181" t="str">
        <f t="shared" si="538"/>
        <v>0</v>
      </c>
    </row>
    <row r="5733" spans="14:21">
      <c r="N5733" s="57">
        <f t="shared" si="534"/>
        <v>2016</v>
      </c>
      <c r="O5733" s="57">
        <f t="shared" si="535"/>
        <v>9</v>
      </c>
      <c r="P5733" s="57">
        <f t="shared" si="536"/>
        <v>9</v>
      </c>
      <c r="Q5733" s="48">
        <v>42622</v>
      </c>
      <c r="R5733" s="178">
        <f t="shared" si="537"/>
        <v>42622</v>
      </c>
      <c r="S5733" s="182">
        <v>4</v>
      </c>
      <c r="T5733" s="180">
        <f t="shared" si="539"/>
        <v>69766.279999999984</v>
      </c>
      <c r="U5733" s="181" t="str">
        <f t="shared" si="538"/>
        <v>0</v>
      </c>
    </row>
    <row r="5734" spans="14:21">
      <c r="N5734" s="57">
        <f t="shared" si="534"/>
        <v>2016</v>
      </c>
      <c r="O5734" s="57">
        <f t="shared" si="535"/>
        <v>9</v>
      </c>
      <c r="P5734" s="57">
        <f t="shared" si="536"/>
        <v>10</v>
      </c>
      <c r="Q5734" s="48">
        <v>42623</v>
      </c>
      <c r="R5734" s="178">
        <f t="shared" si="537"/>
        <v>42623</v>
      </c>
      <c r="S5734" s="182">
        <v>2.1</v>
      </c>
      <c r="T5734" s="180">
        <f t="shared" si="539"/>
        <v>69768.37999999999</v>
      </c>
      <c r="U5734" s="181" t="str">
        <f t="shared" si="538"/>
        <v>0</v>
      </c>
    </row>
    <row r="5735" spans="14:21">
      <c r="N5735" s="57">
        <f t="shared" si="534"/>
        <v>2016</v>
      </c>
      <c r="O5735" s="57">
        <f t="shared" si="535"/>
        <v>9</v>
      </c>
      <c r="P5735" s="57">
        <f t="shared" si="536"/>
        <v>11</v>
      </c>
      <c r="Q5735" s="48">
        <v>42624</v>
      </c>
      <c r="R5735" s="178">
        <f t="shared" si="537"/>
        <v>42624</v>
      </c>
      <c r="S5735" s="182">
        <v>3.8</v>
      </c>
      <c r="T5735" s="180">
        <f t="shared" si="539"/>
        <v>69772.179999999993</v>
      </c>
      <c r="U5735" s="181" t="str">
        <f t="shared" si="538"/>
        <v>0</v>
      </c>
    </row>
    <row r="5736" spans="14:21">
      <c r="N5736" s="57">
        <f t="shared" si="534"/>
        <v>2016</v>
      </c>
      <c r="O5736" s="57">
        <f t="shared" si="535"/>
        <v>9</v>
      </c>
      <c r="P5736" s="57">
        <f t="shared" si="536"/>
        <v>12</v>
      </c>
      <c r="Q5736" s="48">
        <v>42625</v>
      </c>
      <c r="R5736" s="178">
        <f t="shared" si="537"/>
        <v>42625</v>
      </c>
      <c r="S5736" s="182">
        <v>2</v>
      </c>
      <c r="T5736" s="180">
        <f t="shared" si="539"/>
        <v>69774.179999999993</v>
      </c>
      <c r="U5736" s="181" t="str">
        <f t="shared" si="538"/>
        <v>0</v>
      </c>
    </row>
    <row r="5737" spans="14:21">
      <c r="N5737" s="57">
        <f t="shared" si="534"/>
        <v>2016</v>
      </c>
      <c r="O5737" s="57">
        <f t="shared" si="535"/>
        <v>9</v>
      </c>
      <c r="P5737" s="57">
        <f t="shared" si="536"/>
        <v>13</v>
      </c>
      <c r="Q5737" s="48">
        <v>42626</v>
      </c>
      <c r="R5737" s="178">
        <f t="shared" si="537"/>
        <v>42626</v>
      </c>
      <c r="S5737" s="182">
        <v>2</v>
      </c>
      <c r="T5737" s="180">
        <f t="shared" si="539"/>
        <v>69776.179999999993</v>
      </c>
      <c r="U5737" s="181" t="str">
        <f t="shared" si="538"/>
        <v>0</v>
      </c>
    </row>
    <row r="5738" spans="14:21">
      <c r="N5738" s="57">
        <f t="shared" si="534"/>
        <v>2016</v>
      </c>
      <c r="O5738" s="57">
        <f t="shared" si="535"/>
        <v>9</v>
      </c>
      <c r="P5738" s="57">
        <f t="shared" si="536"/>
        <v>14</v>
      </c>
      <c r="Q5738" s="48">
        <v>42627</v>
      </c>
      <c r="R5738" s="178">
        <f t="shared" si="537"/>
        <v>42627</v>
      </c>
      <c r="S5738" s="182">
        <v>2</v>
      </c>
      <c r="T5738" s="180">
        <f t="shared" si="539"/>
        <v>69778.179999999993</v>
      </c>
      <c r="U5738" s="181" t="str">
        <f t="shared" si="538"/>
        <v>0</v>
      </c>
    </row>
    <row r="5739" spans="14:21">
      <c r="N5739" s="57">
        <f t="shared" si="534"/>
        <v>2016</v>
      </c>
      <c r="O5739" s="57">
        <f t="shared" si="535"/>
        <v>9</v>
      </c>
      <c r="P5739" s="57">
        <f t="shared" si="536"/>
        <v>15</v>
      </c>
      <c r="Q5739" s="48">
        <v>42628</v>
      </c>
      <c r="R5739" s="178">
        <f t="shared" si="537"/>
        <v>42628</v>
      </c>
      <c r="S5739" s="182">
        <v>2.2000000000000002</v>
      </c>
      <c r="T5739" s="180">
        <f t="shared" si="539"/>
        <v>69780.37999999999</v>
      </c>
      <c r="U5739" s="181" t="str">
        <f t="shared" si="538"/>
        <v>0</v>
      </c>
    </row>
    <row r="5740" spans="14:21">
      <c r="N5740" s="57">
        <f t="shared" si="534"/>
        <v>2016</v>
      </c>
      <c r="O5740" s="57">
        <f t="shared" si="535"/>
        <v>9</v>
      </c>
      <c r="P5740" s="57">
        <f t="shared" si="536"/>
        <v>16</v>
      </c>
      <c r="Q5740" s="48">
        <v>42629</v>
      </c>
      <c r="R5740" s="178">
        <f t="shared" si="537"/>
        <v>42629</v>
      </c>
      <c r="S5740" s="182">
        <v>3.3</v>
      </c>
      <c r="T5740" s="180">
        <f t="shared" si="539"/>
        <v>69783.679999999993</v>
      </c>
      <c r="U5740" s="181" t="str">
        <f t="shared" si="538"/>
        <v>0</v>
      </c>
    </row>
    <row r="5741" spans="14:21">
      <c r="N5741" s="57">
        <f t="shared" si="534"/>
        <v>2016</v>
      </c>
      <c r="O5741" s="57">
        <f t="shared" si="535"/>
        <v>9</v>
      </c>
      <c r="P5741" s="57">
        <f t="shared" si="536"/>
        <v>17</v>
      </c>
      <c r="Q5741" s="48">
        <v>42630</v>
      </c>
      <c r="R5741" s="178">
        <f t="shared" si="537"/>
        <v>42630</v>
      </c>
      <c r="S5741" s="182">
        <v>4</v>
      </c>
      <c r="T5741" s="180">
        <f t="shared" si="539"/>
        <v>69787.679999999993</v>
      </c>
      <c r="U5741" s="181" t="str">
        <f t="shared" si="538"/>
        <v>0</v>
      </c>
    </row>
    <row r="5742" spans="14:21">
      <c r="N5742" s="57">
        <f t="shared" si="534"/>
        <v>2016</v>
      </c>
      <c r="O5742" s="57">
        <f t="shared" si="535"/>
        <v>9</v>
      </c>
      <c r="P5742" s="57">
        <f t="shared" si="536"/>
        <v>18</v>
      </c>
      <c r="Q5742" s="48">
        <v>42631</v>
      </c>
      <c r="R5742" s="178">
        <f t="shared" si="537"/>
        <v>42631</v>
      </c>
      <c r="S5742" s="182">
        <v>6.1</v>
      </c>
      <c r="T5742" s="180">
        <f t="shared" si="539"/>
        <v>69793.78</v>
      </c>
      <c r="U5742" s="181" t="str">
        <f t="shared" si="538"/>
        <v>0</v>
      </c>
    </row>
    <row r="5743" spans="14:21">
      <c r="N5743" s="57">
        <f t="shared" si="534"/>
        <v>2016</v>
      </c>
      <c r="O5743" s="57">
        <f t="shared" si="535"/>
        <v>9</v>
      </c>
      <c r="P5743" s="57">
        <f t="shared" si="536"/>
        <v>19</v>
      </c>
      <c r="Q5743" s="48">
        <v>42632</v>
      </c>
      <c r="R5743" s="178">
        <f t="shared" si="537"/>
        <v>42632</v>
      </c>
      <c r="S5743" s="182">
        <v>7.4</v>
      </c>
      <c r="T5743" s="180">
        <f t="shared" si="539"/>
        <v>69801.179999999993</v>
      </c>
      <c r="U5743" s="181" t="str">
        <f t="shared" si="538"/>
        <v>0</v>
      </c>
    </row>
    <row r="5744" spans="14:21">
      <c r="N5744" s="57">
        <f t="shared" si="534"/>
        <v>2016</v>
      </c>
      <c r="O5744" s="57">
        <f t="shared" si="535"/>
        <v>9</v>
      </c>
      <c r="P5744" s="57">
        <f t="shared" si="536"/>
        <v>20</v>
      </c>
      <c r="Q5744" s="48">
        <v>42633</v>
      </c>
      <c r="R5744" s="178">
        <f t="shared" si="537"/>
        <v>42633</v>
      </c>
      <c r="S5744" s="182">
        <v>6.3</v>
      </c>
      <c r="T5744" s="180">
        <f t="shared" si="539"/>
        <v>69807.48</v>
      </c>
      <c r="U5744" s="181" t="str">
        <f t="shared" si="538"/>
        <v>0</v>
      </c>
    </row>
    <row r="5745" spans="14:21">
      <c r="N5745" s="57">
        <f t="shared" si="534"/>
        <v>2016</v>
      </c>
      <c r="O5745" s="57">
        <f t="shared" si="535"/>
        <v>9</v>
      </c>
      <c r="P5745" s="57">
        <f t="shared" si="536"/>
        <v>21</v>
      </c>
      <c r="Q5745" s="48">
        <v>42634</v>
      </c>
      <c r="R5745" s="178">
        <f t="shared" si="537"/>
        <v>42634</v>
      </c>
      <c r="S5745" s="182">
        <v>6.3</v>
      </c>
      <c r="T5745" s="180">
        <f t="shared" si="539"/>
        <v>69813.78</v>
      </c>
      <c r="U5745" s="181" t="str">
        <f t="shared" si="538"/>
        <v>0</v>
      </c>
    </row>
    <row r="5746" spans="14:21">
      <c r="N5746" s="57">
        <f t="shared" si="534"/>
        <v>2016</v>
      </c>
      <c r="O5746" s="57">
        <f t="shared" si="535"/>
        <v>9</v>
      </c>
      <c r="P5746" s="57">
        <f t="shared" si="536"/>
        <v>22</v>
      </c>
      <c r="Q5746" s="48">
        <v>42635</v>
      </c>
      <c r="R5746" s="178">
        <f t="shared" si="537"/>
        <v>42635</v>
      </c>
      <c r="S5746" s="182">
        <v>6.8</v>
      </c>
      <c r="T5746" s="180">
        <f t="shared" si="539"/>
        <v>69820.58</v>
      </c>
      <c r="U5746" s="181" t="str">
        <f t="shared" si="538"/>
        <v>0</v>
      </c>
    </row>
    <row r="5747" spans="14:21">
      <c r="N5747" s="57">
        <f t="shared" si="534"/>
        <v>2016</v>
      </c>
      <c r="O5747" s="57">
        <f t="shared" si="535"/>
        <v>9</v>
      </c>
      <c r="P5747" s="57">
        <f t="shared" si="536"/>
        <v>23</v>
      </c>
      <c r="Q5747" s="48">
        <v>42636</v>
      </c>
      <c r="R5747" s="178">
        <f t="shared" si="537"/>
        <v>42636</v>
      </c>
      <c r="S5747" s="182">
        <v>7.4</v>
      </c>
      <c r="T5747" s="180">
        <f t="shared" si="539"/>
        <v>69827.98</v>
      </c>
      <c r="U5747" s="181" t="str">
        <f t="shared" si="538"/>
        <v>0</v>
      </c>
    </row>
    <row r="5748" spans="14:21">
      <c r="N5748" s="57">
        <f t="shared" si="534"/>
        <v>2016</v>
      </c>
      <c r="O5748" s="57">
        <f t="shared" si="535"/>
        <v>9</v>
      </c>
      <c r="P5748" s="57">
        <f t="shared" si="536"/>
        <v>24</v>
      </c>
      <c r="Q5748" s="48">
        <v>42637</v>
      </c>
      <c r="R5748" s="178">
        <f t="shared" si="537"/>
        <v>42637</v>
      </c>
      <c r="S5748" s="182">
        <v>6.7</v>
      </c>
      <c r="T5748" s="180">
        <f t="shared" si="539"/>
        <v>69834.679999999993</v>
      </c>
      <c r="U5748" s="181" t="str">
        <f t="shared" si="538"/>
        <v>0</v>
      </c>
    </row>
    <row r="5749" spans="14:21">
      <c r="N5749" s="57">
        <f t="shared" si="534"/>
        <v>2016</v>
      </c>
      <c r="O5749" s="57">
        <f t="shared" si="535"/>
        <v>9</v>
      </c>
      <c r="P5749" s="57">
        <f t="shared" si="536"/>
        <v>25</v>
      </c>
      <c r="Q5749" s="48">
        <v>42638</v>
      </c>
      <c r="R5749" s="178">
        <f t="shared" si="537"/>
        <v>42638</v>
      </c>
      <c r="S5749" s="182">
        <v>4.4000000000000004</v>
      </c>
      <c r="T5749" s="180">
        <f t="shared" si="539"/>
        <v>69839.079999999987</v>
      </c>
      <c r="U5749" s="181" t="str">
        <f t="shared" si="538"/>
        <v>0</v>
      </c>
    </row>
    <row r="5750" spans="14:21">
      <c r="N5750" s="57">
        <f t="shared" si="534"/>
        <v>2016</v>
      </c>
      <c r="O5750" s="57">
        <f t="shared" si="535"/>
        <v>9</v>
      </c>
      <c r="P5750" s="57">
        <f t="shared" si="536"/>
        <v>26</v>
      </c>
      <c r="Q5750" s="48">
        <v>42639</v>
      </c>
      <c r="R5750" s="178">
        <f t="shared" si="537"/>
        <v>42639</v>
      </c>
      <c r="S5750" s="182">
        <v>6.8</v>
      </c>
      <c r="T5750" s="180">
        <f t="shared" si="539"/>
        <v>69845.87999999999</v>
      </c>
      <c r="U5750" s="181" t="str">
        <f t="shared" si="538"/>
        <v>0</v>
      </c>
    </row>
    <row r="5751" spans="14:21">
      <c r="N5751" s="57">
        <f t="shared" si="534"/>
        <v>2016</v>
      </c>
      <c r="O5751" s="57">
        <f t="shared" si="535"/>
        <v>9</v>
      </c>
      <c r="P5751" s="57">
        <f t="shared" si="536"/>
        <v>27</v>
      </c>
      <c r="Q5751" s="48">
        <v>42640</v>
      </c>
      <c r="R5751" s="178">
        <f t="shared" si="537"/>
        <v>42640</v>
      </c>
      <c r="S5751" s="182">
        <v>5.6</v>
      </c>
      <c r="T5751" s="180">
        <f t="shared" si="539"/>
        <v>69851.48</v>
      </c>
      <c r="U5751" s="181" t="str">
        <f t="shared" si="538"/>
        <v>0</v>
      </c>
    </row>
    <row r="5752" spans="14:21">
      <c r="N5752" s="57">
        <f t="shared" si="534"/>
        <v>2016</v>
      </c>
      <c r="O5752" s="57">
        <f t="shared" si="535"/>
        <v>9</v>
      </c>
      <c r="P5752" s="57">
        <f t="shared" si="536"/>
        <v>28</v>
      </c>
      <c r="Q5752" s="48">
        <v>42641</v>
      </c>
      <c r="R5752" s="178">
        <f t="shared" si="537"/>
        <v>42641</v>
      </c>
      <c r="S5752" s="182">
        <v>4.8</v>
      </c>
      <c r="T5752" s="180">
        <f t="shared" si="539"/>
        <v>69856.28</v>
      </c>
      <c r="U5752" s="181" t="str">
        <f t="shared" si="538"/>
        <v>0</v>
      </c>
    </row>
    <row r="5753" spans="14:21">
      <c r="N5753" s="57">
        <f t="shared" si="534"/>
        <v>2016</v>
      </c>
      <c r="O5753" s="57">
        <f t="shared" si="535"/>
        <v>9</v>
      </c>
      <c r="P5753" s="57">
        <f t="shared" si="536"/>
        <v>29</v>
      </c>
      <c r="Q5753" s="48">
        <v>42642</v>
      </c>
      <c r="R5753" s="178">
        <f t="shared" si="537"/>
        <v>42642</v>
      </c>
      <c r="S5753" s="182">
        <v>6.2</v>
      </c>
      <c r="T5753" s="180">
        <f t="shared" si="539"/>
        <v>69862.48</v>
      </c>
      <c r="U5753" s="181" t="str">
        <f t="shared" si="538"/>
        <v>0</v>
      </c>
    </row>
    <row r="5754" spans="14:21">
      <c r="N5754" s="57">
        <f t="shared" si="534"/>
        <v>2016</v>
      </c>
      <c r="O5754" s="57">
        <f t="shared" si="535"/>
        <v>9</v>
      </c>
      <c r="P5754" s="57">
        <f t="shared" si="536"/>
        <v>30</v>
      </c>
      <c r="Q5754" s="48">
        <v>42643</v>
      </c>
      <c r="R5754" s="178">
        <f t="shared" si="537"/>
        <v>42643</v>
      </c>
      <c r="S5754" s="182">
        <v>10.1</v>
      </c>
      <c r="T5754" s="180">
        <f t="shared" si="539"/>
        <v>69872.58</v>
      </c>
      <c r="U5754" s="181" t="str">
        <f t="shared" si="538"/>
        <v>0</v>
      </c>
    </row>
    <row r="5755" spans="14:21">
      <c r="N5755" s="57">
        <f t="shared" si="534"/>
        <v>2016</v>
      </c>
      <c r="O5755" s="57">
        <f t="shared" si="535"/>
        <v>10</v>
      </c>
      <c r="P5755" s="57">
        <f t="shared" si="536"/>
        <v>1</v>
      </c>
      <c r="Q5755" s="48">
        <v>42644</v>
      </c>
      <c r="R5755" s="178">
        <f t="shared" si="537"/>
        <v>42644</v>
      </c>
      <c r="S5755" s="182">
        <v>8.8000000000000007</v>
      </c>
      <c r="T5755" s="180">
        <f t="shared" si="539"/>
        <v>69881.38</v>
      </c>
      <c r="U5755" s="181" t="str">
        <f t="shared" si="538"/>
        <v>0</v>
      </c>
    </row>
    <row r="5756" spans="14:21">
      <c r="N5756" s="57">
        <f t="shared" si="534"/>
        <v>2016</v>
      </c>
      <c r="O5756" s="57">
        <f t="shared" si="535"/>
        <v>10</v>
      </c>
      <c r="P5756" s="57">
        <f t="shared" si="536"/>
        <v>2</v>
      </c>
      <c r="Q5756" s="48">
        <v>42645</v>
      </c>
      <c r="R5756" s="178">
        <f t="shared" si="537"/>
        <v>42645</v>
      </c>
      <c r="S5756" s="182">
        <v>8.6999999999999993</v>
      </c>
      <c r="T5756" s="180">
        <f t="shared" si="539"/>
        <v>69890.080000000002</v>
      </c>
      <c r="U5756" s="181" t="str">
        <f t="shared" si="538"/>
        <v>0</v>
      </c>
    </row>
    <row r="5757" spans="14:21">
      <c r="N5757" s="57">
        <f t="shared" si="534"/>
        <v>2016</v>
      </c>
      <c r="O5757" s="57">
        <f t="shared" si="535"/>
        <v>10</v>
      </c>
      <c r="P5757" s="57">
        <f t="shared" si="536"/>
        <v>3</v>
      </c>
      <c r="Q5757" s="48">
        <v>42646</v>
      </c>
      <c r="R5757" s="178">
        <f t="shared" si="537"/>
        <v>42646</v>
      </c>
      <c r="S5757" s="182">
        <v>8.6999999999999993</v>
      </c>
      <c r="T5757" s="180">
        <f t="shared" si="539"/>
        <v>69898.78</v>
      </c>
      <c r="U5757" s="181" t="str">
        <f t="shared" si="538"/>
        <v>0</v>
      </c>
    </row>
    <row r="5758" spans="14:21">
      <c r="N5758" s="57">
        <f t="shared" si="534"/>
        <v>2016</v>
      </c>
      <c r="O5758" s="57">
        <f t="shared" si="535"/>
        <v>10</v>
      </c>
      <c r="P5758" s="57">
        <f t="shared" si="536"/>
        <v>4</v>
      </c>
      <c r="Q5758" s="48">
        <v>42647</v>
      </c>
      <c r="R5758" s="178">
        <f t="shared" si="537"/>
        <v>42647</v>
      </c>
      <c r="S5758" s="182">
        <v>9.4</v>
      </c>
      <c r="T5758" s="180">
        <f t="shared" si="539"/>
        <v>69908.179999999993</v>
      </c>
      <c r="U5758" s="181" t="str">
        <f t="shared" si="538"/>
        <v>0</v>
      </c>
    </row>
    <row r="5759" spans="14:21">
      <c r="N5759" s="57">
        <f t="shared" si="534"/>
        <v>2016</v>
      </c>
      <c r="O5759" s="57">
        <f t="shared" si="535"/>
        <v>10</v>
      </c>
      <c r="P5759" s="57">
        <f t="shared" si="536"/>
        <v>5</v>
      </c>
      <c r="Q5759" s="48">
        <v>42648</v>
      </c>
      <c r="R5759" s="178">
        <f t="shared" si="537"/>
        <v>42648</v>
      </c>
      <c r="S5759" s="182">
        <v>11</v>
      </c>
      <c r="T5759" s="180">
        <f t="shared" si="539"/>
        <v>69919.179999999993</v>
      </c>
      <c r="U5759" s="181" t="str">
        <f t="shared" si="538"/>
        <v>0</v>
      </c>
    </row>
    <row r="5760" spans="14:21">
      <c r="N5760" s="57">
        <f t="shared" si="534"/>
        <v>2016</v>
      </c>
      <c r="O5760" s="57">
        <f t="shared" si="535"/>
        <v>10</v>
      </c>
      <c r="P5760" s="57">
        <f t="shared" si="536"/>
        <v>6</v>
      </c>
      <c r="Q5760" s="48">
        <v>42649</v>
      </c>
      <c r="R5760" s="178">
        <f t="shared" si="537"/>
        <v>42649</v>
      </c>
      <c r="S5760" s="182">
        <v>10.7</v>
      </c>
      <c r="T5760" s="180">
        <f t="shared" si="539"/>
        <v>69929.87999999999</v>
      </c>
      <c r="U5760" s="181" t="str">
        <f t="shared" si="538"/>
        <v>0</v>
      </c>
    </row>
    <row r="5761" spans="14:21">
      <c r="N5761" s="57">
        <f t="shared" si="534"/>
        <v>2016</v>
      </c>
      <c r="O5761" s="57">
        <f t="shared" si="535"/>
        <v>10</v>
      </c>
      <c r="P5761" s="57">
        <f t="shared" si="536"/>
        <v>7</v>
      </c>
      <c r="Q5761" s="48">
        <v>42650</v>
      </c>
      <c r="R5761" s="178">
        <f t="shared" si="537"/>
        <v>42650</v>
      </c>
      <c r="S5761" s="182">
        <v>10.8</v>
      </c>
      <c r="T5761" s="180">
        <f t="shared" si="539"/>
        <v>69940.679999999993</v>
      </c>
      <c r="U5761" s="181" t="str">
        <f t="shared" si="538"/>
        <v>0</v>
      </c>
    </row>
    <row r="5762" spans="14:21">
      <c r="N5762" s="57">
        <f t="shared" si="534"/>
        <v>2016</v>
      </c>
      <c r="O5762" s="57">
        <f t="shared" si="535"/>
        <v>10</v>
      </c>
      <c r="P5762" s="57">
        <f t="shared" si="536"/>
        <v>8</v>
      </c>
      <c r="Q5762" s="48">
        <v>42651</v>
      </c>
      <c r="R5762" s="178">
        <f t="shared" si="537"/>
        <v>42651</v>
      </c>
      <c r="S5762" s="182">
        <v>11.7</v>
      </c>
      <c r="T5762" s="180">
        <f t="shared" si="539"/>
        <v>69952.37999999999</v>
      </c>
      <c r="U5762" s="181" t="str">
        <f t="shared" si="538"/>
        <v>0</v>
      </c>
    </row>
    <row r="5763" spans="14:21">
      <c r="N5763" s="57">
        <f t="shared" ref="N5763:N5826" si="540">IF(Q5763="","",YEAR(Q5763))</f>
        <v>2016</v>
      </c>
      <c r="O5763" s="57">
        <f t="shared" ref="O5763:O5826" si="541">IF(Q5763="","",MONTH(Q5763))</f>
        <v>10</v>
      </c>
      <c r="P5763" s="57">
        <f t="shared" ref="P5763:P5826" si="542">DAY(Q5763)</f>
        <v>9</v>
      </c>
      <c r="Q5763" s="48">
        <v>42652</v>
      </c>
      <c r="R5763" s="178">
        <f t="shared" ref="R5763:R5826" si="543">Q5763</f>
        <v>42652</v>
      </c>
      <c r="S5763" s="182">
        <v>13.3</v>
      </c>
      <c r="T5763" s="180">
        <f t="shared" si="539"/>
        <v>69965.679999999993</v>
      </c>
      <c r="U5763" s="181" t="str">
        <f t="shared" ref="U5763:U5826" si="544">IF(AND(R5763&gt;=$E$7,R5763&lt;=$E$9),S5763,"0")</f>
        <v>0</v>
      </c>
    </row>
    <row r="5764" spans="14:21">
      <c r="N5764" s="57">
        <f t="shared" si="540"/>
        <v>2016</v>
      </c>
      <c r="O5764" s="57">
        <f t="shared" si="541"/>
        <v>10</v>
      </c>
      <c r="P5764" s="57">
        <f t="shared" si="542"/>
        <v>10</v>
      </c>
      <c r="Q5764" s="48">
        <v>42653</v>
      </c>
      <c r="R5764" s="178">
        <f t="shared" si="543"/>
        <v>42653</v>
      </c>
      <c r="S5764" s="182">
        <v>12</v>
      </c>
      <c r="T5764" s="180">
        <f t="shared" si="539"/>
        <v>69977.679999999993</v>
      </c>
      <c r="U5764" s="181" t="str">
        <f t="shared" si="544"/>
        <v>0</v>
      </c>
    </row>
    <row r="5765" spans="14:21">
      <c r="N5765" s="57">
        <f t="shared" si="540"/>
        <v>2016</v>
      </c>
      <c r="O5765" s="57">
        <f t="shared" si="541"/>
        <v>10</v>
      </c>
      <c r="P5765" s="57">
        <f t="shared" si="542"/>
        <v>11</v>
      </c>
      <c r="Q5765" s="48">
        <v>42654</v>
      </c>
      <c r="R5765" s="178">
        <f t="shared" si="543"/>
        <v>42654</v>
      </c>
      <c r="S5765" s="182">
        <v>12.2</v>
      </c>
      <c r="T5765" s="180">
        <f t="shared" ref="T5765:T5828" si="545">T5764+S5765</f>
        <v>69989.87999999999</v>
      </c>
      <c r="U5765" s="181" t="str">
        <f t="shared" si="544"/>
        <v>0</v>
      </c>
    </row>
    <row r="5766" spans="14:21">
      <c r="N5766" s="57">
        <f t="shared" si="540"/>
        <v>2016</v>
      </c>
      <c r="O5766" s="57">
        <f t="shared" si="541"/>
        <v>10</v>
      </c>
      <c r="P5766" s="57">
        <f t="shared" si="542"/>
        <v>12</v>
      </c>
      <c r="Q5766" s="48">
        <v>42655</v>
      </c>
      <c r="R5766" s="178">
        <f t="shared" si="543"/>
        <v>42655</v>
      </c>
      <c r="S5766" s="182">
        <v>12.8</v>
      </c>
      <c r="T5766" s="180">
        <f t="shared" si="545"/>
        <v>70002.679999999993</v>
      </c>
      <c r="U5766" s="181" t="str">
        <f t="shared" si="544"/>
        <v>0</v>
      </c>
    </row>
    <row r="5767" spans="14:21">
      <c r="N5767" s="57">
        <f t="shared" si="540"/>
        <v>2016</v>
      </c>
      <c r="O5767" s="57">
        <f t="shared" si="541"/>
        <v>10</v>
      </c>
      <c r="P5767" s="57">
        <f t="shared" si="542"/>
        <v>13</v>
      </c>
      <c r="Q5767" s="48">
        <v>42656</v>
      </c>
      <c r="R5767" s="178">
        <f t="shared" si="543"/>
        <v>42656</v>
      </c>
      <c r="S5767" s="182">
        <v>12.8</v>
      </c>
      <c r="T5767" s="180">
        <f t="shared" si="545"/>
        <v>70015.48</v>
      </c>
      <c r="U5767" s="181" t="str">
        <f t="shared" si="544"/>
        <v>0</v>
      </c>
    </row>
    <row r="5768" spans="14:21">
      <c r="N5768" s="57">
        <f t="shared" si="540"/>
        <v>2016</v>
      </c>
      <c r="O5768" s="57">
        <f t="shared" si="541"/>
        <v>10</v>
      </c>
      <c r="P5768" s="57">
        <f t="shared" si="542"/>
        <v>14</v>
      </c>
      <c r="Q5768" s="48">
        <v>42657</v>
      </c>
      <c r="R5768" s="178">
        <f t="shared" si="543"/>
        <v>42657</v>
      </c>
      <c r="S5768" s="182">
        <v>13.2</v>
      </c>
      <c r="T5768" s="180">
        <f t="shared" si="545"/>
        <v>70028.679999999993</v>
      </c>
      <c r="U5768" s="181" t="str">
        <f t="shared" si="544"/>
        <v>0</v>
      </c>
    </row>
    <row r="5769" spans="14:21">
      <c r="N5769" s="57">
        <f t="shared" si="540"/>
        <v>2016</v>
      </c>
      <c r="O5769" s="57">
        <f t="shared" si="541"/>
        <v>10</v>
      </c>
      <c r="P5769" s="57">
        <f t="shared" si="542"/>
        <v>15</v>
      </c>
      <c r="Q5769" s="48">
        <v>42658</v>
      </c>
      <c r="R5769" s="178">
        <f t="shared" si="543"/>
        <v>42658</v>
      </c>
      <c r="S5769" s="182">
        <v>13.1</v>
      </c>
      <c r="T5769" s="180">
        <f t="shared" si="545"/>
        <v>70041.78</v>
      </c>
      <c r="U5769" s="181" t="str">
        <f t="shared" si="544"/>
        <v>0</v>
      </c>
    </row>
    <row r="5770" spans="14:21">
      <c r="N5770" s="57">
        <f t="shared" si="540"/>
        <v>2016</v>
      </c>
      <c r="O5770" s="57">
        <f t="shared" si="541"/>
        <v>10</v>
      </c>
      <c r="P5770" s="57">
        <f t="shared" si="542"/>
        <v>16</v>
      </c>
      <c r="Q5770" s="48">
        <v>42659</v>
      </c>
      <c r="R5770" s="178">
        <f t="shared" si="543"/>
        <v>42659</v>
      </c>
      <c r="S5770" s="182">
        <v>11.6</v>
      </c>
      <c r="T5770" s="180">
        <f t="shared" si="545"/>
        <v>70053.38</v>
      </c>
      <c r="U5770" s="181" t="str">
        <f t="shared" si="544"/>
        <v>0</v>
      </c>
    </row>
    <row r="5771" spans="14:21">
      <c r="N5771" s="57">
        <f t="shared" si="540"/>
        <v>2016</v>
      </c>
      <c r="O5771" s="57">
        <f t="shared" si="541"/>
        <v>10</v>
      </c>
      <c r="P5771" s="57">
        <f t="shared" si="542"/>
        <v>17</v>
      </c>
      <c r="Q5771" s="48">
        <v>42660</v>
      </c>
      <c r="R5771" s="178">
        <f t="shared" si="543"/>
        <v>42660</v>
      </c>
      <c r="S5771" s="182">
        <v>12.4</v>
      </c>
      <c r="T5771" s="180">
        <f t="shared" si="545"/>
        <v>70065.78</v>
      </c>
      <c r="U5771" s="181" t="str">
        <f t="shared" si="544"/>
        <v>0</v>
      </c>
    </row>
    <row r="5772" spans="14:21">
      <c r="N5772" s="57">
        <f t="shared" si="540"/>
        <v>2016</v>
      </c>
      <c r="O5772" s="57">
        <f t="shared" si="541"/>
        <v>10</v>
      </c>
      <c r="P5772" s="57">
        <f t="shared" si="542"/>
        <v>18</v>
      </c>
      <c r="Q5772" s="48">
        <v>42661</v>
      </c>
      <c r="R5772" s="178">
        <f t="shared" si="543"/>
        <v>42661</v>
      </c>
      <c r="S5772" s="182">
        <v>10</v>
      </c>
      <c r="T5772" s="180">
        <f t="shared" si="545"/>
        <v>70075.78</v>
      </c>
      <c r="U5772" s="181" t="str">
        <f t="shared" si="544"/>
        <v>0</v>
      </c>
    </row>
    <row r="5773" spans="14:21">
      <c r="N5773" s="57">
        <f t="shared" si="540"/>
        <v>2016</v>
      </c>
      <c r="O5773" s="57">
        <f t="shared" si="541"/>
        <v>10</v>
      </c>
      <c r="P5773" s="57">
        <f t="shared" si="542"/>
        <v>19</v>
      </c>
      <c r="Q5773" s="48">
        <v>42662</v>
      </c>
      <c r="R5773" s="178">
        <f t="shared" si="543"/>
        <v>42662</v>
      </c>
      <c r="S5773" s="182">
        <v>14.2</v>
      </c>
      <c r="T5773" s="180">
        <f t="shared" si="545"/>
        <v>70089.98</v>
      </c>
      <c r="U5773" s="181" t="str">
        <f t="shared" si="544"/>
        <v>0</v>
      </c>
    </row>
    <row r="5774" spans="14:21">
      <c r="N5774" s="57">
        <f t="shared" si="540"/>
        <v>2016</v>
      </c>
      <c r="O5774" s="57">
        <f t="shared" si="541"/>
        <v>10</v>
      </c>
      <c r="P5774" s="57">
        <f t="shared" si="542"/>
        <v>20</v>
      </c>
      <c r="Q5774" s="48">
        <v>42663</v>
      </c>
      <c r="R5774" s="178">
        <f t="shared" si="543"/>
        <v>42663</v>
      </c>
      <c r="S5774" s="182">
        <v>12.8</v>
      </c>
      <c r="T5774" s="180">
        <f t="shared" si="545"/>
        <v>70102.78</v>
      </c>
      <c r="U5774" s="181" t="str">
        <f t="shared" si="544"/>
        <v>0</v>
      </c>
    </row>
    <row r="5775" spans="14:21">
      <c r="N5775" s="57">
        <f t="shared" si="540"/>
        <v>2016</v>
      </c>
      <c r="O5775" s="57">
        <f t="shared" si="541"/>
        <v>10</v>
      </c>
      <c r="P5775" s="57">
        <f t="shared" si="542"/>
        <v>21</v>
      </c>
      <c r="Q5775" s="48">
        <v>42664</v>
      </c>
      <c r="R5775" s="178">
        <f t="shared" si="543"/>
        <v>42664</v>
      </c>
      <c r="S5775" s="182">
        <v>13</v>
      </c>
      <c r="T5775" s="180">
        <f t="shared" si="545"/>
        <v>70115.78</v>
      </c>
      <c r="U5775" s="181" t="str">
        <f t="shared" si="544"/>
        <v>0</v>
      </c>
    </row>
    <row r="5776" spans="14:21">
      <c r="N5776" s="57">
        <f t="shared" si="540"/>
        <v>2016</v>
      </c>
      <c r="O5776" s="57">
        <f t="shared" si="541"/>
        <v>10</v>
      </c>
      <c r="P5776" s="57">
        <f t="shared" si="542"/>
        <v>22</v>
      </c>
      <c r="Q5776" s="48">
        <v>42665</v>
      </c>
      <c r="R5776" s="178">
        <f t="shared" si="543"/>
        <v>42665</v>
      </c>
      <c r="S5776" s="182">
        <v>14.5</v>
      </c>
      <c r="T5776" s="180">
        <f t="shared" si="545"/>
        <v>70130.28</v>
      </c>
      <c r="U5776" s="181" t="str">
        <f t="shared" si="544"/>
        <v>0</v>
      </c>
    </row>
    <row r="5777" spans="14:21">
      <c r="N5777" s="57">
        <f t="shared" si="540"/>
        <v>2016</v>
      </c>
      <c r="O5777" s="57">
        <f t="shared" si="541"/>
        <v>10</v>
      </c>
      <c r="P5777" s="57">
        <f t="shared" si="542"/>
        <v>23</v>
      </c>
      <c r="Q5777" s="48">
        <v>42666</v>
      </c>
      <c r="R5777" s="178">
        <f t="shared" si="543"/>
        <v>42666</v>
      </c>
      <c r="S5777" s="182">
        <v>14.1</v>
      </c>
      <c r="T5777" s="180">
        <f t="shared" si="545"/>
        <v>70144.38</v>
      </c>
      <c r="U5777" s="181" t="str">
        <f t="shared" si="544"/>
        <v>0</v>
      </c>
    </row>
    <row r="5778" spans="14:21">
      <c r="N5778" s="57">
        <f t="shared" si="540"/>
        <v>2016</v>
      </c>
      <c r="O5778" s="57">
        <f t="shared" si="541"/>
        <v>10</v>
      </c>
      <c r="P5778" s="57">
        <f t="shared" si="542"/>
        <v>24</v>
      </c>
      <c r="Q5778" s="48">
        <v>42667</v>
      </c>
      <c r="R5778" s="178">
        <f t="shared" si="543"/>
        <v>42667</v>
      </c>
      <c r="S5778" s="182">
        <v>15.1</v>
      </c>
      <c r="T5778" s="180">
        <f t="shared" si="545"/>
        <v>70159.48000000001</v>
      </c>
      <c r="U5778" s="181" t="str">
        <f t="shared" si="544"/>
        <v>0</v>
      </c>
    </row>
    <row r="5779" spans="14:21">
      <c r="N5779" s="57">
        <f t="shared" si="540"/>
        <v>2016</v>
      </c>
      <c r="O5779" s="57">
        <f t="shared" si="541"/>
        <v>10</v>
      </c>
      <c r="P5779" s="57">
        <f t="shared" si="542"/>
        <v>25</v>
      </c>
      <c r="Q5779" s="48">
        <v>42668</v>
      </c>
      <c r="R5779" s="178">
        <f t="shared" si="543"/>
        <v>42668</v>
      </c>
      <c r="S5779" s="182">
        <v>16.2</v>
      </c>
      <c r="T5779" s="180">
        <f t="shared" si="545"/>
        <v>70175.680000000008</v>
      </c>
      <c r="U5779" s="181" t="str">
        <f t="shared" si="544"/>
        <v>0</v>
      </c>
    </row>
    <row r="5780" spans="14:21">
      <c r="N5780" s="57">
        <f t="shared" si="540"/>
        <v>2016</v>
      </c>
      <c r="O5780" s="57">
        <f t="shared" si="541"/>
        <v>10</v>
      </c>
      <c r="P5780" s="57">
        <f t="shared" si="542"/>
        <v>26</v>
      </c>
      <c r="Q5780" s="48">
        <v>42669</v>
      </c>
      <c r="R5780" s="178">
        <f t="shared" si="543"/>
        <v>42669</v>
      </c>
      <c r="S5780" s="182">
        <v>15.6</v>
      </c>
      <c r="T5780" s="180">
        <f t="shared" si="545"/>
        <v>70191.280000000013</v>
      </c>
      <c r="U5780" s="181" t="str">
        <f t="shared" si="544"/>
        <v>0</v>
      </c>
    </row>
    <row r="5781" spans="14:21">
      <c r="N5781" s="57">
        <f t="shared" si="540"/>
        <v>2016</v>
      </c>
      <c r="O5781" s="57">
        <f t="shared" si="541"/>
        <v>10</v>
      </c>
      <c r="P5781" s="57">
        <f t="shared" si="542"/>
        <v>27</v>
      </c>
      <c r="Q5781" s="48">
        <v>42670</v>
      </c>
      <c r="R5781" s="178">
        <f t="shared" si="543"/>
        <v>42670</v>
      </c>
      <c r="S5781" s="182">
        <v>9.5</v>
      </c>
      <c r="T5781" s="180">
        <f t="shared" si="545"/>
        <v>70200.780000000013</v>
      </c>
      <c r="U5781" s="181" t="str">
        <f t="shared" si="544"/>
        <v>0</v>
      </c>
    </row>
    <row r="5782" spans="14:21">
      <c r="N5782" s="57">
        <f t="shared" si="540"/>
        <v>2016</v>
      </c>
      <c r="O5782" s="57">
        <f t="shared" si="541"/>
        <v>10</v>
      </c>
      <c r="P5782" s="57">
        <f t="shared" si="542"/>
        <v>28</v>
      </c>
      <c r="Q5782" s="48">
        <v>42671</v>
      </c>
      <c r="R5782" s="178">
        <f t="shared" si="543"/>
        <v>42671</v>
      </c>
      <c r="S5782" s="182">
        <v>11.4</v>
      </c>
      <c r="T5782" s="180">
        <f t="shared" si="545"/>
        <v>70212.180000000008</v>
      </c>
      <c r="U5782" s="181" t="str">
        <f t="shared" si="544"/>
        <v>0</v>
      </c>
    </row>
    <row r="5783" spans="14:21">
      <c r="N5783" s="57">
        <f t="shared" si="540"/>
        <v>2016</v>
      </c>
      <c r="O5783" s="57">
        <f t="shared" si="541"/>
        <v>10</v>
      </c>
      <c r="P5783" s="57">
        <f t="shared" si="542"/>
        <v>29</v>
      </c>
      <c r="Q5783" s="48">
        <v>42672</v>
      </c>
      <c r="R5783" s="178">
        <f t="shared" si="543"/>
        <v>42672</v>
      </c>
      <c r="S5783" s="182">
        <v>12.5</v>
      </c>
      <c r="T5783" s="180">
        <f t="shared" si="545"/>
        <v>70224.680000000008</v>
      </c>
      <c r="U5783" s="181" t="str">
        <f t="shared" si="544"/>
        <v>0</v>
      </c>
    </row>
    <row r="5784" spans="14:21">
      <c r="N5784" s="57">
        <f t="shared" si="540"/>
        <v>2016</v>
      </c>
      <c r="O5784" s="57">
        <f t="shared" si="541"/>
        <v>10</v>
      </c>
      <c r="P5784" s="57">
        <f t="shared" si="542"/>
        <v>30</v>
      </c>
      <c r="Q5784" s="48">
        <v>42673</v>
      </c>
      <c r="R5784" s="178">
        <f t="shared" si="543"/>
        <v>42673</v>
      </c>
      <c r="S5784" s="182">
        <v>13.3</v>
      </c>
      <c r="T5784" s="180">
        <f t="shared" si="545"/>
        <v>70237.98000000001</v>
      </c>
      <c r="U5784" s="181" t="str">
        <f t="shared" si="544"/>
        <v>0</v>
      </c>
    </row>
    <row r="5785" spans="14:21">
      <c r="N5785" s="57">
        <f t="shared" si="540"/>
        <v>2016</v>
      </c>
      <c r="O5785" s="57">
        <f t="shared" si="541"/>
        <v>10</v>
      </c>
      <c r="P5785" s="57">
        <f t="shared" si="542"/>
        <v>31</v>
      </c>
      <c r="Q5785" s="48">
        <v>42674</v>
      </c>
      <c r="R5785" s="178">
        <f t="shared" si="543"/>
        <v>42674</v>
      </c>
      <c r="S5785" s="182">
        <v>10.5</v>
      </c>
      <c r="T5785" s="180">
        <f t="shared" si="545"/>
        <v>70248.48000000001</v>
      </c>
      <c r="U5785" s="181" t="str">
        <f t="shared" si="544"/>
        <v>0</v>
      </c>
    </row>
    <row r="5786" spans="14:21">
      <c r="N5786" s="57">
        <f t="shared" si="540"/>
        <v>2016</v>
      </c>
      <c r="O5786" s="57">
        <f t="shared" si="541"/>
        <v>11</v>
      </c>
      <c r="P5786" s="57">
        <f t="shared" si="542"/>
        <v>1</v>
      </c>
      <c r="Q5786" s="48">
        <v>42675</v>
      </c>
      <c r="R5786" s="178">
        <f t="shared" si="543"/>
        <v>42675</v>
      </c>
      <c r="S5786" s="182">
        <v>13.4</v>
      </c>
      <c r="T5786" s="180">
        <f t="shared" si="545"/>
        <v>70261.88</v>
      </c>
      <c r="U5786" s="181" t="str">
        <f t="shared" si="544"/>
        <v>0</v>
      </c>
    </row>
    <row r="5787" spans="14:21">
      <c r="N5787" s="57">
        <f t="shared" si="540"/>
        <v>2016</v>
      </c>
      <c r="O5787" s="57">
        <f t="shared" si="541"/>
        <v>11</v>
      </c>
      <c r="P5787" s="57">
        <f t="shared" si="542"/>
        <v>2</v>
      </c>
      <c r="Q5787" s="48">
        <v>42676</v>
      </c>
      <c r="R5787" s="178">
        <f t="shared" si="543"/>
        <v>42676</v>
      </c>
      <c r="S5787" s="182">
        <v>16.600000000000001</v>
      </c>
      <c r="T5787" s="180">
        <f t="shared" si="545"/>
        <v>70278.48000000001</v>
      </c>
      <c r="U5787" s="181" t="str">
        <f t="shared" si="544"/>
        <v>0</v>
      </c>
    </row>
    <row r="5788" spans="14:21">
      <c r="N5788" s="57">
        <f t="shared" si="540"/>
        <v>2016</v>
      </c>
      <c r="O5788" s="57">
        <f t="shared" si="541"/>
        <v>11</v>
      </c>
      <c r="P5788" s="57">
        <f t="shared" si="542"/>
        <v>3</v>
      </c>
      <c r="Q5788" s="48">
        <v>42677</v>
      </c>
      <c r="R5788" s="178">
        <f t="shared" si="543"/>
        <v>42677</v>
      </c>
      <c r="S5788" s="182">
        <v>17.5</v>
      </c>
      <c r="T5788" s="180">
        <f t="shared" si="545"/>
        <v>70295.98000000001</v>
      </c>
      <c r="U5788" s="181" t="str">
        <f t="shared" si="544"/>
        <v>0</v>
      </c>
    </row>
    <row r="5789" spans="14:21">
      <c r="N5789" s="57">
        <f t="shared" si="540"/>
        <v>2016</v>
      </c>
      <c r="O5789" s="57">
        <f t="shared" si="541"/>
        <v>11</v>
      </c>
      <c r="P5789" s="57">
        <f t="shared" si="542"/>
        <v>4</v>
      </c>
      <c r="Q5789" s="48">
        <v>42678</v>
      </c>
      <c r="R5789" s="178">
        <f t="shared" si="543"/>
        <v>42678</v>
      </c>
      <c r="S5789" s="182">
        <v>14.4</v>
      </c>
      <c r="T5789" s="180">
        <f t="shared" si="545"/>
        <v>70310.38</v>
      </c>
      <c r="U5789" s="181" t="str">
        <f t="shared" si="544"/>
        <v>0</v>
      </c>
    </row>
    <row r="5790" spans="14:21">
      <c r="N5790" s="57">
        <f t="shared" si="540"/>
        <v>2016</v>
      </c>
      <c r="O5790" s="57">
        <f t="shared" si="541"/>
        <v>11</v>
      </c>
      <c r="P5790" s="57">
        <f t="shared" si="542"/>
        <v>5</v>
      </c>
      <c r="Q5790" s="48">
        <v>42679</v>
      </c>
      <c r="R5790" s="178">
        <f t="shared" si="543"/>
        <v>42679</v>
      </c>
      <c r="S5790" s="182">
        <v>16.8</v>
      </c>
      <c r="T5790" s="180">
        <f t="shared" si="545"/>
        <v>70327.180000000008</v>
      </c>
      <c r="U5790" s="181" t="str">
        <f t="shared" si="544"/>
        <v>0</v>
      </c>
    </row>
    <row r="5791" spans="14:21">
      <c r="N5791" s="57">
        <f t="shared" si="540"/>
        <v>2016</v>
      </c>
      <c r="O5791" s="57">
        <f t="shared" si="541"/>
        <v>11</v>
      </c>
      <c r="P5791" s="57">
        <f t="shared" si="542"/>
        <v>6</v>
      </c>
      <c r="Q5791" s="48">
        <v>42680</v>
      </c>
      <c r="R5791" s="178">
        <f t="shared" si="543"/>
        <v>42680</v>
      </c>
      <c r="S5791" s="182">
        <v>16.100000000000001</v>
      </c>
      <c r="T5791" s="180">
        <f t="shared" si="545"/>
        <v>70343.280000000013</v>
      </c>
      <c r="U5791" s="181" t="str">
        <f t="shared" si="544"/>
        <v>0</v>
      </c>
    </row>
    <row r="5792" spans="14:21">
      <c r="N5792" s="57">
        <f t="shared" si="540"/>
        <v>2016</v>
      </c>
      <c r="O5792" s="57">
        <f t="shared" si="541"/>
        <v>11</v>
      </c>
      <c r="P5792" s="57">
        <f t="shared" si="542"/>
        <v>7</v>
      </c>
      <c r="Q5792" s="48">
        <v>42681</v>
      </c>
      <c r="R5792" s="178">
        <f t="shared" si="543"/>
        <v>42681</v>
      </c>
      <c r="S5792" s="182">
        <v>18.600000000000001</v>
      </c>
      <c r="T5792" s="180">
        <f t="shared" si="545"/>
        <v>70361.880000000019</v>
      </c>
      <c r="U5792" s="181" t="str">
        <f t="shared" si="544"/>
        <v>0</v>
      </c>
    </row>
    <row r="5793" spans="14:21">
      <c r="N5793" s="57">
        <f t="shared" si="540"/>
        <v>2016</v>
      </c>
      <c r="O5793" s="57">
        <f t="shared" si="541"/>
        <v>11</v>
      </c>
      <c r="P5793" s="57">
        <f t="shared" si="542"/>
        <v>8</v>
      </c>
      <c r="Q5793" s="48">
        <v>42682</v>
      </c>
      <c r="R5793" s="178">
        <f t="shared" si="543"/>
        <v>42682</v>
      </c>
      <c r="S5793" s="182">
        <v>21.1</v>
      </c>
      <c r="T5793" s="180">
        <f t="shared" si="545"/>
        <v>70382.980000000025</v>
      </c>
      <c r="U5793" s="181" t="str">
        <f t="shared" si="544"/>
        <v>0</v>
      </c>
    </row>
    <row r="5794" spans="14:21">
      <c r="N5794" s="57">
        <f t="shared" si="540"/>
        <v>2016</v>
      </c>
      <c r="O5794" s="57">
        <f t="shared" si="541"/>
        <v>11</v>
      </c>
      <c r="P5794" s="57">
        <f t="shared" si="542"/>
        <v>9</v>
      </c>
      <c r="Q5794" s="48">
        <v>42683</v>
      </c>
      <c r="R5794" s="178">
        <f t="shared" si="543"/>
        <v>42683</v>
      </c>
      <c r="S5794" s="182">
        <v>22.2</v>
      </c>
      <c r="T5794" s="180">
        <f t="shared" si="545"/>
        <v>70405.180000000022</v>
      </c>
      <c r="U5794" s="181" t="str">
        <f t="shared" si="544"/>
        <v>0</v>
      </c>
    </row>
    <row r="5795" spans="14:21">
      <c r="N5795" s="57">
        <f t="shared" si="540"/>
        <v>2016</v>
      </c>
      <c r="O5795" s="57">
        <f t="shared" si="541"/>
        <v>11</v>
      </c>
      <c r="P5795" s="57">
        <f t="shared" si="542"/>
        <v>10</v>
      </c>
      <c r="Q5795" s="48">
        <v>42684</v>
      </c>
      <c r="R5795" s="178">
        <f t="shared" si="543"/>
        <v>42684</v>
      </c>
      <c r="S5795" s="182">
        <v>19</v>
      </c>
      <c r="T5795" s="180">
        <f t="shared" si="545"/>
        <v>70424.180000000022</v>
      </c>
      <c r="U5795" s="181" t="str">
        <f t="shared" si="544"/>
        <v>0</v>
      </c>
    </row>
    <row r="5796" spans="14:21">
      <c r="N5796" s="57">
        <f t="shared" si="540"/>
        <v>2016</v>
      </c>
      <c r="O5796" s="57">
        <f t="shared" si="541"/>
        <v>11</v>
      </c>
      <c r="P5796" s="57">
        <f t="shared" si="542"/>
        <v>11</v>
      </c>
      <c r="Q5796" s="48">
        <v>42685</v>
      </c>
      <c r="R5796" s="178">
        <f t="shared" si="543"/>
        <v>42685</v>
      </c>
      <c r="S5796" s="182">
        <v>18.899999999999999</v>
      </c>
      <c r="T5796" s="180">
        <f t="shared" si="545"/>
        <v>70443.080000000016</v>
      </c>
      <c r="U5796" s="181" t="str">
        <f t="shared" si="544"/>
        <v>0</v>
      </c>
    </row>
    <row r="5797" spans="14:21">
      <c r="N5797" s="57">
        <f t="shared" si="540"/>
        <v>2016</v>
      </c>
      <c r="O5797" s="57">
        <f t="shared" si="541"/>
        <v>11</v>
      </c>
      <c r="P5797" s="57">
        <f t="shared" si="542"/>
        <v>12</v>
      </c>
      <c r="Q5797" s="48">
        <v>42686</v>
      </c>
      <c r="R5797" s="178">
        <f t="shared" si="543"/>
        <v>42686</v>
      </c>
      <c r="S5797" s="182">
        <v>21.7</v>
      </c>
      <c r="T5797" s="180">
        <f t="shared" si="545"/>
        <v>70464.780000000013</v>
      </c>
      <c r="U5797" s="181" t="str">
        <f t="shared" si="544"/>
        <v>0</v>
      </c>
    </row>
    <row r="5798" spans="14:21">
      <c r="N5798" s="57">
        <f t="shared" si="540"/>
        <v>2016</v>
      </c>
      <c r="O5798" s="57">
        <f t="shared" si="541"/>
        <v>11</v>
      </c>
      <c r="P5798" s="57">
        <f t="shared" si="542"/>
        <v>13</v>
      </c>
      <c r="Q5798" s="48">
        <v>42687</v>
      </c>
      <c r="R5798" s="178">
        <f t="shared" si="543"/>
        <v>42687</v>
      </c>
      <c r="S5798" s="182">
        <v>21.9</v>
      </c>
      <c r="T5798" s="180">
        <f t="shared" si="545"/>
        <v>70486.680000000008</v>
      </c>
      <c r="U5798" s="181" t="str">
        <f t="shared" si="544"/>
        <v>0</v>
      </c>
    </row>
    <row r="5799" spans="14:21">
      <c r="N5799" s="57">
        <f t="shared" si="540"/>
        <v>2016</v>
      </c>
      <c r="O5799" s="57">
        <f t="shared" si="541"/>
        <v>11</v>
      </c>
      <c r="P5799" s="57">
        <f t="shared" si="542"/>
        <v>14</v>
      </c>
      <c r="Q5799" s="48">
        <v>42688</v>
      </c>
      <c r="R5799" s="178">
        <f t="shared" si="543"/>
        <v>42688</v>
      </c>
      <c r="S5799" s="182">
        <v>20.9</v>
      </c>
      <c r="T5799" s="180">
        <f t="shared" si="545"/>
        <v>70507.58</v>
      </c>
      <c r="U5799" s="181" t="str">
        <f t="shared" si="544"/>
        <v>0</v>
      </c>
    </row>
    <row r="5800" spans="14:21">
      <c r="N5800" s="57">
        <f t="shared" si="540"/>
        <v>2016</v>
      </c>
      <c r="O5800" s="57">
        <f t="shared" si="541"/>
        <v>11</v>
      </c>
      <c r="P5800" s="57">
        <f t="shared" si="542"/>
        <v>15</v>
      </c>
      <c r="Q5800" s="48">
        <v>42689</v>
      </c>
      <c r="R5800" s="178">
        <f t="shared" si="543"/>
        <v>42689</v>
      </c>
      <c r="S5800" s="182">
        <v>15.2</v>
      </c>
      <c r="T5800" s="180">
        <f t="shared" si="545"/>
        <v>70522.78</v>
      </c>
      <c r="U5800" s="181" t="str">
        <f t="shared" si="544"/>
        <v>0</v>
      </c>
    </row>
    <row r="5801" spans="14:21">
      <c r="N5801" s="57">
        <f t="shared" si="540"/>
        <v>2016</v>
      </c>
      <c r="O5801" s="57">
        <f t="shared" si="541"/>
        <v>11</v>
      </c>
      <c r="P5801" s="57">
        <f t="shared" si="542"/>
        <v>16</v>
      </c>
      <c r="Q5801" s="48">
        <v>42690</v>
      </c>
      <c r="R5801" s="178">
        <f t="shared" si="543"/>
        <v>42690</v>
      </c>
      <c r="S5801" s="182">
        <v>14.1</v>
      </c>
      <c r="T5801" s="180">
        <f t="shared" si="545"/>
        <v>70536.88</v>
      </c>
      <c r="U5801" s="181" t="str">
        <f t="shared" si="544"/>
        <v>0</v>
      </c>
    </row>
    <row r="5802" spans="14:21">
      <c r="N5802" s="57">
        <f t="shared" si="540"/>
        <v>2016</v>
      </c>
      <c r="O5802" s="57">
        <f t="shared" si="541"/>
        <v>11</v>
      </c>
      <c r="P5802" s="57">
        <f t="shared" si="542"/>
        <v>17</v>
      </c>
      <c r="Q5802" s="48">
        <v>42691</v>
      </c>
      <c r="R5802" s="178">
        <f t="shared" si="543"/>
        <v>42691</v>
      </c>
      <c r="S5802" s="182">
        <v>14.7</v>
      </c>
      <c r="T5802" s="180">
        <f t="shared" si="545"/>
        <v>70551.58</v>
      </c>
      <c r="U5802" s="181" t="str">
        <f t="shared" si="544"/>
        <v>0</v>
      </c>
    </row>
    <row r="5803" spans="14:21">
      <c r="N5803" s="57">
        <f t="shared" si="540"/>
        <v>2016</v>
      </c>
      <c r="O5803" s="57">
        <f t="shared" si="541"/>
        <v>11</v>
      </c>
      <c r="P5803" s="57">
        <f t="shared" si="542"/>
        <v>18</v>
      </c>
      <c r="Q5803" s="48">
        <v>42692</v>
      </c>
      <c r="R5803" s="178">
        <f t="shared" si="543"/>
        <v>42692</v>
      </c>
      <c r="S5803" s="182">
        <v>15.7</v>
      </c>
      <c r="T5803" s="180">
        <f t="shared" si="545"/>
        <v>70567.28</v>
      </c>
      <c r="U5803" s="181" t="str">
        <f t="shared" si="544"/>
        <v>0</v>
      </c>
    </row>
    <row r="5804" spans="14:21">
      <c r="N5804" s="57">
        <f t="shared" si="540"/>
        <v>2016</v>
      </c>
      <c r="O5804" s="57">
        <f t="shared" si="541"/>
        <v>11</v>
      </c>
      <c r="P5804" s="57">
        <f t="shared" si="542"/>
        <v>19</v>
      </c>
      <c r="Q5804" s="48">
        <v>42693</v>
      </c>
      <c r="R5804" s="178">
        <f t="shared" si="543"/>
        <v>42693</v>
      </c>
      <c r="S5804" s="182">
        <v>17.399999999999999</v>
      </c>
      <c r="T5804" s="180">
        <f t="shared" si="545"/>
        <v>70584.679999999993</v>
      </c>
      <c r="U5804" s="181" t="str">
        <f t="shared" si="544"/>
        <v>0</v>
      </c>
    </row>
    <row r="5805" spans="14:21">
      <c r="N5805" s="57">
        <f t="shared" si="540"/>
        <v>2016</v>
      </c>
      <c r="O5805" s="57">
        <f t="shared" si="541"/>
        <v>11</v>
      </c>
      <c r="P5805" s="57">
        <f t="shared" si="542"/>
        <v>20</v>
      </c>
      <c r="Q5805" s="48">
        <v>42694</v>
      </c>
      <c r="R5805" s="178">
        <f t="shared" si="543"/>
        <v>42694</v>
      </c>
      <c r="S5805" s="182">
        <v>13.8</v>
      </c>
      <c r="T5805" s="180">
        <f t="shared" si="545"/>
        <v>70598.48</v>
      </c>
      <c r="U5805" s="181" t="str">
        <f t="shared" si="544"/>
        <v>0</v>
      </c>
    </row>
    <row r="5806" spans="14:21">
      <c r="N5806" s="57">
        <f t="shared" si="540"/>
        <v>2016</v>
      </c>
      <c r="O5806" s="57">
        <f t="shared" si="541"/>
        <v>11</v>
      </c>
      <c r="P5806" s="57">
        <f t="shared" si="542"/>
        <v>21</v>
      </c>
      <c r="Q5806" s="48">
        <v>42695</v>
      </c>
      <c r="R5806" s="178">
        <f t="shared" si="543"/>
        <v>42695</v>
      </c>
      <c r="S5806" s="182">
        <v>11.9</v>
      </c>
      <c r="T5806" s="180">
        <f t="shared" si="545"/>
        <v>70610.37999999999</v>
      </c>
      <c r="U5806" s="181" t="str">
        <f t="shared" si="544"/>
        <v>0</v>
      </c>
    </row>
    <row r="5807" spans="14:21">
      <c r="N5807" s="57">
        <f t="shared" si="540"/>
        <v>2016</v>
      </c>
      <c r="O5807" s="57">
        <f t="shared" si="541"/>
        <v>11</v>
      </c>
      <c r="P5807" s="57">
        <f t="shared" si="542"/>
        <v>22</v>
      </c>
      <c r="Q5807" s="48">
        <v>42696</v>
      </c>
      <c r="R5807" s="178">
        <f t="shared" si="543"/>
        <v>42696</v>
      </c>
      <c r="S5807" s="182">
        <v>11.7</v>
      </c>
      <c r="T5807" s="180">
        <f t="shared" si="545"/>
        <v>70622.079999999987</v>
      </c>
      <c r="U5807" s="181" t="str">
        <f t="shared" si="544"/>
        <v>0</v>
      </c>
    </row>
    <row r="5808" spans="14:21">
      <c r="N5808" s="57">
        <f t="shared" si="540"/>
        <v>2016</v>
      </c>
      <c r="O5808" s="57">
        <f t="shared" si="541"/>
        <v>11</v>
      </c>
      <c r="P5808" s="57">
        <f t="shared" si="542"/>
        <v>23</v>
      </c>
      <c r="Q5808" s="48">
        <v>42697</v>
      </c>
      <c r="R5808" s="178">
        <f t="shared" si="543"/>
        <v>42697</v>
      </c>
      <c r="S5808" s="182">
        <v>13.8</v>
      </c>
      <c r="T5808" s="180">
        <f t="shared" si="545"/>
        <v>70635.87999999999</v>
      </c>
      <c r="U5808" s="181" t="str">
        <f t="shared" si="544"/>
        <v>0</v>
      </c>
    </row>
    <row r="5809" spans="14:21">
      <c r="N5809" s="57">
        <f t="shared" si="540"/>
        <v>2016</v>
      </c>
      <c r="O5809" s="57">
        <f t="shared" si="541"/>
        <v>11</v>
      </c>
      <c r="P5809" s="57">
        <f t="shared" si="542"/>
        <v>24</v>
      </c>
      <c r="Q5809" s="48">
        <v>42698</v>
      </c>
      <c r="R5809" s="178">
        <f t="shared" si="543"/>
        <v>42698</v>
      </c>
      <c r="S5809" s="182">
        <v>20.6</v>
      </c>
      <c r="T5809" s="180">
        <f t="shared" si="545"/>
        <v>70656.479999999996</v>
      </c>
      <c r="U5809" s="181" t="str">
        <f t="shared" si="544"/>
        <v>0</v>
      </c>
    </row>
    <row r="5810" spans="14:21">
      <c r="N5810" s="57">
        <f t="shared" si="540"/>
        <v>2016</v>
      </c>
      <c r="O5810" s="57">
        <f t="shared" si="541"/>
        <v>11</v>
      </c>
      <c r="P5810" s="57">
        <f t="shared" si="542"/>
        <v>25</v>
      </c>
      <c r="Q5810" s="48">
        <v>42699</v>
      </c>
      <c r="R5810" s="178">
        <f t="shared" si="543"/>
        <v>42699</v>
      </c>
      <c r="S5810" s="182">
        <v>20</v>
      </c>
      <c r="T5810" s="180">
        <f t="shared" si="545"/>
        <v>70676.479999999996</v>
      </c>
      <c r="U5810" s="181" t="str">
        <f t="shared" si="544"/>
        <v>0</v>
      </c>
    </row>
    <row r="5811" spans="14:21">
      <c r="N5811" s="57">
        <f t="shared" si="540"/>
        <v>2016</v>
      </c>
      <c r="O5811" s="57">
        <f t="shared" si="541"/>
        <v>11</v>
      </c>
      <c r="P5811" s="57">
        <f t="shared" si="542"/>
        <v>26</v>
      </c>
      <c r="Q5811" s="48">
        <v>42700</v>
      </c>
      <c r="R5811" s="178">
        <f t="shared" si="543"/>
        <v>42700</v>
      </c>
      <c r="S5811" s="182">
        <v>15.8</v>
      </c>
      <c r="T5811" s="180">
        <f t="shared" si="545"/>
        <v>70692.28</v>
      </c>
      <c r="U5811" s="181" t="str">
        <f t="shared" si="544"/>
        <v>0</v>
      </c>
    </row>
    <row r="5812" spans="14:21">
      <c r="N5812" s="57">
        <f t="shared" si="540"/>
        <v>2016</v>
      </c>
      <c r="O5812" s="57">
        <f t="shared" si="541"/>
        <v>11</v>
      </c>
      <c r="P5812" s="57">
        <f t="shared" si="542"/>
        <v>27</v>
      </c>
      <c r="Q5812" s="48">
        <v>42701</v>
      </c>
      <c r="R5812" s="178">
        <f t="shared" si="543"/>
        <v>42701</v>
      </c>
      <c r="S5812" s="182">
        <v>18</v>
      </c>
      <c r="T5812" s="180">
        <f t="shared" si="545"/>
        <v>70710.28</v>
      </c>
      <c r="U5812" s="181" t="str">
        <f t="shared" si="544"/>
        <v>0</v>
      </c>
    </row>
    <row r="5813" spans="14:21">
      <c r="N5813" s="57">
        <f t="shared" si="540"/>
        <v>2016</v>
      </c>
      <c r="O5813" s="57">
        <f t="shared" si="541"/>
        <v>11</v>
      </c>
      <c r="P5813" s="57">
        <f t="shared" si="542"/>
        <v>28</v>
      </c>
      <c r="Q5813" s="48">
        <v>42702</v>
      </c>
      <c r="R5813" s="178">
        <f t="shared" si="543"/>
        <v>42702</v>
      </c>
      <c r="S5813" s="182">
        <v>21.2</v>
      </c>
      <c r="T5813" s="180">
        <f t="shared" si="545"/>
        <v>70731.48</v>
      </c>
      <c r="U5813" s="181" t="str">
        <f t="shared" si="544"/>
        <v>0</v>
      </c>
    </row>
    <row r="5814" spans="14:21">
      <c r="N5814" s="57">
        <f t="shared" si="540"/>
        <v>2016</v>
      </c>
      <c r="O5814" s="57">
        <f t="shared" si="541"/>
        <v>11</v>
      </c>
      <c r="P5814" s="57">
        <f t="shared" si="542"/>
        <v>29</v>
      </c>
      <c r="Q5814" s="48">
        <v>42703</v>
      </c>
      <c r="R5814" s="178">
        <f t="shared" si="543"/>
        <v>42703</v>
      </c>
      <c r="S5814" s="182">
        <v>20.3</v>
      </c>
      <c r="T5814" s="180">
        <f t="shared" si="545"/>
        <v>70751.78</v>
      </c>
      <c r="U5814" s="181" t="str">
        <f t="shared" si="544"/>
        <v>0</v>
      </c>
    </row>
    <row r="5815" spans="14:21">
      <c r="N5815" s="57">
        <f t="shared" si="540"/>
        <v>2016</v>
      </c>
      <c r="O5815" s="57">
        <f t="shared" si="541"/>
        <v>11</v>
      </c>
      <c r="P5815" s="57">
        <f t="shared" si="542"/>
        <v>30</v>
      </c>
      <c r="Q5815" s="48">
        <v>42704</v>
      </c>
      <c r="R5815" s="178">
        <f t="shared" si="543"/>
        <v>42704</v>
      </c>
      <c r="S5815" s="182">
        <v>15.8</v>
      </c>
      <c r="T5815" s="180">
        <f t="shared" si="545"/>
        <v>70767.58</v>
      </c>
      <c r="U5815" s="181" t="str">
        <f t="shared" si="544"/>
        <v>0</v>
      </c>
    </row>
    <row r="5816" spans="14:21">
      <c r="N5816" s="57">
        <f t="shared" si="540"/>
        <v>2016</v>
      </c>
      <c r="O5816" s="57">
        <f t="shared" si="541"/>
        <v>12</v>
      </c>
      <c r="P5816" s="57">
        <f t="shared" si="542"/>
        <v>1</v>
      </c>
      <c r="Q5816" s="48">
        <v>42705</v>
      </c>
      <c r="R5816" s="178">
        <f t="shared" si="543"/>
        <v>42705</v>
      </c>
      <c r="S5816" s="182">
        <v>13.4</v>
      </c>
      <c r="T5816" s="180">
        <f t="shared" si="545"/>
        <v>70780.98</v>
      </c>
      <c r="U5816" s="181" t="str">
        <f t="shared" si="544"/>
        <v>0</v>
      </c>
    </row>
    <row r="5817" spans="14:21">
      <c r="N5817" s="57">
        <f t="shared" si="540"/>
        <v>2016</v>
      </c>
      <c r="O5817" s="57">
        <f t="shared" si="541"/>
        <v>12</v>
      </c>
      <c r="P5817" s="57">
        <f t="shared" si="542"/>
        <v>2</v>
      </c>
      <c r="Q5817" s="48">
        <v>42706</v>
      </c>
      <c r="R5817" s="178">
        <f t="shared" si="543"/>
        <v>42706</v>
      </c>
      <c r="S5817" s="182">
        <v>20.8</v>
      </c>
      <c r="T5817" s="180">
        <f t="shared" si="545"/>
        <v>70801.78</v>
      </c>
      <c r="U5817" s="181" t="str">
        <f t="shared" si="544"/>
        <v>0</v>
      </c>
    </row>
    <row r="5818" spans="14:21">
      <c r="N5818" s="57">
        <f t="shared" si="540"/>
        <v>2016</v>
      </c>
      <c r="O5818" s="57">
        <f t="shared" si="541"/>
        <v>12</v>
      </c>
      <c r="P5818" s="57">
        <f t="shared" si="542"/>
        <v>3</v>
      </c>
      <c r="Q5818" s="48">
        <v>42707</v>
      </c>
      <c r="R5818" s="178">
        <f t="shared" si="543"/>
        <v>42707</v>
      </c>
      <c r="S5818" s="182">
        <v>23.1</v>
      </c>
      <c r="T5818" s="180">
        <f t="shared" si="545"/>
        <v>70824.88</v>
      </c>
      <c r="U5818" s="181" t="str">
        <f t="shared" si="544"/>
        <v>0</v>
      </c>
    </row>
    <row r="5819" spans="14:21">
      <c r="N5819" s="57">
        <f t="shared" si="540"/>
        <v>2016</v>
      </c>
      <c r="O5819" s="57">
        <f t="shared" si="541"/>
        <v>12</v>
      </c>
      <c r="P5819" s="57">
        <f t="shared" si="542"/>
        <v>4</v>
      </c>
      <c r="Q5819" s="48">
        <v>42708</v>
      </c>
      <c r="R5819" s="178">
        <f t="shared" si="543"/>
        <v>42708</v>
      </c>
      <c r="S5819" s="182">
        <v>19.2</v>
      </c>
      <c r="T5819" s="180">
        <f t="shared" si="545"/>
        <v>70844.08</v>
      </c>
      <c r="U5819" s="181" t="str">
        <f t="shared" si="544"/>
        <v>0</v>
      </c>
    </row>
    <row r="5820" spans="14:21">
      <c r="N5820" s="57">
        <f t="shared" si="540"/>
        <v>2016</v>
      </c>
      <c r="O5820" s="57">
        <f t="shared" si="541"/>
        <v>12</v>
      </c>
      <c r="P5820" s="57">
        <f t="shared" si="542"/>
        <v>5</v>
      </c>
      <c r="Q5820" s="48">
        <v>42709</v>
      </c>
      <c r="R5820" s="178">
        <f t="shared" si="543"/>
        <v>42709</v>
      </c>
      <c r="S5820" s="182">
        <v>18.399999999999999</v>
      </c>
      <c r="T5820" s="180">
        <f t="shared" si="545"/>
        <v>70862.48</v>
      </c>
      <c r="U5820" s="181" t="str">
        <f t="shared" si="544"/>
        <v>0</v>
      </c>
    </row>
    <row r="5821" spans="14:21">
      <c r="N5821" s="57">
        <f t="shared" si="540"/>
        <v>2016</v>
      </c>
      <c r="O5821" s="57">
        <f t="shared" si="541"/>
        <v>12</v>
      </c>
      <c r="P5821" s="57">
        <f t="shared" si="542"/>
        <v>6</v>
      </c>
      <c r="Q5821" s="48">
        <v>42710</v>
      </c>
      <c r="R5821" s="178">
        <f t="shared" si="543"/>
        <v>42710</v>
      </c>
      <c r="S5821" s="182">
        <v>16.7</v>
      </c>
      <c r="T5821" s="180">
        <f t="shared" si="545"/>
        <v>70879.179999999993</v>
      </c>
      <c r="U5821" s="181" t="str">
        <f t="shared" si="544"/>
        <v>0</v>
      </c>
    </row>
    <row r="5822" spans="14:21">
      <c r="N5822" s="57">
        <f t="shared" si="540"/>
        <v>2016</v>
      </c>
      <c r="O5822" s="57">
        <f t="shared" si="541"/>
        <v>12</v>
      </c>
      <c r="P5822" s="57">
        <f t="shared" si="542"/>
        <v>7</v>
      </c>
      <c r="Q5822" s="48">
        <v>42711</v>
      </c>
      <c r="R5822" s="178">
        <f t="shared" si="543"/>
        <v>42711</v>
      </c>
      <c r="S5822" s="182">
        <v>16.399999999999999</v>
      </c>
      <c r="T5822" s="180">
        <f t="shared" si="545"/>
        <v>70895.579999999987</v>
      </c>
      <c r="U5822" s="181" t="str">
        <f t="shared" si="544"/>
        <v>0</v>
      </c>
    </row>
    <row r="5823" spans="14:21">
      <c r="N5823" s="57">
        <f t="shared" si="540"/>
        <v>2016</v>
      </c>
      <c r="O5823" s="57">
        <f t="shared" si="541"/>
        <v>12</v>
      </c>
      <c r="P5823" s="57">
        <f t="shared" si="542"/>
        <v>8</v>
      </c>
      <c r="Q5823" s="48">
        <v>42712</v>
      </c>
      <c r="R5823" s="178">
        <f t="shared" si="543"/>
        <v>42712</v>
      </c>
      <c r="S5823" s="182">
        <v>13.6</v>
      </c>
      <c r="T5823" s="180">
        <f t="shared" si="545"/>
        <v>70909.179999999993</v>
      </c>
      <c r="U5823" s="181" t="str">
        <f t="shared" si="544"/>
        <v>0</v>
      </c>
    </row>
    <row r="5824" spans="14:21">
      <c r="N5824" s="57">
        <f t="shared" si="540"/>
        <v>2016</v>
      </c>
      <c r="O5824" s="57">
        <f t="shared" si="541"/>
        <v>12</v>
      </c>
      <c r="P5824" s="57">
        <f t="shared" si="542"/>
        <v>9</v>
      </c>
      <c r="Q5824" s="48">
        <v>42713</v>
      </c>
      <c r="R5824" s="178">
        <f t="shared" si="543"/>
        <v>42713</v>
      </c>
      <c r="S5824" s="182">
        <v>12.8</v>
      </c>
      <c r="T5824" s="180">
        <f t="shared" si="545"/>
        <v>70921.98</v>
      </c>
      <c r="U5824" s="181" t="str">
        <f t="shared" si="544"/>
        <v>0</v>
      </c>
    </row>
    <row r="5825" spans="14:21">
      <c r="N5825" s="57">
        <f t="shared" si="540"/>
        <v>2016</v>
      </c>
      <c r="O5825" s="57">
        <f t="shared" si="541"/>
        <v>12</v>
      </c>
      <c r="P5825" s="57">
        <f t="shared" si="542"/>
        <v>10</v>
      </c>
      <c r="Q5825" s="48">
        <v>42714</v>
      </c>
      <c r="R5825" s="178">
        <f t="shared" si="543"/>
        <v>42714</v>
      </c>
      <c r="S5825" s="182">
        <v>12.5</v>
      </c>
      <c r="T5825" s="180">
        <f t="shared" si="545"/>
        <v>70934.48</v>
      </c>
      <c r="U5825" s="181" t="str">
        <f t="shared" si="544"/>
        <v>0</v>
      </c>
    </row>
    <row r="5826" spans="14:21">
      <c r="N5826" s="57">
        <f t="shared" si="540"/>
        <v>2016</v>
      </c>
      <c r="O5826" s="57">
        <f t="shared" si="541"/>
        <v>12</v>
      </c>
      <c r="P5826" s="57">
        <f t="shared" si="542"/>
        <v>11</v>
      </c>
      <c r="Q5826" s="48">
        <v>42715</v>
      </c>
      <c r="R5826" s="178">
        <f t="shared" si="543"/>
        <v>42715</v>
      </c>
      <c r="S5826" s="182">
        <v>14.2</v>
      </c>
      <c r="T5826" s="180">
        <f t="shared" si="545"/>
        <v>70948.679999999993</v>
      </c>
      <c r="U5826" s="181" t="str">
        <f t="shared" si="544"/>
        <v>0</v>
      </c>
    </row>
    <row r="5827" spans="14:21">
      <c r="N5827" s="57">
        <f t="shared" ref="N5827:N5890" si="546">IF(Q5827="","",YEAR(Q5827))</f>
        <v>2016</v>
      </c>
      <c r="O5827" s="57">
        <f t="shared" ref="O5827:O5890" si="547">IF(Q5827="","",MONTH(Q5827))</f>
        <v>12</v>
      </c>
      <c r="P5827" s="57">
        <f t="shared" ref="P5827:P5890" si="548">DAY(Q5827)</f>
        <v>12</v>
      </c>
      <c r="Q5827" s="48">
        <v>42716</v>
      </c>
      <c r="R5827" s="178">
        <f t="shared" ref="R5827:R5890" si="549">Q5827</f>
        <v>42716</v>
      </c>
      <c r="S5827" s="182">
        <v>18</v>
      </c>
      <c r="T5827" s="180">
        <f t="shared" si="545"/>
        <v>70966.679999999993</v>
      </c>
      <c r="U5827" s="181" t="str">
        <f t="shared" ref="U5827:U5890" si="550">IF(AND(R5827&gt;=$E$7,R5827&lt;=$E$9),S5827,"0")</f>
        <v>0</v>
      </c>
    </row>
    <row r="5828" spans="14:21">
      <c r="N5828" s="57">
        <f t="shared" si="546"/>
        <v>2016</v>
      </c>
      <c r="O5828" s="57">
        <f t="shared" si="547"/>
        <v>12</v>
      </c>
      <c r="P5828" s="57">
        <f t="shared" si="548"/>
        <v>13</v>
      </c>
      <c r="Q5828" s="48">
        <v>42717</v>
      </c>
      <c r="R5828" s="178">
        <f t="shared" si="549"/>
        <v>42717</v>
      </c>
      <c r="S5828" s="182">
        <v>16.2</v>
      </c>
      <c r="T5828" s="180">
        <f t="shared" si="545"/>
        <v>70982.87999999999</v>
      </c>
      <c r="U5828" s="181" t="str">
        <f t="shared" si="550"/>
        <v>0</v>
      </c>
    </row>
    <row r="5829" spans="14:21">
      <c r="N5829" s="57">
        <f t="shared" si="546"/>
        <v>2016</v>
      </c>
      <c r="O5829" s="57">
        <f t="shared" si="547"/>
        <v>12</v>
      </c>
      <c r="P5829" s="57">
        <f t="shared" si="548"/>
        <v>14</v>
      </c>
      <c r="Q5829" s="48">
        <v>42718</v>
      </c>
      <c r="R5829" s="178">
        <f t="shared" si="549"/>
        <v>42718</v>
      </c>
      <c r="S5829" s="182">
        <v>18.2</v>
      </c>
      <c r="T5829" s="180">
        <f t="shared" ref="T5829:T5892" si="551">T5828+S5829</f>
        <v>71001.079999999987</v>
      </c>
      <c r="U5829" s="181" t="str">
        <f t="shared" si="550"/>
        <v>0</v>
      </c>
    </row>
    <row r="5830" spans="14:21">
      <c r="N5830" s="57">
        <f t="shared" si="546"/>
        <v>2016</v>
      </c>
      <c r="O5830" s="57">
        <f t="shared" si="547"/>
        <v>12</v>
      </c>
      <c r="P5830" s="57">
        <f t="shared" si="548"/>
        <v>15</v>
      </c>
      <c r="Q5830" s="48">
        <v>42719</v>
      </c>
      <c r="R5830" s="178">
        <f t="shared" si="549"/>
        <v>42719</v>
      </c>
      <c r="S5830" s="182">
        <v>21.4</v>
      </c>
      <c r="T5830" s="180">
        <f t="shared" si="551"/>
        <v>71022.479999999981</v>
      </c>
      <c r="U5830" s="181" t="str">
        <f t="shared" si="550"/>
        <v>0</v>
      </c>
    </row>
    <row r="5831" spans="14:21">
      <c r="N5831" s="57">
        <f t="shared" si="546"/>
        <v>2016</v>
      </c>
      <c r="O5831" s="57">
        <f t="shared" si="547"/>
        <v>12</v>
      </c>
      <c r="P5831" s="57">
        <f t="shared" si="548"/>
        <v>16</v>
      </c>
      <c r="Q5831" s="48">
        <v>42720</v>
      </c>
      <c r="R5831" s="178">
        <f t="shared" si="549"/>
        <v>42720</v>
      </c>
      <c r="S5831" s="182">
        <v>22.6</v>
      </c>
      <c r="T5831" s="180">
        <f t="shared" si="551"/>
        <v>71045.079999999987</v>
      </c>
      <c r="U5831" s="181" t="str">
        <f t="shared" si="550"/>
        <v>0</v>
      </c>
    </row>
    <row r="5832" spans="14:21">
      <c r="N5832" s="57">
        <f t="shared" si="546"/>
        <v>2016</v>
      </c>
      <c r="O5832" s="57">
        <f t="shared" si="547"/>
        <v>12</v>
      </c>
      <c r="P5832" s="57">
        <f t="shared" si="548"/>
        <v>17</v>
      </c>
      <c r="Q5832" s="48">
        <v>42721</v>
      </c>
      <c r="R5832" s="178">
        <f t="shared" si="549"/>
        <v>42721</v>
      </c>
      <c r="S5832" s="182">
        <v>19.399999999999999</v>
      </c>
      <c r="T5832" s="180">
        <f t="shared" si="551"/>
        <v>71064.479999999981</v>
      </c>
      <c r="U5832" s="181" t="str">
        <f t="shared" si="550"/>
        <v>0</v>
      </c>
    </row>
    <row r="5833" spans="14:21">
      <c r="N5833" s="57">
        <f t="shared" si="546"/>
        <v>2016</v>
      </c>
      <c r="O5833" s="57">
        <f t="shared" si="547"/>
        <v>12</v>
      </c>
      <c r="P5833" s="57">
        <f t="shared" si="548"/>
        <v>18</v>
      </c>
      <c r="Q5833" s="48">
        <v>42722</v>
      </c>
      <c r="R5833" s="178">
        <f t="shared" si="549"/>
        <v>42722</v>
      </c>
      <c r="S5833" s="182">
        <v>15.9</v>
      </c>
      <c r="T5833" s="180">
        <f t="shared" si="551"/>
        <v>71080.379999999976</v>
      </c>
      <c r="U5833" s="181" t="str">
        <f t="shared" si="550"/>
        <v>0</v>
      </c>
    </row>
    <row r="5834" spans="14:21">
      <c r="N5834" s="57">
        <f t="shared" si="546"/>
        <v>2016</v>
      </c>
      <c r="O5834" s="57">
        <f t="shared" si="547"/>
        <v>12</v>
      </c>
      <c r="P5834" s="57">
        <f t="shared" si="548"/>
        <v>19</v>
      </c>
      <c r="Q5834" s="48">
        <v>42723</v>
      </c>
      <c r="R5834" s="178">
        <f t="shared" si="549"/>
        <v>42723</v>
      </c>
      <c r="S5834" s="182">
        <v>17</v>
      </c>
      <c r="T5834" s="180">
        <f t="shared" si="551"/>
        <v>71097.379999999976</v>
      </c>
      <c r="U5834" s="181" t="str">
        <f t="shared" si="550"/>
        <v>0</v>
      </c>
    </row>
    <row r="5835" spans="14:21">
      <c r="N5835" s="57">
        <f t="shared" si="546"/>
        <v>2016</v>
      </c>
      <c r="O5835" s="57">
        <f t="shared" si="547"/>
        <v>12</v>
      </c>
      <c r="P5835" s="57">
        <f t="shared" si="548"/>
        <v>20</v>
      </c>
      <c r="Q5835" s="48">
        <v>42724</v>
      </c>
      <c r="R5835" s="178">
        <f t="shared" si="549"/>
        <v>42724</v>
      </c>
      <c r="S5835" s="182">
        <v>20.6</v>
      </c>
      <c r="T5835" s="180">
        <f t="shared" si="551"/>
        <v>71117.979999999981</v>
      </c>
      <c r="U5835" s="181" t="str">
        <f t="shared" si="550"/>
        <v>0</v>
      </c>
    </row>
    <row r="5836" spans="14:21">
      <c r="N5836" s="57">
        <f t="shared" si="546"/>
        <v>2016</v>
      </c>
      <c r="O5836" s="57">
        <f t="shared" si="547"/>
        <v>12</v>
      </c>
      <c r="P5836" s="57">
        <f t="shared" si="548"/>
        <v>21</v>
      </c>
      <c r="Q5836" s="48">
        <v>42725</v>
      </c>
      <c r="R5836" s="178">
        <f t="shared" si="549"/>
        <v>42725</v>
      </c>
      <c r="S5836" s="182">
        <v>18.2</v>
      </c>
      <c r="T5836" s="180">
        <f t="shared" si="551"/>
        <v>71136.179999999978</v>
      </c>
      <c r="U5836" s="181" t="str">
        <f t="shared" si="550"/>
        <v>0</v>
      </c>
    </row>
    <row r="5837" spans="14:21">
      <c r="N5837" s="57">
        <f t="shared" si="546"/>
        <v>2016</v>
      </c>
      <c r="O5837" s="57">
        <f t="shared" si="547"/>
        <v>12</v>
      </c>
      <c r="P5837" s="57">
        <f t="shared" si="548"/>
        <v>22</v>
      </c>
      <c r="Q5837" s="48">
        <v>42726</v>
      </c>
      <c r="R5837" s="178">
        <f t="shared" si="549"/>
        <v>42726</v>
      </c>
      <c r="S5837" s="182">
        <v>16.8</v>
      </c>
      <c r="T5837" s="180">
        <f t="shared" si="551"/>
        <v>71152.979999999981</v>
      </c>
      <c r="U5837" s="181" t="str">
        <f t="shared" si="550"/>
        <v>0</v>
      </c>
    </row>
    <row r="5838" spans="14:21">
      <c r="N5838" s="57">
        <f t="shared" si="546"/>
        <v>2016</v>
      </c>
      <c r="O5838" s="57">
        <f t="shared" si="547"/>
        <v>12</v>
      </c>
      <c r="P5838" s="57">
        <f t="shared" si="548"/>
        <v>23</v>
      </c>
      <c r="Q5838" s="48">
        <v>42727</v>
      </c>
      <c r="R5838" s="178">
        <f t="shared" si="549"/>
        <v>42727</v>
      </c>
      <c r="S5838" s="182">
        <v>15.3</v>
      </c>
      <c r="T5838" s="180">
        <f t="shared" si="551"/>
        <v>71168.279999999984</v>
      </c>
      <c r="U5838" s="181" t="str">
        <f t="shared" si="550"/>
        <v>0</v>
      </c>
    </row>
    <row r="5839" spans="14:21">
      <c r="N5839" s="57">
        <f t="shared" si="546"/>
        <v>2016</v>
      </c>
      <c r="O5839" s="57">
        <f t="shared" si="547"/>
        <v>12</v>
      </c>
      <c r="P5839" s="57">
        <f t="shared" si="548"/>
        <v>24</v>
      </c>
      <c r="Q5839" s="48">
        <v>42728</v>
      </c>
      <c r="R5839" s="178">
        <f t="shared" si="549"/>
        <v>42728</v>
      </c>
      <c r="S5839" s="182">
        <v>15.8</v>
      </c>
      <c r="T5839" s="180">
        <f t="shared" si="551"/>
        <v>71184.079999999987</v>
      </c>
      <c r="U5839" s="181" t="str">
        <f t="shared" si="550"/>
        <v>0</v>
      </c>
    </row>
    <row r="5840" spans="14:21">
      <c r="N5840" s="57">
        <f t="shared" si="546"/>
        <v>2016</v>
      </c>
      <c r="O5840" s="57">
        <f t="shared" si="547"/>
        <v>12</v>
      </c>
      <c r="P5840" s="57">
        <f t="shared" si="548"/>
        <v>25</v>
      </c>
      <c r="Q5840" s="48">
        <v>42729</v>
      </c>
      <c r="R5840" s="178">
        <f t="shared" si="549"/>
        <v>42729</v>
      </c>
      <c r="S5840" s="182">
        <v>12.6</v>
      </c>
      <c r="T5840" s="180">
        <f t="shared" si="551"/>
        <v>71196.679999999993</v>
      </c>
      <c r="U5840" s="181" t="str">
        <f t="shared" si="550"/>
        <v>0</v>
      </c>
    </row>
    <row r="5841" spans="14:21">
      <c r="N5841" s="57">
        <f t="shared" si="546"/>
        <v>2016</v>
      </c>
      <c r="O5841" s="57">
        <f t="shared" si="547"/>
        <v>12</v>
      </c>
      <c r="P5841" s="57">
        <f t="shared" si="548"/>
        <v>26</v>
      </c>
      <c r="Q5841" s="48">
        <v>42730</v>
      </c>
      <c r="R5841" s="178">
        <f t="shared" si="549"/>
        <v>42730</v>
      </c>
      <c r="S5841" s="182">
        <v>15.6</v>
      </c>
      <c r="T5841" s="180">
        <f t="shared" si="551"/>
        <v>71212.28</v>
      </c>
      <c r="U5841" s="181" t="str">
        <f t="shared" si="550"/>
        <v>0</v>
      </c>
    </row>
    <row r="5842" spans="14:21">
      <c r="N5842" s="57">
        <f t="shared" si="546"/>
        <v>2016</v>
      </c>
      <c r="O5842" s="57">
        <f t="shared" si="547"/>
        <v>12</v>
      </c>
      <c r="P5842" s="57">
        <f t="shared" si="548"/>
        <v>27</v>
      </c>
      <c r="Q5842" s="48">
        <v>42731</v>
      </c>
      <c r="R5842" s="178">
        <f t="shared" si="549"/>
        <v>42731</v>
      </c>
      <c r="S5842" s="182">
        <v>13.9</v>
      </c>
      <c r="T5842" s="180">
        <f t="shared" si="551"/>
        <v>71226.179999999993</v>
      </c>
      <c r="U5842" s="181" t="str">
        <f t="shared" si="550"/>
        <v>0</v>
      </c>
    </row>
    <row r="5843" spans="14:21">
      <c r="N5843" s="57">
        <f t="shared" si="546"/>
        <v>2016</v>
      </c>
      <c r="O5843" s="57">
        <f t="shared" si="547"/>
        <v>12</v>
      </c>
      <c r="P5843" s="57">
        <f t="shared" si="548"/>
        <v>28</v>
      </c>
      <c r="Q5843" s="48">
        <v>42732</v>
      </c>
      <c r="R5843" s="178">
        <f t="shared" si="549"/>
        <v>42732</v>
      </c>
      <c r="S5843" s="182">
        <v>15.5</v>
      </c>
      <c r="T5843" s="180">
        <f t="shared" si="551"/>
        <v>71241.679999999993</v>
      </c>
      <c r="U5843" s="181" t="str">
        <f t="shared" si="550"/>
        <v>0</v>
      </c>
    </row>
    <row r="5844" spans="14:21">
      <c r="N5844" s="57">
        <f t="shared" si="546"/>
        <v>2016</v>
      </c>
      <c r="O5844" s="57">
        <f t="shared" si="547"/>
        <v>12</v>
      </c>
      <c r="P5844" s="57">
        <f t="shared" si="548"/>
        <v>29</v>
      </c>
      <c r="Q5844" s="48">
        <v>42733</v>
      </c>
      <c r="R5844" s="178">
        <f t="shared" si="549"/>
        <v>42733</v>
      </c>
      <c r="S5844" s="182">
        <v>19</v>
      </c>
      <c r="T5844" s="180">
        <f t="shared" si="551"/>
        <v>71260.679999999993</v>
      </c>
      <c r="U5844" s="181" t="str">
        <f t="shared" si="550"/>
        <v>0</v>
      </c>
    </row>
    <row r="5845" spans="14:21">
      <c r="N5845" s="57">
        <f t="shared" si="546"/>
        <v>2016</v>
      </c>
      <c r="O5845" s="57">
        <f t="shared" si="547"/>
        <v>12</v>
      </c>
      <c r="P5845" s="57">
        <f t="shared" si="548"/>
        <v>30</v>
      </c>
      <c r="Q5845" s="48">
        <v>42734</v>
      </c>
      <c r="R5845" s="178">
        <f t="shared" si="549"/>
        <v>42734</v>
      </c>
      <c r="S5845" s="182">
        <v>20.399999999999999</v>
      </c>
      <c r="T5845" s="180">
        <f t="shared" si="551"/>
        <v>71281.079999999987</v>
      </c>
      <c r="U5845" s="181" t="str">
        <f t="shared" si="550"/>
        <v>0</v>
      </c>
    </row>
    <row r="5846" spans="14:21">
      <c r="N5846" s="57">
        <f t="shared" si="546"/>
        <v>2016</v>
      </c>
      <c r="O5846" s="57">
        <f t="shared" si="547"/>
        <v>12</v>
      </c>
      <c r="P5846" s="57">
        <f t="shared" si="548"/>
        <v>31</v>
      </c>
      <c r="Q5846" s="48">
        <v>42735</v>
      </c>
      <c r="R5846" s="178">
        <f t="shared" si="549"/>
        <v>42735</v>
      </c>
      <c r="S5846" s="182">
        <v>17.2</v>
      </c>
      <c r="T5846" s="180">
        <f t="shared" si="551"/>
        <v>71298.279999999984</v>
      </c>
      <c r="U5846" s="181" t="str">
        <f t="shared" si="550"/>
        <v>0</v>
      </c>
    </row>
    <row r="5847" spans="14:21">
      <c r="N5847" s="57">
        <f t="shared" si="546"/>
        <v>2017</v>
      </c>
      <c r="O5847" s="57">
        <f t="shared" si="547"/>
        <v>1</v>
      </c>
      <c r="P5847" s="57">
        <f t="shared" si="548"/>
        <v>1</v>
      </c>
      <c r="Q5847" s="48">
        <v>42736</v>
      </c>
      <c r="R5847" s="178">
        <f t="shared" si="549"/>
        <v>42736</v>
      </c>
      <c r="S5847" s="182">
        <v>17.100000000000001</v>
      </c>
      <c r="T5847" s="180">
        <f t="shared" si="551"/>
        <v>71315.37999999999</v>
      </c>
      <c r="U5847" s="181" t="str">
        <f t="shared" si="550"/>
        <v>0</v>
      </c>
    </row>
    <row r="5848" spans="14:21">
      <c r="N5848" s="57">
        <f t="shared" si="546"/>
        <v>2017</v>
      </c>
      <c r="O5848" s="57">
        <f t="shared" si="547"/>
        <v>1</v>
      </c>
      <c r="P5848" s="57">
        <f t="shared" si="548"/>
        <v>2</v>
      </c>
      <c r="Q5848" s="48">
        <v>42737</v>
      </c>
      <c r="R5848" s="178">
        <f t="shared" si="549"/>
        <v>42737</v>
      </c>
      <c r="S5848" s="182">
        <v>20.2</v>
      </c>
      <c r="T5848" s="180">
        <f t="shared" si="551"/>
        <v>71335.579999999987</v>
      </c>
      <c r="U5848" s="181" t="str">
        <f t="shared" si="550"/>
        <v>0</v>
      </c>
    </row>
    <row r="5849" spans="14:21">
      <c r="N5849" s="57">
        <f t="shared" si="546"/>
        <v>2017</v>
      </c>
      <c r="O5849" s="57">
        <f t="shared" si="547"/>
        <v>1</v>
      </c>
      <c r="P5849" s="57">
        <f t="shared" si="548"/>
        <v>3</v>
      </c>
      <c r="Q5849" s="48">
        <v>42738</v>
      </c>
      <c r="R5849" s="178">
        <f t="shared" si="549"/>
        <v>42738</v>
      </c>
      <c r="S5849" s="182">
        <v>15.7</v>
      </c>
      <c r="T5849" s="180">
        <f t="shared" si="551"/>
        <v>71351.279999999984</v>
      </c>
      <c r="U5849" s="181" t="str">
        <f t="shared" si="550"/>
        <v>0</v>
      </c>
    </row>
    <row r="5850" spans="14:21">
      <c r="N5850" s="57">
        <f t="shared" si="546"/>
        <v>2017</v>
      </c>
      <c r="O5850" s="57">
        <f t="shared" si="547"/>
        <v>1</v>
      </c>
      <c r="P5850" s="57">
        <f t="shared" si="548"/>
        <v>4</v>
      </c>
      <c r="Q5850" s="48">
        <v>42739</v>
      </c>
      <c r="R5850" s="178">
        <f t="shared" si="549"/>
        <v>42739</v>
      </c>
      <c r="S5850" s="182">
        <v>19</v>
      </c>
      <c r="T5850" s="180">
        <f t="shared" si="551"/>
        <v>71370.279999999984</v>
      </c>
      <c r="U5850" s="181" t="str">
        <f t="shared" si="550"/>
        <v>0</v>
      </c>
    </row>
    <row r="5851" spans="14:21">
      <c r="N5851" s="57">
        <f t="shared" si="546"/>
        <v>2017</v>
      </c>
      <c r="O5851" s="57">
        <f t="shared" si="547"/>
        <v>1</v>
      </c>
      <c r="P5851" s="57">
        <f t="shared" si="548"/>
        <v>5</v>
      </c>
      <c r="Q5851" s="48">
        <v>42740</v>
      </c>
      <c r="R5851" s="178">
        <f t="shared" si="549"/>
        <v>42740</v>
      </c>
      <c r="S5851" s="182">
        <v>24.8</v>
      </c>
      <c r="T5851" s="180">
        <f t="shared" si="551"/>
        <v>71395.079999999987</v>
      </c>
      <c r="U5851" s="181" t="str">
        <f t="shared" si="550"/>
        <v>0</v>
      </c>
    </row>
    <row r="5852" spans="14:21">
      <c r="N5852" s="57">
        <f t="shared" si="546"/>
        <v>2017</v>
      </c>
      <c r="O5852" s="57">
        <f t="shared" si="547"/>
        <v>1</v>
      </c>
      <c r="P5852" s="57">
        <f t="shared" si="548"/>
        <v>6</v>
      </c>
      <c r="Q5852" s="48">
        <v>42741</v>
      </c>
      <c r="R5852" s="178">
        <f t="shared" si="549"/>
        <v>42741</v>
      </c>
      <c r="S5852" s="182">
        <v>27.3</v>
      </c>
      <c r="T5852" s="180">
        <f t="shared" si="551"/>
        <v>71422.37999999999</v>
      </c>
      <c r="U5852" s="181" t="str">
        <f t="shared" si="550"/>
        <v>0</v>
      </c>
    </row>
    <row r="5853" spans="14:21">
      <c r="N5853" s="57">
        <f t="shared" si="546"/>
        <v>2017</v>
      </c>
      <c r="O5853" s="57">
        <f t="shared" si="547"/>
        <v>1</v>
      </c>
      <c r="P5853" s="57">
        <f t="shared" si="548"/>
        <v>7</v>
      </c>
      <c r="Q5853" s="48">
        <v>42742</v>
      </c>
      <c r="R5853" s="178">
        <f t="shared" si="549"/>
        <v>42742</v>
      </c>
      <c r="S5853" s="182">
        <v>22.4</v>
      </c>
      <c r="T5853" s="180">
        <f t="shared" si="551"/>
        <v>71444.779999999984</v>
      </c>
      <c r="U5853" s="181" t="str">
        <f t="shared" si="550"/>
        <v>0</v>
      </c>
    </row>
    <row r="5854" spans="14:21">
      <c r="N5854" s="57">
        <f t="shared" si="546"/>
        <v>2017</v>
      </c>
      <c r="O5854" s="57">
        <f t="shared" si="547"/>
        <v>1</v>
      </c>
      <c r="P5854" s="57">
        <f t="shared" si="548"/>
        <v>8</v>
      </c>
      <c r="Q5854" s="48">
        <v>42743</v>
      </c>
      <c r="R5854" s="178">
        <f t="shared" si="549"/>
        <v>42743</v>
      </c>
      <c r="S5854" s="182">
        <v>20</v>
      </c>
      <c r="T5854" s="180">
        <f t="shared" si="551"/>
        <v>71464.779999999984</v>
      </c>
      <c r="U5854" s="181" t="str">
        <f t="shared" si="550"/>
        <v>0</v>
      </c>
    </row>
    <row r="5855" spans="14:21">
      <c r="N5855" s="57">
        <f t="shared" si="546"/>
        <v>2017</v>
      </c>
      <c r="O5855" s="57">
        <f t="shared" si="547"/>
        <v>1</v>
      </c>
      <c r="P5855" s="57">
        <f t="shared" si="548"/>
        <v>9</v>
      </c>
      <c r="Q5855" s="48">
        <v>42744</v>
      </c>
      <c r="R5855" s="178">
        <f t="shared" si="549"/>
        <v>42744</v>
      </c>
      <c r="S5855" s="182">
        <v>20.2</v>
      </c>
      <c r="T5855" s="180">
        <f t="shared" si="551"/>
        <v>71484.979999999981</v>
      </c>
      <c r="U5855" s="181" t="str">
        <f t="shared" si="550"/>
        <v>0</v>
      </c>
    </row>
    <row r="5856" spans="14:21">
      <c r="N5856" s="57">
        <f t="shared" si="546"/>
        <v>2017</v>
      </c>
      <c r="O5856" s="57">
        <f t="shared" si="547"/>
        <v>1</v>
      </c>
      <c r="P5856" s="57">
        <f t="shared" si="548"/>
        <v>10</v>
      </c>
      <c r="Q5856" s="48">
        <v>42745</v>
      </c>
      <c r="R5856" s="178">
        <f t="shared" si="549"/>
        <v>42745</v>
      </c>
      <c r="S5856" s="182">
        <v>19.600000000000001</v>
      </c>
      <c r="T5856" s="180">
        <f t="shared" si="551"/>
        <v>71504.579999999987</v>
      </c>
      <c r="U5856" s="181" t="str">
        <f t="shared" si="550"/>
        <v>0</v>
      </c>
    </row>
    <row r="5857" spans="14:21">
      <c r="N5857" s="57">
        <f t="shared" si="546"/>
        <v>2017</v>
      </c>
      <c r="O5857" s="57">
        <f t="shared" si="547"/>
        <v>1</v>
      </c>
      <c r="P5857" s="57">
        <f t="shared" si="548"/>
        <v>11</v>
      </c>
      <c r="Q5857" s="48">
        <v>42746</v>
      </c>
      <c r="R5857" s="178">
        <f t="shared" si="549"/>
        <v>42746</v>
      </c>
      <c r="S5857" s="182">
        <v>16.899999999999999</v>
      </c>
      <c r="T5857" s="180">
        <f t="shared" si="551"/>
        <v>71521.479999999981</v>
      </c>
      <c r="U5857" s="181" t="str">
        <f t="shared" si="550"/>
        <v>0</v>
      </c>
    </row>
    <row r="5858" spans="14:21">
      <c r="N5858" s="57">
        <f t="shared" si="546"/>
        <v>2017</v>
      </c>
      <c r="O5858" s="57">
        <f t="shared" si="547"/>
        <v>1</v>
      </c>
      <c r="P5858" s="57">
        <f t="shared" si="548"/>
        <v>12</v>
      </c>
      <c r="Q5858" s="48">
        <v>42747</v>
      </c>
      <c r="R5858" s="178">
        <f t="shared" si="549"/>
        <v>42747</v>
      </c>
      <c r="S5858" s="182">
        <v>18.399999999999999</v>
      </c>
      <c r="T5858" s="180">
        <f t="shared" si="551"/>
        <v>71539.879999999976</v>
      </c>
      <c r="U5858" s="181" t="str">
        <f t="shared" si="550"/>
        <v>0</v>
      </c>
    </row>
    <row r="5859" spans="14:21">
      <c r="N5859" s="57">
        <f t="shared" si="546"/>
        <v>2017</v>
      </c>
      <c r="O5859" s="57">
        <f t="shared" si="547"/>
        <v>1</v>
      </c>
      <c r="P5859" s="57">
        <f t="shared" si="548"/>
        <v>13</v>
      </c>
      <c r="Q5859" s="48">
        <v>42748</v>
      </c>
      <c r="R5859" s="178">
        <f t="shared" si="549"/>
        <v>42748</v>
      </c>
      <c r="S5859" s="182">
        <v>20.2</v>
      </c>
      <c r="T5859" s="180">
        <f t="shared" si="551"/>
        <v>71560.079999999973</v>
      </c>
      <c r="U5859" s="181" t="str">
        <f t="shared" si="550"/>
        <v>0</v>
      </c>
    </row>
    <row r="5860" spans="14:21">
      <c r="N5860" s="57">
        <f t="shared" si="546"/>
        <v>2017</v>
      </c>
      <c r="O5860" s="57">
        <f t="shared" si="547"/>
        <v>1</v>
      </c>
      <c r="P5860" s="57">
        <f t="shared" si="548"/>
        <v>14</v>
      </c>
      <c r="Q5860" s="48">
        <v>42749</v>
      </c>
      <c r="R5860" s="178">
        <f t="shared" si="549"/>
        <v>42749</v>
      </c>
      <c r="S5860" s="182">
        <v>20.399999999999999</v>
      </c>
      <c r="T5860" s="180">
        <f t="shared" si="551"/>
        <v>71580.479999999967</v>
      </c>
      <c r="U5860" s="181" t="str">
        <f t="shared" si="550"/>
        <v>0</v>
      </c>
    </row>
    <row r="5861" spans="14:21">
      <c r="N5861" s="57">
        <f t="shared" si="546"/>
        <v>2017</v>
      </c>
      <c r="O5861" s="57">
        <f t="shared" si="547"/>
        <v>1</v>
      </c>
      <c r="P5861" s="57">
        <f t="shared" si="548"/>
        <v>15</v>
      </c>
      <c r="Q5861" s="48">
        <v>42750</v>
      </c>
      <c r="R5861" s="178">
        <f t="shared" si="549"/>
        <v>42750</v>
      </c>
      <c r="S5861" s="182">
        <v>22.2</v>
      </c>
      <c r="T5861" s="180">
        <f t="shared" si="551"/>
        <v>71602.679999999964</v>
      </c>
      <c r="U5861" s="181" t="str">
        <f t="shared" si="550"/>
        <v>0</v>
      </c>
    </row>
    <row r="5862" spans="14:21">
      <c r="N5862" s="57">
        <f t="shared" si="546"/>
        <v>2017</v>
      </c>
      <c r="O5862" s="57">
        <f t="shared" si="547"/>
        <v>1</v>
      </c>
      <c r="P5862" s="57">
        <f t="shared" si="548"/>
        <v>16</v>
      </c>
      <c r="Q5862" s="48">
        <v>42751</v>
      </c>
      <c r="R5862" s="178">
        <f t="shared" si="549"/>
        <v>42751</v>
      </c>
      <c r="S5862" s="182">
        <v>23.6</v>
      </c>
      <c r="T5862" s="180">
        <f t="shared" si="551"/>
        <v>71626.27999999997</v>
      </c>
      <c r="U5862" s="181" t="str">
        <f t="shared" si="550"/>
        <v>0</v>
      </c>
    </row>
    <row r="5863" spans="14:21">
      <c r="N5863" s="57">
        <f t="shared" si="546"/>
        <v>2017</v>
      </c>
      <c r="O5863" s="57">
        <f t="shared" si="547"/>
        <v>1</v>
      </c>
      <c r="P5863" s="57">
        <f t="shared" si="548"/>
        <v>17</v>
      </c>
      <c r="Q5863" s="48">
        <v>42752</v>
      </c>
      <c r="R5863" s="178">
        <f t="shared" si="549"/>
        <v>42752</v>
      </c>
      <c r="S5863" s="182">
        <v>22.3</v>
      </c>
      <c r="T5863" s="180">
        <f t="shared" si="551"/>
        <v>71648.579999999973</v>
      </c>
      <c r="U5863" s="181" t="str">
        <f t="shared" si="550"/>
        <v>0</v>
      </c>
    </row>
    <row r="5864" spans="14:21">
      <c r="N5864" s="57">
        <f t="shared" si="546"/>
        <v>2017</v>
      </c>
      <c r="O5864" s="57">
        <f t="shared" si="547"/>
        <v>1</v>
      </c>
      <c r="P5864" s="57">
        <f t="shared" si="548"/>
        <v>18</v>
      </c>
      <c r="Q5864" s="48">
        <v>42753</v>
      </c>
      <c r="R5864" s="178">
        <f t="shared" si="549"/>
        <v>42753</v>
      </c>
      <c r="S5864" s="182">
        <v>22.5</v>
      </c>
      <c r="T5864" s="180">
        <f t="shared" si="551"/>
        <v>71671.079999999973</v>
      </c>
      <c r="U5864" s="181" t="str">
        <f t="shared" si="550"/>
        <v>0</v>
      </c>
    </row>
    <row r="5865" spans="14:21">
      <c r="N5865" s="57">
        <f t="shared" si="546"/>
        <v>2017</v>
      </c>
      <c r="O5865" s="57">
        <f t="shared" si="547"/>
        <v>1</v>
      </c>
      <c r="P5865" s="57">
        <f t="shared" si="548"/>
        <v>19</v>
      </c>
      <c r="Q5865" s="48">
        <v>42754</v>
      </c>
      <c r="R5865" s="178">
        <f t="shared" si="549"/>
        <v>42754</v>
      </c>
      <c r="S5865" s="182">
        <v>20.6</v>
      </c>
      <c r="T5865" s="180">
        <f t="shared" si="551"/>
        <v>71691.679999999978</v>
      </c>
      <c r="U5865" s="181" t="str">
        <f t="shared" si="550"/>
        <v>0</v>
      </c>
    </row>
    <row r="5866" spans="14:21">
      <c r="N5866" s="57">
        <f t="shared" si="546"/>
        <v>2017</v>
      </c>
      <c r="O5866" s="57">
        <f t="shared" si="547"/>
        <v>1</v>
      </c>
      <c r="P5866" s="57">
        <f t="shared" si="548"/>
        <v>20</v>
      </c>
      <c r="Q5866" s="48">
        <v>42755</v>
      </c>
      <c r="R5866" s="178">
        <f t="shared" si="549"/>
        <v>42755</v>
      </c>
      <c r="S5866" s="182">
        <v>18.5</v>
      </c>
      <c r="T5866" s="180">
        <f t="shared" si="551"/>
        <v>71710.179999999978</v>
      </c>
      <c r="U5866" s="181" t="str">
        <f t="shared" si="550"/>
        <v>0</v>
      </c>
    </row>
    <row r="5867" spans="14:21">
      <c r="N5867" s="57">
        <f t="shared" si="546"/>
        <v>2017</v>
      </c>
      <c r="O5867" s="57">
        <f t="shared" si="547"/>
        <v>1</v>
      </c>
      <c r="P5867" s="57">
        <f t="shared" si="548"/>
        <v>21</v>
      </c>
      <c r="Q5867" s="48">
        <v>42756</v>
      </c>
      <c r="R5867" s="178">
        <f t="shared" si="549"/>
        <v>42756</v>
      </c>
      <c r="S5867" s="182">
        <v>17.2</v>
      </c>
      <c r="T5867" s="180">
        <f t="shared" si="551"/>
        <v>71727.379999999976</v>
      </c>
      <c r="U5867" s="181" t="str">
        <f t="shared" si="550"/>
        <v>0</v>
      </c>
    </row>
    <row r="5868" spans="14:21">
      <c r="N5868" s="57">
        <f t="shared" si="546"/>
        <v>2017</v>
      </c>
      <c r="O5868" s="57">
        <f t="shared" si="547"/>
        <v>1</v>
      </c>
      <c r="P5868" s="57">
        <f t="shared" si="548"/>
        <v>22</v>
      </c>
      <c r="Q5868" s="48">
        <v>42757</v>
      </c>
      <c r="R5868" s="178">
        <f t="shared" si="549"/>
        <v>42757</v>
      </c>
      <c r="S5868" s="182">
        <v>21</v>
      </c>
      <c r="T5868" s="180">
        <f t="shared" si="551"/>
        <v>71748.379999999976</v>
      </c>
      <c r="U5868" s="181" t="str">
        <f t="shared" si="550"/>
        <v>0</v>
      </c>
    </row>
    <row r="5869" spans="14:21">
      <c r="N5869" s="57">
        <f t="shared" si="546"/>
        <v>2017</v>
      </c>
      <c r="O5869" s="57">
        <f t="shared" si="547"/>
        <v>1</v>
      </c>
      <c r="P5869" s="57">
        <f t="shared" si="548"/>
        <v>23</v>
      </c>
      <c r="Q5869" s="48">
        <v>42758</v>
      </c>
      <c r="R5869" s="178">
        <f t="shared" si="549"/>
        <v>42758</v>
      </c>
      <c r="S5869" s="182">
        <v>21.1</v>
      </c>
      <c r="T5869" s="180">
        <f t="shared" si="551"/>
        <v>71769.479999999981</v>
      </c>
      <c r="U5869" s="181" t="str">
        <f t="shared" si="550"/>
        <v>0</v>
      </c>
    </row>
    <row r="5870" spans="14:21">
      <c r="N5870" s="57">
        <f t="shared" si="546"/>
        <v>2017</v>
      </c>
      <c r="O5870" s="57">
        <f t="shared" si="547"/>
        <v>1</v>
      </c>
      <c r="P5870" s="57">
        <f t="shared" si="548"/>
        <v>24</v>
      </c>
      <c r="Q5870" s="48">
        <v>42759</v>
      </c>
      <c r="R5870" s="178">
        <f t="shared" si="549"/>
        <v>42759</v>
      </c>
      <c r="S5870" s="182">
        <v>20.9</v>
      </c>
      <c r="T5870" s="180">
        <f t="shared" si="551"/>
        <v>71790.379999999976</v>
      </c>
      <c r="U5870" s="181" t="str">
        <f t="shared" si="550"/>
        <v>0</v>
      </c>
    </row>
    <row r="5871" spans="14:21">
      <c r="N5871" s="57">
        <f t="shared" si="546"/>
        <v>2017</v>
      </c>
      <c r="O5871" s="57">
        <f t="shared" si="547"/>
        <v>1</v>
      </c>
      <c r="P5871" s="57">
        <f t="shared" si="548"/>
        <v>25</v>
      </c>
      <c r="Q5871" s="48">
        <v>42760</v>
      </c>
      <c r="R5871" s="178">
        <f t="shared" si="549"/>
        <v>42760</v>
      </c>
      <c r="S5871" s="182">
        <v>23.2</v>
      </c>
      <c r="T5871" s="180">
        <f t="shared" si="551"/>
        <v>71813.579999999973</v>
      </c>
      <c r="U5871" s="181" t="str">
        <f t="shared" si="550"/>
        <v>0</v>
      </c>
    </row>
    <row r="5872" spans="14:21">
      <c r="N5872" s="57">
        <f t="shared" si="546"/>
        <v>2017</v>
      </c>
      <c r="O5872" s="57">
        <f t="shared" si="547"/>
        <v>1</v>
      </c>
      <c r="P5872" s="57">
        <f t="shared" si="548"/>
        <v>26</v>
      </c>
      <c r="Q5872" s="48">
        <v>42761</v>
      </c>
      <c r="R5872" s="178">
        <f t="shared" si="549"/>
        <v>42761</v>
      </c>
      <c r="S5872" s="182">
        <v>21.8</v>
      </c>
      <c r="T5872" s="180">
        <f t="shared" si="551"/>
        <v>71835.379999999976</v>
      </c>
      <c r="U5872" s="181" t="str">
        <f t="shared" si="550"/>
        <v>0</v>
      </c>
    </row>
    <row r="5873" spans="14:21">
      <c r="N5873" s="57">
        <f t="shared" si="546"/>
        <v>2017</v>
      </c>
      <c r="O5873" s="57">
        <f t="shared" si="547"/>
        <v>1</v>
      </c>
      <c r="P5873" s="57">
        <f t="shared" si="548"/>
        <v>27</v>
      </c>
      <c r="Q5873" s="48">
        <v>42762</v>
      </c>
      <c r="R5873" s="178">
        <f t="shared" si="549"/>
        <v>42762</v>
      </c>
      <c r="S5873" s="182">
        <v>21</v>
      </c>
      <c r="T5873" s="180">
        <f t="shared" si="551"/>
        <v>71856.379999999976</v>
      </c>
      <c r="U5873" s="181" t="str">
        <f t="shared" si="550"/>
        <v>0</v>
      </c>
    </row>
    <row r="5874" spans="14:21">
      <c r="N5874" s="57">
        <f t="shared" si="546"/>
        <v>2017</v>
      </c>
      <c r="O5874" s="57">
        <f t="shared" si="547"/>
        <v>1</v>
      </c>
      <c r="P5874" s="57">
        <f t="shared" si="548"/>
        <v>28</v>
      </c>
      <c r="Q5874" s="48">
        <v>42763</v>
      </c>
      <c r="R5874" s="178">
        <f t="shared" si="549"/>
        <v>42763</v>
      </c>
      <c r="S5874" s="182">
        <v>21.6</v>
      </c>
      <c r="T5874" s="180">
        <f t="shared" si="551"/>
        <v>71877.979999999981</v>
      </c>
      <c r="U5874" s="181" t="str">
        <f t="shared" si="550"/>
        <v>0</v>
      </c>
    </row>
    <row r="5875" spans="14:21">
      <c r="N5875" s="57">
        <f t="shared" si="546"/>
        <v>2017</v>
      </c>
      <c r="O5875" s="57">
        <f t="shared" si="547"/>
        <v>1</v>
      </c>
      <c r="P5875" s="57">
        <f t="shared" si="548"/>
        <v>29</v>
      </c>
      <c r="Q5875" s="48">
        <v>42764</v>
      </c>
      <c r="R5875" s="178">
        <f t="shared" si="549"/>
        <v>42764</v>
      </c>
      <c r="S5875" s="182">
        <v>18.100000000000001</v>
      </c>
      <c r="T5875" s="180">
        <f t="shared" si="551"/>
        <v>71896.079999999987</v>
      </c>
      <c r="U5875" s="181" t="str">
        <f t="shared" si="550"/>
        <v>0</v>
      </c>
    </row>
    <row r="5876" spans="14:21">
      <c r="N5876" s="57">
        <f t="shared" si="546"/>
        <v>2017</v>
      </c>
      <c r="O5876" s="57">
        <f t="shared" si="547"/>
        <v>1</v>
      </c>
      <c r="P5876" s="57">
        <f t="shared" si="548"/>
        <v>30</v>
      </c>
      <c r="Q5876" s="48">
        <v>42765</v>
      </c>
      <c r="R5876" s="178">
        <f t="shared" si="549"/>
        <v>42765</v>
      </c>
      <c r="S5876" s="182">
        <v>19.7</v>
      </c>
      <c r="T5876" s="180">
        <f t="shared" si="551"/>
        <v>71915.779999999984</v>
      </c>
      <c r="U5876" s="181" t="str">
        <f t="shared" si="550"/>
        <v>0</v>
      </c>
    </row>
    <row r="5877" spans="14:21">
      <c r="N5877" s="57">
        <f t="shared" si="546"/>
        <v>2017</v>
      </c>
      <c r="O5877" s="57">
        <f t="shared" si="547"/>
        <v>1</v>
      </c>
      <c r="P5877" s="57">
        <f t="shared" si="548"/>
        <v>31</v>
      </c>
      <c r="Q5877" s="48">
        <v>42766</v>
      </c>
      <c r="R5877" s="178">
        <f t="shared" si="549"/>
        <v>42766</v>
      </c>
      <c r="S5877" s="182">
        <v>19.2</v>
      </c>
      <c r="T5877" s="180">
        <f t="shared" si="551"/>
        <v>71934.979999999981</v>
      </c>
      <c r="U5877" s="181" t="str">
        <f t="shared" si="550"/>
        <v>0</v>
      </c>
    </row>
    <row r="5878" spans="14:21">
      <c r="N5878" s="57">
        <f t="shared" si="546"/>
        <v>2017</v>
      </c>
      <c r="O5878" s="57">
        <f t="shared" si="547"/>
        <v>2</v>
      </c>
      <c r="P5878" s="57">
        <f t="shared" si="548"/>
        <v>1</v>
      </c>
      <c r="Q5878" s="48">
        <v>42767</v>
      </c>
      <c r="R5878" s="178">
        <f t="shared" si="549"/>
        <v>42767</v>
      </c>
      <c r="S5878" s="182">
        <v>20.9</v>
      </c>
      <c r="T5878" s="180">
        <f t="shared" si="551"/>
        <v>71955.879999999976</v>
      </c>
      <c r="U5878" s="181" t="str">
        <f t="shared" si="550"/>
        <v>0</v>
      </c>
    </row>
    <row r="5879" spans="14:21">
      <c r="N5879" s="57">
        <f t="shared" si="546"/>
        <v>2017</v>
      </c>
      <c r="O5879" s="57">
        <f t="shared" si="547"/>
        <v>2</v>
      </c>
      <c r="P5879" s="57">
        <f t="shared" si="548"/>
        <v>2</v>
      </c>
      <c r="Q5879" s="48">
        <v>42768</v>
      </c>
      <c r="R5879" s="178">
        <f t="shared" si="549"/>
        <v>42768</v>
      </c>
      <c r="S5879" s="182">
        <v>20.399999999999999</v>
      </c>
      <c r="T5879" s="180">
        <f t="shared" si="551"/>
        <v>71976.27999999997</v>
      </c>
      <c r="U5879" s="181" t="str">
        <f t="shared" si="550"/>
        <v>0</v>
      </c>
    </row>
    <row r="5880" spans="14:21">
      <c r="N5880" s="57">
        <f t="shared" si="546"/>
        <v>2017</v>
      </c>
      <c r="O5880" s="57">
        <f t="shared" si="547"/>
        <v>2</v>
      </c>
      <c r="P5880" s="57">
        <f t="shared" si="548"/>
        <v>3</v>
      </c>
      <c r="Q5880" s="48">
        <v>42769</v>
      </c>
      <c r="R5880" s="178">
        <f t="shared" si="549"/>
        <v>42769</v>
      </c>
      <c r="S5880" s="182">
        <v>20.5</v>
      </c>
      <c r="T5880" s="180">
        <f t="shared" si="551"/>
        <v>71996.77999999997</v>
      </c>
      <c r="U5880" s="181" t="str">
        <f t="shared" si="550"/>
        <v>0</v>
      </c>
    </row>
    <row r="5881" spans="14:21">
      <c r="N5881" s="57">
        <f t="shared" si="546"/>
        <v>2017</v>
      </c>
      <c r="O5881" s="57">
        <f t="shared" si="547"/>
        <v>2</v>
      </c>
      <c r="P5881" s="57">
        <f t="shared" si="548"/>
        <v>4</v>
      </c>
      <c r="Q5881" s="48">
        <v>42770</v>
      </c>
      <c r="R5881" s="178">
        <f t="shared" si="549"/>
        <v>42770</v>
      </c>
      <c r="S5881" s="182">
        <v>16.600000000000001</v>
      </c>
      <c r="T5881" s="180">
        <f t="shared" si="551"/>
        <v>72013.379999999976</v>
      </c>
      <c r="U5881" s="181" t="str">
        <f t="shared" si="550"/>
        <v>0</v>
      </c>
    </row>
    <row r="5882" spans="14:21">
      <c r="N5882" s="57">
        <f t="shared" si="546"/>
        <v>2017</v>
      </c>
      <c r="O5882" s="57">
        <f t="shared" si="547"/>
        <v>2</v>
      </c>
      <c r="P5882" s="57">
        <f t="shared" si="548"/>
        <v>5</v>
      </c>
      <c r="Q5882" s="48">
        <v>42771</v>
      </c>
      <c r="R5882" s="178">
        <f t="shared" si="549"/>
        <v>42771</v>
      </c>
      <c r="S5882" s="182">
        <v>19.8</v>
      </c>
      <c r="T5882" s="180">
        <f t="shared" si="551"/>
        <v>72033.179999999978</v>
      </c>
      <c r="U5882" s="181" t="str">
        <f t="shared" si="550"/>
        <v>0</v>
      </c>
    </row>
    <row r="5883" spans="14:21">
      <c r="N5883" s="57">
        <f t="shared" si="546"/>
        <v>2017</v>
      </c>
      <c r="O5883" s="57">
        <f t="shared" si="547"/>
        <v>2</v>
      </c>
      <c r="P5883" s="57">
        <f t="shared" si="548"/>
        <v>6</v>
      </c>
      <c r="Q5883" s="48">
        <v>42772</v>
      </c>
      <c r="R5883" s="178">
        <f t="shared" si="549"/>
        <v>42772</v>
      </c>
      <c r="S5883" s="182">
        <v>20.100000000000001</v>
      </c>
      <c r="T5883" s="180">
        <f t="shared" si="551"/>
        <v>72053.279999999984</v>
      </c>
      <c r="U5883" s="181" t="str">
        <f t="shared" si="550"/>
        <v>0</v>
      </c>
    </row>
    <row r="5884" spans="14:21">
      <c r="N5884" s="57">
        <f t="shared" si="546"/>
        <v>2017</v>
      </c>
      <c r="O5884" s="57">
        <f t="shared" si="547"/>
        <v>2</v>
      </c>
      <c r="P5884" s="57">
        <f t="shared" si="548"/>
        <v>7</v>
      </c>
      <c r="Q5884" s="48">
        <v>42773</v>
      </c>
      <c r="R5884" s="178">
        <f t="shared" si="549"/>
        <v>42773</v>
      </c>
      <c r="S5884" s="182">
        <v>22</v>
      </c>
      <c r="T5884" s="180">
        <f t="shared" si="551"/>
        <v>72075.279999999984</v>
      </c>
      <c r="U5884" s="181" t="str">
        <f t="shared" si="550"/>
        <v>0</v>
      </c>
    </row>
    <row r="5885" spans="14:21">
      <c r="N5885" s="57">
        <f t="shared" si="546"/>
        <v>2017</v>
      </c>
      <c r="O5885" s="57">
        <f t="shared" si="547"/>
        <v>2</v>
      </c>
      <c r="P5885" s="57">
        <f t="shared" si="548"/>
        <v>8</v>
      </c>
      <c r="Q5885" s="48">
        <v>42774</v>
      </c>
      <c r="R5885" s="178">
        <f t="shared" si="549"/>
        <v>42774</v>
      </c>
      <c r="S5885" s="182">
        <v>24.1</v>
      </c>
      <c r="T5885" s="180">
        <f t="shared" si="551"/>
        <v>72099.37999999999</v>
      </c>
      <c r="U5885" s="181" t="str">
        <f t="shared" si="550"/>
        <v>0</v>
      </c>
    </row>
    <row r="5886" spans="14:21">
      <c r="N5886" s="57">
        <f t="shared" si="546"/>
        <v>2017</v>
      </c>
      <c r="O5886" s="57">
        <f t="shared" si="547"/>
        <v>2</v>
      </c>
      <c r="P5886" s="57">
        <f t="shared" si="548"/>
        <v>9</v>
      </c>
      <c r="Q5886" s="48">
        <v>42775</v>
      </c>
      <c r="R5886" s="178">
        <f t="shared" si="549"/>
        <v>42775</v>
      </c>
      <c r="S5886" s="182">
        <v>24.5</v>
      </c>
      <c r="T5886" s="180">
        <f t="shared" si="551"/>
        <v>72123.87999999999</v>
      </c>
      <c r="U5886" s="181" t="str">
        <f t="shared" si="550"/>
        <v>0</v>
      </c>
    </row>
    <row r="5887" spans="14:21">
      <c r="N5887" s="57">
        <f t="shared" si="546"/>
        <v>2017</v>
      </c>
      <c r="O5887" s="57">
        <f t="shared" si="547"/>
        <v>2</v>
      </c>
      <c r="P5887" s="57">
        <f t="shared" si="548"/>
        <v>10</v>
      </c>
      <c r="Q5887" s="48">
        <v>42776</v>
      </c>
      <c r="R5887" s="178">
        <f t="shared" si="549"/>
        <v>42776</v>
      </c>
      <c r="S5887" s="182">
        <v>24.1</v>
      </c>
      <c r="T5887" s="180">
        <f t="shared" si="551"/>
        <v>72147.98</v>
      </c>
      <c r="U5887" s="181" t="str">
        <f t="shared" si="550"/>
        <v>0</v>
      </c>
    </row>
    <row r="5888" spans="14:21">
      <c r="N5888" s="57">
        <f t="shared" si="546"/>
        <v>2017</v>
      </c>
      <c r="O5888" s="57">
        <f t="shared" si="547"/>
        <v>2</v>
      </c>
      <c r="P5888" s="57">
        <f t="shared" si="548"/>
        <v>11</v>
      </c>
      <c r="Q5888" s="48">
        <v>42777</v>
      </c>
      <c r="R5888" s="178">
        <f t="shared" si="549"/>
        <v>42777</v>
      </c>
      <c r="S5888" s="182">
        <v>22.7</v>
      </c>
      <c r="T5888" s="180">
        <f t="shared" si="551"/>
        <v>72170.679999999993</v>
      </c>
      <c r="U5888" s="181" t="str">
        <f t="shared" si="550"/>
        <v>0</v>
      </c>
    </row>
    <row r="5889" spans="14:21">
      <c r="N5889" s="57">
        <f t="shared" si="546"/>
        <v>2017</v>
      </c>
      <c r="O5889" s="57">
        <f t="shared" si="547"/>
        <v>2</v>
      </c>
      <c r="P5889" s="57">
        <f t="shared" si="548"/>
        <v>12</v>
      </c>
      <c r="Q5889" s="48">
        <v>42778</v>
      </c>
      <c r="R5889" s="178">
        <f t="shared" si="549"/>
        <v>42778</v>
      </c>
      <c r="S5889" s="182">
        <v>22.2</v>
      </c>
      <c r="T5889" s="180">
        <f t="shared" si="551"/>
        <v>72192.87999999999</v>
      </c>
      <c r="U5889" s="181" t="str">
        <f t="shared" si="550"/>
        <v>0</v>
      </c>
    </row>
    <row r="5890" spans="14:21">
      <c r="N5890" s="57">
        <f t="shared" si="546"/>
        <v>2017</v>
      </c>
      <c r="O5890" s="57">
        <f t="shared" si="547"/>
        <v>2</v>
      </c>
      <c r="P5890" s="57">
        <f t="shared" si="548"/>
        <v>13</v>
      </c>
      <c r="Q5890" s="48">
        <v>42779</v>
      </c>
      <c r="R5890" s="178">
        <f t="shared" si="549"/>
        <v>42779</v>
      </c>
      <c r="S5890" s="182">
        <v>23.7</v>
      </c>
      <c r="T5890" s="180">
        <f t="shared" si="551"/>
        <v>72216.579999999987</v>
      </c>
      <c r="U5890" s="181" t="str">
        <f t="shared" si="550"/>
        <v>0</v>
      </c>
    </row>
    <row r="5891" spans="14:21">
      <c r="N5891" s="57">
        <f t="shared" ref="N5891:N5954" si="552">IF(Q5891="","",YEAR(Q5891))</f>
        <v>2017</v>
      </c>
      <c r="O5891" s="57">
        <f t="shared" ref="O5891:O5954" si="553">IF(Q5891="","",MONTH(Q5891))</f>
        <v>2</v>
      </c>
      <c r="P5891" s="57">
        <f t="shared" ref="P5891:P5954" si="554">DAY(Q5891)</f>
        <v>14</v>
      </c>
      <c r="Q5891" s="48">
        <v>42780</v>
      </c>
      <c r="R5891" s="178">
        <f t="shared" ref="R5891:R5954" si="555">Q5891</f>
        <v>42780</v>
      </c>
      <c r="S5891" s="182">
        <v>24.2</v>
      </c>
      <c r="T5891" s="180">
        <f t="shared" si="551"/>
        <v>72240.779999999984</v>
      </c>
      <c r="U5891" s="181" t="str">
        <f t="shared" ref="U5891:U5954" si="556">IF(AND(R5891&gt;=$E$7,R5891&lt;=$E$9),S5891,"0")</f>
        <v>0</v>
      </c>
    </row>
    <row r="5892" spans="14:21">
      <c r="N5892" s="57">
        <f t="shared" si="552"/>
        <v>2017</v>
      </c>
      <c r="O5892" s="57">
        <f t="shared" si="553"/>
        <v>2</v>
      </c>
      <c r="P5892" s="57">
        <f t="shared" si="554"/>
        <v>15</v>
      </c>
      <c r="Q5892" s="48">
        <v>42781</v>
      </c>
      <c r="R5892" s="178">
        <f t="shared" si="555"/>
        <v>42781</v>
      </c>
      <c r="S5892" s="182">
        <v>18.7</v>
      </c>
      <c r="T5892" s="180">
        <f t="shared" si="551"/>
        <v>72259.479999999981</v>
      </c>
      <c r="U5892" s="181" t="str">
        <f t="shared" si="556"/>
        <v>0</v>
      </c>
    </row>
    <row r="5893" spans="14:21">
      <c r="N5893" s="57">
        <f t="shared" si="552"/>
        <v>2017</v>
      </c>
      <c r="O5893" s="57">
        <f t="shared" si="553"/>
        <v>2</v>
      </c>
      <c r="P5893" s="57">
        <f t="shared" si="554"/>
        <v>16</v>
      </c>
      <c r="Q5893" s="48">
        <v>42782</v>
      </c>
      <c r="R5893" s="178">
        <f t="shared" si="555"/>
        <v>42782</v>
      </c>
      <c r="S5893" s="182">
        <v>16.8</v>
      </c>
      <c r="T5893" s="180">
        <f t="shared" ref="T5893:T5956" si="557">T5892+S5893</f>
        <v>72276.279999999984</v>
      </c>
      <c r="U5893" s="181" t="str">
        <f t="shared" si="556"/>
        <v>0</v>
      </c>
    </row>
    <row r="5894" spans="14:21">
      <c r="N5894" s="57">
        <f t="shared" si="552"/>
        <v>2017</v>
      </c>
      <c r="O5894" s="57">
        <f t="shared" si="553"/>
        <v>2</v>
      </c>
      <c r="P5894" s="57">
        <f t="shared" si="554"/>
        <v>17</v>
      </c>
      <c r="Q5894" s="48">
        <v>42783</v>
      </c>
      <c r="R5894" s="178">
        <f t="shared" si="555"/>
        <v>42783</v>
      </c>
      <c r="S5894" s="182">
        <v>16.600000000000001</v>
      </c>
      <c r="T5894" s="180">
        <f t="shared" si="557"/>
        <v>72292.87999999999</v>
      </c>
      <c r="U5894" s="181" t="str">
        <f t="shared" si="556"/>
        <v>0</v>
      </c>
    </row>
    <row r="5895" spans="14:21">
      <c r="N5895" s="57">
        <f t="shared" si="552"/>
        <v>2017</v>
      </c>
      <c r="O5895" s="57">
        <f t="shared" si="553"/>
        <v>2</v>
      </c>
      <c r="P5895" s="57">
        <f t="shared" si="554"/>
        <v>18</v>
      </c>
      <c r="Q5895" s="48">
        <v>42784</v>
      </c>
      <c r="R5895" s="178">
        <f t="shared" si="555"/>
        <v>42784</v>
      </c>
      <c r="S5895" s="182">
        <v>18</v>
      </c>
      <c r="T5895" s="180">
        <f t="shared" si="557"/>
        <v>72310.87999999999</v>
      </c>
      <c r="U5895" s="181" t="str">
        <f t="shared" si="556"/>
        <v>0</v>
      </c>
    </row>
    <row r="5896" spans="14:21">
      <c r="N5896" s="57">
        <f t="shared" si="552"/>
        <v>2017</v>
      </c>
      <c r="O5896" s="57">
        <f t="shared" si="553"/>
        <v>2</v>
      </c>
      <c r="P5896" s="57">
        <f t="shared" si="554"/>
        <v>19</v>
      </c>
      <c r="Q5896" s="48">
        <v>42785</v>
      </c>
      <c r="R5896" s="178">
        <f t="shared" si="555"/>
        <v>42785</v>
      </c>
      <c r="S5896" s="182">
        <v>16.5</v>
      </c>
      <c r="T5896" s="180">
        <f t="shared" si="557"/>
        <v>72327.37999999999</v>
      </c>
      <c r="U5896" s="181" t="str">
        <f t="shared" si="556"/>
        <v>0</v>
      </c>
    </row>
    <row r="5897" spans="14:21">
      <c r="N5897" s="57">
        <f t="shared" si="552"/>
        <v>2017</v>
      </c>
      <c r="O5897" s="57">
        <f t="shared" si="553"/>
        <v>2</v>
      </c>
      <c r="P5897" s="57">
        <f t="shared" si="554"/>
        <v>20</v>
      </c>
      <c r="Q5897" s="48">
        <v>42786</v>
      </c>
      <c r="R5897" s="178">
        <f t="shared" si="555"/>
        <v>42786</v>
      </c>
      <c r="S5897" s="182">
        <v>14.4</v>
      </c>
      <c r="T5897" s="180">
        <f t="shared" si="557"/>
        <v>72341.779999999984</v>
      </c>
      <c r="U5897" s="181" t="str">
        <f t="shared" si="556"/>
        <v>0</v>
      </c>
    </row>
    <row r="5898" spans="14:21">
      <c r="N5898" s="57">
        <f t="shared" si="552"/>
        <v>2017</v>
      </c>
      <c r="O5898" s="57">
        <f t="shared" si="553"/>
        <v>2</v>
      </c>
      <c r="P5898" s="57">
        <f t="shared" si="554"/>
        <v>21</v>
      </c>
      <c r="Q5898" s="48">
        <v>42787</v>
      </c>
      <c r="R5898" s="178">
        <f t="shared" si="555"/>
        <v>42787</v>
      </c>
      <c r="S5898" s="182">
        <v>16.3</v>
      </c>
      <c r="T5898" s="180">
        <f t="shared" si="557"/>
        <v>72358.079999999987</v>
      </c>
      <c r="U5898" s="181" t="str">
        <f t="shared" si="556"/>
        <v>0</v>
      </c>
    </row>
    <row r="5899" spans="14:21">
      <c r="N5899" s="57">
        <f t="shared" si="552"/>
        <v>2017</v>
      </c>
      <c r="O5899" s="57">
        <f t="shared" si="553"/>
        <v>2</v>
      </c>
      <c r="P5899" s="57">
        <f t="shared" si="554"/>
        <v>22</v>
      </c>
      <c r="Q5899" s="48">
        <v>42788</v>
      </c>
      <c r="R5899" s="178">
        <f t="shared" si="555"/>
        <v>42788</v>
      </c>
      <c r="S5899" s="182">
        <v>15.2</v>
      </c>
      <c r="T5899" s="180">
        <f t="shared" si="557"/>
        <v>72373.279999999984</v>
      </c>
      <c r="U5899" s="181" t="str">
        <f t="shared" si="556"/>
        <v>0</v>
      </c>
    </row>
    <row r="5900" spans="14:21">
      <c r="N5900" s="57">
        <f t="shared" si="552"/>
        <v>2017</v>
      </c>
      <c r="O5900" s="57">
        <f t="shared" si="553"/>
        <v>2</v>
      </c>
      <c r="P5900" s="57">
        <f t="shared" si="554"/>
        <v>23</v>
      </c>
      <c r="Q5900" s="48">
        <v>42789</v>
      </c>
      <c r="R5900" s="178">
        <f t="shared" si="555"/>
        <v>42789</v>
      </c>
      <c r="S5900" s="182">
        <v>17.399999999999999</v>
      </c>
      <c r="T5900" s="180">
        <f t="shared" si="557"/>
        <v>72390.679999999978</v>
      </c>
      <c r="U5900" s="181" t="str">
        <f t="shared" si="556"/>
        <v>0</v>
      </c>
    </row>
    <row r="5901" spans="14:21">
      <c r="N5901" s="57">
        <f t="shared" si="552"/>
        <v>2017</v>
      </c>
      <c r="O5901" s="57">
        <f t="shared" si="553"/>
        <v>2</v>
      </c>
      <c r="P5901" s="57">
        <f t="shared" si="554"/>
        <v>24</v>
      </c>
      <c r="Q5901" s="48">
        <v>42790</v>
      </c>
      <c r="R5901" s="178">
        <f t="shared" si="555"/>
        <v>42790</v>
      </c>
      <c r="S5901" s="182">
        <v>19.5</v>
      </c>
      <c r="T5901" s="180">
        <f t="shared" si="557"/>
        <v>72410.179999999978</v>
      </c>
      <c r="U5901" s="181" t="str">
        <f t="shared" si="556"/>
        <v>0</v>
      </c>
    </row>
    <row r="5902" spans="14:21">
      <c r="N5902" s="57">
        <f t="shared" si="552"/>
        <v>2017</v>
      </c>
      <c r="O5902" s="57">
        <f t="shared" si="553"/>
        <v>2</v>
      </c>
      <c r="P5902" s="57">
        <f t="shared" si="554"/>
        <v>25</v>
      </c>
      <c r="Q5902" s="48">
        <v>42791</v>
      </c>
      <c r="R5902" s="178">
        <f t="shared" si="555"/>
        <v>42791</v>
      </c>
      <c r="S5902" s="182">
        <v>18.600000000000001</v>
      </c>
      <c r="T5902" s="180">
        <f t="shared" si="557"/>
        <v>72428.779999999984</v>
      </c>
      <c r="U5902" s="181" t="str">
        <f t="shared" si="556"/>
        <v>0</v>
      </c>
    </row>
    <row r="5903" spans="14:21">
      <c r="N5903" s="57">
        <f t="shared" si="552"/>
        <v>2017</v>
      </c>
      <c r="O5903" s="57">
        <f t="shared" si="553"/>
        <v>2</v>
      </c>
      <c r="P5903" s="57">
        <f t="shared" si="554"/>
        <v>26</v>
      </c>
      <c r="Q5903" s="48">
        <v>42792</v>
      </c>
      <c r="R5903" s="178">
        <f t="shared" si="555"/>
        <v>42792</v>
      </c>
      <c r="S5903" s="182">
        <v>14.3</v>
      </c>
      <c r="T5903" s="180">
        <f t="shared" si="557"/>
        <v>72443.079999999987</v>
      </c>
      <c r="U5903" s="181" t="str">
        <f t="shared" si="556"/>
        <v>0</v>
      </c>
    </row>
    <row r="5904" spans="14:21">
      <c r="N5904" s="57">
        <f t="shared" si="552"/>
        <v>2017</v>
      </c>
      <c r="O5904" s="57">
        <f t="shared" si="553"/>
        <v>2</v>
      </c>
      <c r="P5904" s="57">
        <f t="shared" si="554"/>
        <v>27</v>
      </c>
      <c r="Q5904" s="48">
        <v>42793</v>
      </c>
      <c r="R5904" s="178">
        <f t="shared" si="555"/>
        <v>42793</v>
      </c>
      <c r="S5904" s="182">
        <v>11.9</v>
      </c>
      <c r="T5904" s="180">
        <f t="shared" si="557"/>
        <v>72454.979999999981</v>
      </c>
      <c r="U5904" s="181" t="str">
        <f t="shared" si="556"/>
        <v>0</v>
      </c>
    </row>
    <row r="5905" spans="14:21">
      <c r="N5905" s="57">
        <f t="shared" si="552"/>
        <v>2017</v>
      </c>
      <c r="O5905" s="57">
        <f t="shared" si="553"/>
        <v>2</v>
      </c>
      <c r="P5905" s="57">
        <f t="shared" si="554"/>
        <v>28</v>
      </c>
      <c r="Q5905" s="48">
        <v>42794</v>
      </c>
      <c r="R5905" s="178">
        <f t="shared" si="555"/>
        <v>42794</v>
      </c>
      <c r="S5905" s="182">
        <v>17</v>
      </c>
      <c r="T5905" s="180">
        <f t="shared" si="557"/>
        <v>72471.979999999981</v>
      </c>
      <c r="U5905" s="181" t="str">
        <f t="shared" si="556"/>
        <v>0</v>
      </c>
    </row>
    <row r="5906" spans="14:21">
      <c r="N5906" s="57">
        <f t="shared" si="552"/>
        <v>2017</v>
      </c>
      <c r="O5906" s="57">
        <f t="shared" si="553"/>
        <v>3</v>
      </c>
      <c r="P5906" s="57">
        <f t="shared" si="554"/>
        <v>1</v>
      </c>
      <c r="Q5906" s="48">
        <v>42795</v>
      </c>
      <c r="R5906" s="178">
        <f t="shared" si="555"/>
        <v>42795</v>
      </c>
      <c r="S5906" s="182">
        <v>18.3</v>
      </c>
      <c r="T5906" s="180">
        <f t="shared" si="557"/>
        <v>72490.279999999984</v>
      </c>
      <c r="U5906" s="181" t="str">
        <f t="shared" si="556"/>
        <v>0</v>
      </c>
    </row>
    <row r="5907" spans="14:21">
      <c r="N5907" s="57">
        <f t="shared" si="552"/>
        <v>2017</v>
      </c>
      <c r="O5907" s="57">
        <f t="shared" si="553"/>
        <v>3</v>
      </c>
      <c r="P5907" s="57">
        <f t="shared" si="554"/>
        <v>2</v>
      </c>
      <c r="Q5907" s="48">
        <v>42796</v>
      </c>
      <c r="R5907" s="178">
        <f t="shared" si="555"/>
        <v>42796</v>
      </c>
      <c r="S5907" s="182">
        <v>16.8</v>
      </c>
      <c r="T5907" s="180">
        <f t="shared" si="557"/>
        <v>72507.079999999987</v>
      </c>
      <c r="U5907" s="181" t="str">
        <f t="shared" si="556"/>
        <v>0</v>
      </c>
    </row>
    <row r="5908" spans="14:21">
      <c r="N5908" s="57">
        <f t="shared" si="552"/>
        <v>2017</v>
      </c>
      <c r="O5908" s="57">
        <f t="shared" si="553"/>
        <v>3</v>
      </c>
      <c r="P5908" s="57">
        <f t="shared" si="554"/>
        <v>3</v>
      </c>
      <c r="Q5908" s="48">
        <v>42797</v>
      </c>
      <c r="R5908" s="178">
        <f t="shared" si="555"/>
        <v>42797</v>
      </c>
      <c r="S5908" s="182">
        <v>15.5</v>
      </c>
      <c r="T5908" s="180">
        <f t="shared" si="557"/>
        <v>72522.579999999987</v>
      </c>
      <c r="U5908" s="181" t="str">
        <f t="shared" si="556"/>
        <v>0</v>
      </c>
    </row>
    <row r="5909" spans="14:21">
      <c r="N5909" s="57">
        <f t="shared" si="552"/>
        <v>2017</v>
      </c>
      <c r="O5909" s="57">
        <f t="shared" si="553"/>
        <v>3</v>
      </c>
      <c r="P5909" s="57">
        <f t="shared" si="554"/>
        <v>4</v>
      </c>
      <c r="Q5909" s="48">
        <v>42798</v>
      </c>
      <c r="R5909" s="178">
        <f t="shared" si="555"/>
        <v>42798</v>
      </c>
      <c r="S5909" s="182">
        <v>15.2</v>
      </c>
      <c r="T5909" s="180">
        <f t="shared" si="557"/>
        <v>72537.779999999984</v>
      </c>
      <c r="U5909" s="181" t="str">
        <f t="shared" si="556"/>
        <v>0</v>
      </c>
    </row>
    <row r="5910" spans="14:21">
      <c r="N5910" s="57">
        <f t="shared" si="552"/>
        <v>2017</v>
      </c>
      <c r="O5910" s="57">
        <f t="shared" si="553"/>
        <v>3</v>
      </c>
      <c r="P5910" s="57">
        <f t="shared" si="554"/>
        <v>5</v>
      </c>
      <c r="Q5910" s="48">
        <v>42799</v>
      </c>
      <c r="R5910" s="178">
        <f t="shared" si="555"/>
        <v>42799</v>
      </c>
      <c r="S5910" s="182">
        <v>15.5</v>
      </c>
      <c r="T5910" s="180">
        <f t="shared" si="557"/>
        <v>72553.279999999984</v>
      </c>
      <c r="U5910" s="181" t="str">
        <f t="shared" si="556"/>
        <v>0</v>
      </c>
    </row>
    <row r="5911" spans="14:21">
      <c r="N5911" s="57">
        <f t="shared" si="552"/>
        <v>2017</v>
      </c>
      <c r="O5911" s="57">
        <f t="shared" si="553"/>
        <v>3</v>
      </c>
      <c r="P5911" s="57">
        <f t="shared" si="554"/>
        <v>6</v>
      </c>
      <c r="Q5911" s="48">
        <v>42800</v>
      </c>
      <c r="R5911" s="178">
        <f t="shared" si="555"/>
        <v>42800</v>
      </c>
      <c r="S5911" s="182">
        <v>19</v>
      </c>
      <c r="T5911" s="180">
        <f t="shared" si="557"/>
        <v>72572.279999999984</v>
      </c>
      <c r="U5911" s="181" t="str">
        <f t="shared" si="556"/>
        <v>0</v>
      </c>
    </row>
    <row r="5912" spans="14:21">
      <c r="N5912" s="57">
        <f t="shared" si="552"/>
        <v>2017</v>
      </c>
      <c r="O5912" s="57">
        <f t="shared" si="553"/>
        <v>3</v>
      </c>
      <c r="P5912" s="57">
        <f t="shared" si="554"/>
        <v>7</v>
      </c>
      <c r="Q5912" s="48">
        <v>42801</v>
      </c>
      <c r="R5912" s="178">
        <f t="shared" si="555"/>
        <v>42801</v>
      </c>
      <c r="S5912" s="182">
        <v>21.1</v>
      </c>
      <c r="T5912" s="180">
        <f t="shared" si="557"/>
        <v>72593.37999999999</v>
      </c>
      <c r="U5912" s="181" t="str">
        <f t="shared" si="556"/>
        <v>0</v>
      </c>
    </row>
    <row r="5913" spans="14:21">
      <c r="N5913" s="57">
        <f t="shared" si="552"/>
        <v>2017</v>
      </c>
      <c r="O5913" s="57">
        <f t="shared" si="553"/>
        <v>3</v>
      </c>
      <c r="P5913" s="57">
        <f t="shared" si="554"/>
        <v>8</v>
      </c>
      <c r="Q5913" s="48">
        <v>42802</v>
      </c>
      <c r="R5913" s="178">
        <f t="shared" si="555"/>
        <v>42802</v>
      </c>
      <c r="S5913" s="182">
        <v>17.5</v>
      </c>
      <c r="T5913" s="180">
        <f t="shared" si="557"/>
        <v>72610.87999999999</v>
      </c>
      <c r="U5913" s="181" t="str">
        <f t="shared" si="556"/>
        <v>0</v>
      </c>
    </row>
    <row r="5914" spans="14:21">
      <c r="N5914" s="57">
        <f t="shared" si="552"/>
        <v>2017</v>
      </c>
      <c r="O5914" s="57">
        <f t="shared" si="553"/>
        <v>3</v>
      </c>
      <c r="P5914" s="57">
        <f t="shared" si="554"/>
        <v>9</v>
      </c>
      <c r="Q5914" s="48">
        <v>42803</v>
      </c>
      <c r="R5914" s="178">
        <f t="shared" si="555"/>
        <v>42803</v>
      </c>
      <c r="S5914" s="182">
        <v>16</v>
      </c>
      <c r="T5914" s="180">
        <f t="shared" si="557"/>
        <v>72626.87999999999</v>
      </c>
      <c r="U5914" s="181" t="str">
        <f t="shared" si="556"/>
        <v>0</v>
      </c>
    </row>
    <row r="5915" spans="14:21">
      <c r="N5915" s="57">
        <f t="shared" si="552"/>
        <v>2017</v>
      </c>
      <c r="O5915" s="57">
        <f t="shared" si="553"/>
        <v>3</v>
      </c>
      <c r="P5915" s="57">
        <f t="shared" si="554"/>
        <v>10</v>
      </c>
      <c r="Q5915" s="48">
        <v>42804</v>
      </c>
      <c r="R5915" s="178">
        <f t="shared" si="555"/>
        <v>42804</v>
      </c>
      <c r="S5915" s="182">
        <v>15.9</v>
      </c>
      <c r="T5915" s="180">
        <f t="shared" si="557"/>
        <v>72642.779999999984</v>
      </c>
      <c r="U5915" s="181" t="str">
        <f t="shared" si="556"/>
        <v>0</v>
      </c>
    </row>
    <row r="5916" spans="14:21">
      <c r="N5916" s="57">
        <f t="shared" si="552"/>
        <v>2017</v>
      </c>
      <c r="O5916" s="57">
        <f t="shared" si="553"/>
        <v>3</v>
      </c>
      <c r="P5916" s="57">
        <f t="shared" si="554"/>
        <v>11</v>
      </c>
      <c r="Q5916" s="48">
        <v>42805</v>
      </c>
      <c r="R5916" s="178">
        <f t="shared" si="555"/>
        <v>42805</v>
      </c>
      <c r="S5916" s="182">
        <v>17.7</v>
      </c>
      <c r="T5916" s="180">
        <f t="shared" si="557"/>
        <v>72660.479999999981</v>
      </c>
      <c r="U5916" s="181" t="str">
        <f t="shared" si="556"/>
        <v>0</v>
      </c>
    </row>
    <row r="5917" spans="14:21">
      <c r="N5917" s="57">
        <f t="shared" si="552"/>
        <v>2017</v>
      </c>
      <c r="O5917" s="57">
        <f t="shared" si="553"/>
        <v>3</v>
      </c>
      <c r="P5917" s="57">
        <f t="shared" si="554"/>
        <v>12</v>
      </c>
      <c r="Q5917" s="48">
        <v>42806</v>
      </c>
      <c r="R5917" s="178">
        <f t="shared" si="555"/>
        <v>42806</v>
      </c>
      <c r="S5917" s="182">
        <v>17.600000000000001</v>
      </c>
      <c r="T5917" s="180">
        <f t="shared" si="557"/>
        <v>72678.079999999987</v>
      </c>
      <c r="U5917" s="181" t="str">
        <f t="shared" si="556"/>
        <v>0</v>
      </c>
    </row>
    <row r="5918" spans="14:21">
      <c r="N5918" s="57">
        <f t="shared" si="552"/>
        <v>2017</v>
      </c>
      <c r="O5918" s="57">
        <f t="shared" si="553"/>
        <v>3</v>
      </c>
      <c r="P5918" s="57">
        <f t="shared" si="554"/>
        <v>13</v>
      </c>
      <c r="Q5918" s="48">
        <v>42807</v>
      </c>
      <c r="R5918" s="178">
        <f t="shared" si="555"/>
        <v>42807</v>
      </c>
      <c r="S5918" s="182">
        <v>17.399999999999999</v>
      </c>
      <c r="T5918" s="180">
        <f t="shared" si="557"/>
        <v>72695.479999999981</v>
      </c>
      <c r="U5918" s="181" t="str">
        <f t="shared" si="556"/>
        <v>0</v>
      </c>
    </row>
    <row r="5919" spans="14:21">
      <c r="N5919" s="57">
        <f t="shared" si="552"/>
        <v>2017</v>
      </c>
      <c r="O5919" s="57">
        <f t="shared" si="553"/>
        <v>3</v>
      </c>
      <c r="P5919" s="57">
        <f t="shared" si="554"/>
        <v>14</v>
      </c>
      <c r="Q5919" s="48">
        <v>42808</v>
      </c>
      <c r="R5919" s="178">
        <f t="shared" si="555"/>
        <v>42808</v>
      </c>
      <c r="S5919" s="182">
        <v>13.7</v>
      </c>
      <c r="T5919" s="180">
        <f t="shared" si="557"/>
        <v>72709.179999999978</v>
      </c>
      <c r="U5919" s="181" t="str">
        <f t="shared" si="556"/>
        <v>0</v>
      </c>
    </row>
    <row r="5920" spans="14:21">
      <c r="N5920" s="57">
        <f t="shared" si="552"/>
        <v>2017</v>
      </c>
      <c r="O5920" s="57">
        <f t="shared" si="553"/>
        <v>3</v>
      </c>
      <c r="P5920" s="57">
        <f t="shared" si="554"/>
        <v>15</v>
      </c>
      <c r="Q5920" s="48">
        <v>42809</v>
      </c>
      <c r="R5920" s="178">
        <f t="shared" si="555"/>
        <v>42809</v>
      </c>
      <c r="S5920" s="182">
        <v>16</v>
      </c>
      <c r="T5920" s="180">
        <f t="shared" si="557"/>
        <v>72725.179999999978</v>
      </c>
      <c r="U5920" s="181" t="str">
        <f t="shared" si="556"/>
        <v>0</v>
      </c>
    </row>
    <row r="5921" spans="14:21">
      <c r="N5921" s="57">
        <f t="shared" si="552"/>
        <v>2017</v>
      </c>
      <c r="O5921" s="57">
        <f t="shared" si="553"/>
        <v>3</v>
      </c>
      <c r="P5921" s="57">
        <f t="shared" si="554"/>
        <v>16</v>
      </c>
      <c r="Q5921" s="48">
        <v>42810</v>
      </c>
      <c r="R5921" s="178">
        <f t="shared" si="555"/>
        <v>42810</v>
      </c>
      <c r="S5921" s="182">
        <v>12.3</v>
      </c>
      <c r="T5921" s="180">
        <f t="shared" si="557"/>
        <v>72737.479999999981</v>
      </c>
      <c r="U5921" s="181" t="str">
        <f t="shared" si="556"/>
        <v>0</v>
      </c>
    </row>
    <row r="5922" spans="14:21">
      <c r="N5922" s="57">
        <f t="shared" si="552"/>
        <v>2017</v>
      </c>
      <c r="O5922" s="57">
        <f t="shared" si="553"/>
        <v>3</v>
      </c>
      <c r="P5922" s="57">
        <f t="shared" si="554"/>
        <v>17</v>
      </c>
      <c r="Q5922" s="48">
        <v>42811</v>
      </c>
      <c r="R5922" s="178">
        <f t="shared" si="555"/>
        <v>42811</v>
      </c>
      <c r="S5922" s="182">
        <v>16</v>
      </c>
      <c r="T5922" s="180">
        <f t="shared" si="557"/>
        <v>72753.479999999981</v>
      </c>
      <c r="U5922" s="181" t="str">
        <f t="shared" si="556"/>
        <v>0</v>
      </c>
    </row>
    <row r="5923" spans="14:21">
      <c r="N5923" s="57">
        <f t="shared" si="552"/>
        <v>2017</v>
      </c>
      <c r="O5923" s="57">
        <f t="shared" si="553"/>
        <v>3</v>
      </c>
      <c r="P5923" s="57">
        <f t="shared" si="554"/>
        <v>18</v>
      </c>
      <c r="Q5923" s="48">
        <v>42812</v>
      </c>
      <c r="R5923" s="178">
        <f t="shared" si="555"/>
        <v>42812</v>
      </c>
      <c r="S5923" s="182">
        <v>17</v>
      </c>
      <c r="T5923" s="180">
        <f t="shared" si="557"/>
        <v>72770.479999999981</v>
      </c>
      <c r="U5923" s="181" t="str">
        <f t="shared" si="556"/>
        <v>0</v>
      </c>
    </row>
    <row r="5924" spans="14:21">
      <c r="N5924" s="57">
        <f t="shared" si="552"/>
        <v>2017</v>
      </c>
      <c r="O5924" s="57">
        <f t="shared" si="553"/>
        <v>3</v>
      </c>
      <c r="P5924" s="57">
        <f t="shared" si="554"/>
        <v>19</v>
      </c>
      <c r="Q5924" s="48">
        <v>42813</v>
      </c>
      <c r="R5924" s="178">
        <f t="shared" si="555"/>
        <v>42813</v>
      </c>
      <c r="S5924" s="182">
        <v>16.8</v>
      </c>
      <c r="T5924" s="180">
        <f t="shared" si="557"/>
        <v>72787.279999999984</v>
      </c>
      <c r="U5924" s="181" t="str">
        <f t="shared" si="556"/>
        <v>0</v>
      </c>
    </row>
    <row r="5925" spans="14:21">
      <c r="N5925" s="57">
        <f t="shared" si="552"/>
        <v>2017</v>
      </c>
      <c r="O5925" s="57">
        <f t="shared" si="553"/>
        <v>3</v>
      </c>
      <c r="P5925" s="57">
        <f t="shared" si="554"/>
        <v>20</v>
      </c>
      <c r="Q5925" s="48">
        <v>42814</v>
      </c>
      <c r="R5925" s="178">
        <f t="shared" si="555"/>
        <v>42814</v>
      </c>
      <c r="S5925" s="182">
        <v>12.8</v>
      </c>
      <c r="T5925" s="180">
        <f t="shared" si="557"/>
        <v>72800.079999999987</v>
      </c>
      <c r="U5925" s="181" t="str">
        <f t="shared" si="556"/>
        <v>0</v>
      </c>
    </row>
    <row r="5926" spans="14:21">
      <c r="N5926" s="57">
        <f t="shared" si="552"/>
        <v>2017</v>
      </c>
      <c r="O5926" s="57">
        <f t="shared" si="553"/>
        <v>3</v>
      </c>
      <c r="P5926" s="57">
        <f t="shared" si="554"/>
        <v>21</v>
      </c>
      <c r="Q5926" s="48">
        <v>42815</v>
      </c>
      <c r="R5926" s="178">
        <f t="shared" si="555"/>
        <v>42815</v>
      </c>
      <c r="S5926" s="182">
        <v>16</v>
      </c>
      <c r="T5926" s="180">
        <f t="shared" si="557"/>
        <v>72816.079999999987</v>
      </c>
      <c r="U5926" s="181" t="str">
        <f t="shared" si="556"/>
        <v>0</v>
      </c>
    </row>
    <row r="5927" spans="14:21">
      <c r="N5927" s="57">
        <f t="shared" si="552"/>
        <v>2017</v>
      </c>
      <c r="O5927" s="57">
        <f t="shared" si="553"/>
        <v>3</v>
      </c>
      <c r="P5927" s="57">
        <f t="shared" si="554"/>
        <v>22</v>
      </c>
      <c r="Q5927" s="48">
        <v>42816</v>
      </c>
      <c r="R5927" s="178">
        <f t="shared" si="555"/>
        <v>42816</v>
      </c>
      <c r="S5927" s="182">
        <v>15.3</v>
      </c>
      <c r="T5927" s="180">
        <f t="shared" si="557"/>
        <v>72831.37999999999</v>
      </c>
      <c r="U5927" s="181" t="str">
        <f t="shared" si="556"/>
        <v>0</v>
      </c>
    </row>
    <row r="5928" spans="14:21">
      <c r="N5928" s="57">
        <f t="shared" si="552"/>
        <v>2017</v>
      </c>
      <c r="O5928" s="57">
        <f t="shared" si="553"/>
        <v>3</v>
      </c>
      <c r="P5928" s="57">
        <f t="shared" si="554"/>
        <v>23</v>
      </c>
      <c r="Q5928" s="48">
        <v>42817</v>
      </c>
      <c r="R5928" s="178">
        <f t="shared" si="555"/>
        <v>42817</v>
      </c>
      <c r="S5928" s="182">
        <v>17.7</v>
      </c>
      <c r="T5928" s="180">
        <f t="shared" si="557"/>
        <v>72849.079999999987</v>
      </c>
      <c r="U5928" s="181" t="str">
        <f t="shared" si="556"/>
        <v>0</v>
      </c>
    </row>
    <row r="5929" spans="14:21">
      <c r="N5929" s="57">
        <f t="shared" si="552"/>
        <v>2017</v>
      </c>
      <c r="O5929" s="57">
        <f t="shared" si="553"/>
        <v>3</v>
      </c>
      <c r="P5929" s="57">
        <f t="shared" si="554"/>
        <v>24</v>
      </c>
      <c r="Q5929" s="48">
        <v>42818</v>
      </c>
      <c r="R5929" s="178">
        <f t="shared" si="555"/>
        <v>42818</v>
      </c>
      <c r="S5929" s="182">
        <v>16.8</v>
      </c>
      <c r="T5929" s="180">
        <f t="shared" si="557"/>
        <v>72865.87999999999</v>
      </c>
      <c r="U5929" s="181" t="str">
        <f t="shared" si="556"/>
        <v>0</v>
      </c>
    </row>
    <row r="5930" spans="14:21">
      <c r="N5930" s="57">
        <f t="shared" si="552"/>
        <v>2017</v>
      </c>
      <c r="O5930" s="57">
        <f t="shared" si="553"/>
        <v>3</v>
      </c>
      <c r="P5930" s="57">
        <f t="shared" si="554"/>
        <v>25</v>
      </c>
      <c r="Q5930" s="48">
        <v>42819</v>
      </c>
      <c r="R5930" s="178">
        <f t="shared" si="555"/>
        <v>42819</v>
      </c>
      <c r="S5930" s="182">
        <v>15.9</v>
      </c>
      <c r="T5930" s="180">
        <f t="shared" si="557"/>
        <v>72881.779999999984</v>
      </c>
      <c r="U5930" s="181" t="str">
        <f t="shared" si="556"/>
        <v>0</v>
      </c>
    </row>
    <row r="5931" spans="14:21">
      <c r="N5931" s="57">
        <f t="shared" si="552"/>
        <v>2017</v>
      </c>
      <c r="O5931" s="57">
        <f t="shared" si="553"/>
        <v>3</v>
      </c>
      <c r="P5931" s="57">
        <f t="shared" si="554"/>
        <v>26</v>
      </c>
      <c r="Q5931" s="48">
        <v>42820</v>
      </c>
      <c r="R5931" s="178">
        <f t="shared" si="555"/>
        <v>42820</v>
      </c>
      <c r="S5931" s="182">
        <v>15.3</v>
      </c>
      <c r="T5931" s="180">
        <f t="shared" si="557"/>
        <v>72897.079999999987</v>
      </c>
      <c r="U5931" s="181" t="str">
        <f t="shared" si="556"/>
        <v>0</v>
      </c>
    </row>
    <row r="5932" spans="14:21">
      <c r="N5932" s="57">
        <f t="shared" si="552"/>
        <v>2017</v>
      </c>
      <c r="O5932" s="57">
        <f t="shared" si="553"/>
        <v>3</v>
      </c>
      <c r="P5932" s="57">
        <f t="shared" si="554"/>
        <v>27</v>
      </c>
      <c r="Q5932" s="48">
        <v>42821</v>
      </c>
      <c r="R5932" s="178">
        <f t="shared" si="555"/>
        <v>42821</v>
      </c>
      <c r="S5932" s="182">
        <v>13.6</v>
      </c>
      <c r="T5932" s="180">
        <f t="shared" si="557"/>
        <v>72910.679999999993</v>
      </c>
      <c r="U5932" s="181" t="str">
        <f t="shared" si="556"/>
        <v>0</v>
      </c>
    </row>
    <row r="5933" spans="14:21">
      <c r="N5933" s="57">
        <f t="shared" si="552"/>
        <v>2017</v>
      </c>
      <c r="O5933" s="57">
        <f t="shared" si="553"/>
        <v>3</v>
      </c>
      <c r="P5933" s="57">
        <f t="shared" si="554"/>
        <v>28</v>
      </c>
      <c r="Q5933" s="48">
        <v>42822</v>
      </c>
      <c r="R5933" s="178">
        <f t="shared" si="555"/>
        <v>42822</v>
      </c>
      <c r="S5933" s="182">
        <v>12</v>
      </c>
      <c r="T5933" s="180">
        <f t="shared" si="557"/>
        <v>72922.679999999993</v>
      </c>
      <c r="U5933" s="181" t="str">
        <f t="shared" si="556"/>
        <v>0</v>
      </c>
    </row>
    <row r="5934" spans="14:21">
      <c r="N5934" s="57">
        <f t="shared" si="552"/>
        <v>2017</v>
      </c>
      <c r="O5934" s="57">
        <f t="shared" si="553"/>
        <v>3</v>
      </c>
      <c r="P5934" s="57">
        <f t="shared" si="554"/>
        <v>29</v>
      </c>
      <c r="Q5934" s="48">
        <v>42823</v>
      </c>
      <c r="R5934" s="178">
        <f t="shared" si="555"/>
        <v>42823</v>
      </c>
      <c r="S5934" s="182">
        <v>12.9</v>
      </c>
      <c r="T5934" s="180">
        <f t="shared" si="557"/>
        <v>72935.579999999987</v>
      </c>
      <c r="U5934" s="181" t="str">
        <f t="shared" si="556"/>
        <v>0</v>
      </c>
    </row>
    <row r="5935" spans="14:21">
      <c r="N5935" s="57">
        <f t="shared" si="552"/>
        <v>2017</v>
      </c>
      <c r="O5935" s="57">
        <f t="shared" si="553"/>
        <v>3</v>
      </c>
      <c r="P5935" s="57">
        <f t="shared" si="554"/>
        <v>30</v>
      </c>
      <c r="Q5935" s="48">
        <v>42824</v>
      </c>
      <c r="R5935" s="178">
        <f t="shared" si="555"/>
        <v>42824</v>
      </c>
      <c r="S5935" s="182">
        <v>8.6999999999999993</v>
      </c>
      <c r="T5935" s="180">
        <f t="shared" si="557"/>
        <v>72944.279999999984</v>
      </c>
      <c r="U5935" s="181" t="str">
        <f t="shared" si="556"/>
        <v>0</v>
      </c>
    </row>
    <row r="5936" spans="14:21">
      <c r="N5936" s="57">
        <f t="shared" si="552"/>
        <v>2017</v>
      </c>
      <c r="O5936" s="57">
        <f t="shared" si="553"/>
        <v>3</v>
      </c>
      <c r="P5936" s="57">
        <f t="shared" si="554"/>
        <v>31</v>
      </c>
      <c r="Q5936" s="48">
        <v>42825</v>
      </c>
      <c r="R5936" s="178">
        <f t="shared" si="555"/>
        <v>42825</v>
      </c>
      <c r="S5936" s="182">
        <v>5.4</v>
      </c>
      <c r="T5936" s="180">
        <f t="shared" si="557"/>
        <v>72949.679999999978</v>
      </c>
      <c r="U5936" s="181" t="str">
        <f t="shared" si="556"/>
        <v>0</v>
      </c>
    </row>
    <row r="5937" spans="14:21">
      <c r="N5937" s="57">
        <f t="shared" si="552"/>
        <v>2017</v>
      </c>
      <c r="O5937" s="57">
        <f t="shared" si="553"/>
        <v>4</v>
      </c>
      <c r="P5937" s="57">
        <f t="shared" si="554"/>
        <v>1</v>
      </c>
      <c r="Q5937" s="48">
        <v>42826</v>
      </c>
      <c r="R5937" s="178">
        <f t="shared" si="555"/>
        <v>42826</v>
      </c>
      <c r="S5937" s="182">
        <v>9.4</v>
      </c>
      <c r="T5937" s="180">
        <f t="shared" si="557"/>
        <v>72959.079999999973</v>
      </c>
      <c r="U5937" s="181" t="str">
        <f t="shared" si="556"/>
        <v>0</v>
      </c>
    </row>
    <row r="5938" spans="14:21">
      <c r="N5938" s="57">
        <f t="shared" si="552"/>
        <v>2017</v>
      </c>
      <c r="O5938" s="57">
        <f t="shared" si="553"/>
        <v>4</v>
      </c>
      <c r="P5938" s="57">
        <f t="shared" si="554"/>
        <v>2</v>
      </c>
      <c r="Q5938" s="48">
        <v>42827</v>
      </c>
      <c r="R5938" s="178">
        <f t="shared" si="555"/>
        <v>42827</v>
      </c>
      <c r="S5938" s="182">
        <v>12.1</v>
      </c>
      <c r="T5938" s="180">
        <f t="shared" si="557"/>
        <v>72971.179999999978</v>
      </c>
      <c r="U5938" s="181" t="str">
        <f t="shared" si="556"/>
        <v>0</v>
      </c>
    </row>
    <row r="5939" spans="14:21">
      <c r="N5939" s="57">
        <f t="shared" si="552"/>
        <v>2017</v>
      </c>
      <c r="O5939" s="57">
        <f t="shared" si="553"/>
        <v>4</v>
      </c>
      <c r="P5939" s="57">
        <f t="shared" si="554"/>
        <v>3</v>
      </c>
      <c r="Q5939" s="48">
        <v>42828</v>
      </c>
      <c r="R5939" s="178">
        <f t="shared" si="555"/>
        <v>42828</v>
      </c>
      <c r="S5939" s="182">
        <v>14</v>
      </c>
      <c r="T5939" s="180">
        <f t="shared" si="557"/>
        <v>72985.179999999978</v>
      </c>
      <c r="U5939" s="181" t="str">
        <f t="shared" si="556"/>
        <v>0</v>
      </c>
    </row>
    <row r="5940" spans="14:21">
      <c r="N5940" s="57">
        <f t="shared" si="552"/>
        <v>2017</v>
      </c>
      <c r="O5940" s="57">
        <f t="shared" si="553"/>
        <v>4</v>
      </c>
      <c r="P5940" s="57">
        <f t="shared" si="554"/>
        <v>4</v>
      </c>
      <c r="Q5940" s="48">
        <v>42829</v>
      </c>
      <c r="R5940" s="178">
        <f t="shared" si="555"/>
        <v>42829</v>
      </c>
      <c r="S5940" s="182">
        <v>12.9</v>
      </c>
      <c r="T5940" s="180">
        <f t="shared" si="557"/>
        <v>72998.079999999973</v>
      </c>
      <c r="U5940" s="181" t="str">
        <f t="shared" si="556"/>
        <v>0</v>
      </c>
    </row>
    <row r="5941" spans="14:21">
      <c r="N5941" s="57">
        <f t="shared" si="552"/>
        <v>2017</v>
      </c>
      <c r="O5941" s="57">
        <f t="shared" si="553"/>
        <v>4</v>
      </c>
      <c r="P5941" s="57">
        <f t="shared" si="554"/>
        <v>5</v>
      </c>
      <c r="Q5941" s="48">
        <v>42830</v>
      </c>
      <c r="R5941" s="178">
        <f t="shared" si="555"/>
        <v>42830</v>
      </c>
      <c r="S5941" s="182">
        <v>14.4</v>
      </c>
      <c r="T5941" s="180">
        <f t="shared" si="557"/>
        <v>73012.479999999967</v>
      </c>
      <c r="U5941" s="181" t="str">
        <f t="shared" si="556"/>
        <v>0</v>
      </c>
    </row>
    <row r="5942" spans="14:21">
      <c r="N5942" s="57">
        <f t="shared" si="552"/>
        <v>2017</v>
      </c>
      <c r="O5942" s="57">
        <f t="shared" si="553"/>
        <v>4</v>
      </c>
      <c r="P5942" s="57">
        <f t="shared" si="554"/>
        <v>6</v>
      </c>
      <c r="Q5942" s="48">
        <v>42831</v>
      </c>
      <c r="R5942" s="178">
        <f t="shared" si="555"/>
        <v>42831</v>
      </c>
      <c r="S5942" s="182">
        <v>14.5</v>
      </c>
      <c r="T5942" s="180">
        <f t="shared" si="557"/>
        <v>73026.979999999967</v>
      </c>
      <c r="U5942" s="181" t="str">
        <f t="shared" si="556"/>
        <v>0</v>
      </c>
    </row>
    <row r="5943" spans="14:21">
      <c r="N5943" s="57">
        <f t="shared" si="552"/>
        <v>2017</v>
      </c>
      <c r="O5943" s="57">
        <f t="shared" si="553"/>
        <v>4</v>
      </c>
      <c r="P5943" s="57">
        <f t="shared" si="554"/>
        <v>7</v>
      </c>
      <c r="Q5943" s="48">
        <v>42832</v>
      </c>
      <c r="R5943" s="178">
        <f t="shared" si="555"/>
        <v>42832</v>
      </c>
      <c r="S5943" s="182">
        <v>12.8</v>
      </c>
      <c r="T5943" s="180">
        <f t="shared" si="557"/>
        <v>73039.77999999997</v>
      </c>
      <c r="U5943" s="181" t="str">
        <f t="shared" si="556"/>
        <v>0</v>
      </c>
    </row>
    <row r="5944" spans="14:21">
      <c r="N5944" s="57">
        <f t="shared" si="552"/>
        <v>2017</v>
      </c>
      <c r="O5944" s="57">
        <f t="shared" si="553"/>
        <v>4</v>
      </c>
      <c r="P5944" s="57">
        <f t="shared" si="554"/>
        <v>8</v>
      </c>
      <c r="Q5944" s="48">
        <v>42833</v>
      </c>
      <c r="R5944" s="178">
        <f t="shared" si="555"/>
        <v>42833</v>
      </c>
      <c r="S5944" s="182">
        <v>13.1</v>
      </c>
      <c r="T5944" s="180">
        <f t="shared" si="557"/>
        <v>73052.879999999976</v>
      </c>
      <c r="U5944" s="181" t="str">
        <f t="shared" si="556"/>
        <v>0</v>
      </c>
    </row>
    <row r="5945" spans="14:21">
      <c r="N5945" s="57">
        <f t="shared" si="552"/>
        <v>2017</v>
      </c>
      <c r="O5945" s="57">
        <f t="shared" si="553"/>
        <v>4</v>
      </c>
      <c r="P5945" s="57">
        <f t="shared" si="554"/>
        <v>9</v>
      </c>
      <c r="Q5945" s="48">
        <v>42834</v>
      </c>
      <c r="R5945" s="178">
        <f t="shared" si="555"/>
        <v>42834</v>
      </c>
      <c r="S5945" s="182">
        <v>10.1</v>
      </c>
      <c r="T5945" s="180">
        <f t="shared" si="557"/>
        <v>73062.979999999981</v>
      </c>
      <c r="U5945" s="181" t="str">
        <f t="shared" si="556"/>
        <v>0</v>
      </c>
    </row>
    <row r="5946" spans="14:21">
      <c r="N5946" s="57">
        <f t="shared" si="552"/>
        <v>2017</v>
      </c>
      <c r="O5946" s="57">
        <f t="shared" si="553"/>
        <v>4</v>
      </c>
      <c r="P5946" s="57">
        <f t="shared" si="554"/>
        <v>10</v>
      </c>
      <c r="Q5946" s="48">
        <v>42835</v>
      </c>
      <c r="R5946" s="178">
        <f t="shared" si="555"/>
        <v>42835</v>
      </c>
      <c r="S5946" s="182">
        <v>13</v>
      </c>
      <c r="T5946" s="180">
        <f t="shared" si="557"/>
        <v>73075.979999999981</v>
      </c>
      <c r="U5946" s="181" t="str">
        <f t="shared" si="556"/>
        <v>0</v>
      </c>
    </row>
    <row r="5947" spans="14:21">
      <c r="N5947" s="57">
        <f t="shared" si="552"/>
        <v>2017</v>
      </c>
      <c r="O5947" s="57">
        <f t="shared" si="553"/>
        <v>4</v>
      </c>
      <c r="P5947" s="57">
        <f t="shared" si="554"/>
        <v>11</v>
      </c>
      <c r="Q5947" s="48">
        <v>42836</v>
      </c>
      <c r="R5947" s="178">
        <f t="shared" si="555"/>
        <v>42836</v>
      </c>
      <c r="S5947" s="182">
        <v>14.9</v>
      </c>
      <c r="T5947" s="180">
        <f t="shared" si="557"/>
        <v>73090.879999999976</v>
      </c>
      <c r="U5947" s="181" t="str">
        <f t="shared" si="556"/>
        <v>0</v>
      </c>
    </row>
    <row r="5948" spans="14:21">
      <c r="N5948" s="57">
        <f t="shared" si="552"/>
        <v>2017</v>
      </c>
      <c r="O5948" s="57">
        <f t="shared" si="553"/>
        <v>4</v>
      </c>
      <c r="P5948" s="57">
        <f t="shared" si="554"/>
        <v>12</v>
      </c>
      <c r="Q5948" s="48">
        <v>42837</v>
      </c>
      <c r="R5948" s="178">
        <f t="shared" si="555"/>
        <v>42837</v>
      </c>
      <c r="S5948" s="182">
        <v>14.4</v>
      </c>
      <c r="T5948" s="180">
        <f t="shared" si="557"/>
        <v>73105.27999999997</v>
      </c>
      <c r="U5948" s="181" t="str">
        <f t="shared" si="556"/>
        <v>0</v>
      </c>
    </row>
    <row r="5949" spans="14:21">
      <c r="N5949" s="57">
        <f t="shared" si="552"/>
        <v>2017</v>
      </c>
      <c r="O5949" s="57">
        <f t="shared" si="553"/>
        <v>4</v>
      </c>
      <c r="P5949" s="57">
        <f t="shared" si="554"/>
        <v>13</v>
      </c>
      <c r="Q5949" s="48">
        <v>42838</v>
      </c>
      <c r="R5949" s="178">
        <f t="shared" si="555"/>
        <v>42838</v>
      </c>
      <c r="S5949" s="182">
        <v>14.7</v>
      </c>
      <c r="T5949" s="180">
        <f t="shared" si="557"/>
        <v>73119.979999999967</v>
      </c>
      <c r="U5949" s="181" t="str">
        <f t="shared" si="556"/>
        <v>0</v>
      </c>
    </row>
    <row r="5950" spans="14:21">
      <c r="N5950" s="57">
        <f t="shared" si="552"/>
        <v>2017</v>
      </c>
      <c r="O5950" s="57">
        <f t="shared" si="553"/>
        <v>4</v>
      </c>
      <c r="P5950" s="57">
        <f t="shared" si="554"/>
        <v>14</v>
      </c>
      <c r="Q5950" s="48">
        <v>42839</v>
      </c>
      <c r="R5950" s="178">
        <f t="shared" si="555"/>
        <v>42839</v>
      </c>
      <c r="S5950" s="182">
        <v>14.7</v>
      </c>
      <c r="T5950" s="180">
        <f t="shared" si="557"/>
        <v>73134.679999999964</v>
      </c>
      <c r="U5950" s="181" t="str">
        <f t="shared" si="556"/>
        <v>0</v>
      </c>
    </row>
    <row r="5951" spans="14:21">
      <c r="N5951" s="57">
        <f t="shared" si="552"/>
        <v>2017</v>
      </c>
      <c r="O5951" s="57">
        <f t="shared" si="553"/>
        <v>4</v>
      </c>
      <c r="P5951" s="57">
        <f t="shared" si="554"/>
        <v>15</v>
      </c>
      <c r="Q5951" s="48">
        <v>42840</v>
      </c>
      <c r="R5951" s="178">
        <f t="shared" si="555"/>
        <v>42840</v>
      </c>
      <c r="S5951" s="182">
        <v>15.1</v>
      </c>
      <c r="T5951" s="180">
        <f t="shared" si="557"/>
        <v>73149.77999999997</v>
      </c>
      <c r="U5951" s="181" t="str">
        <f t="shared" si="556"/>
        <v>0</v>
      </c>
    </row>
    <row r="5952" spans="14:21">
      <c r="N5952" s="57">
        <f t="shared" si="552"/>
        <v>2017</v>
      </c>
      <c r="O5952" s="57">
        <f t="shared" si="553"/>
        <v>4</v>
      </c>
      <c r="P5952" s="57">
        <f t="shared" si="554"/>
        <v>16</v>
      </c>
      <c r="Q5952" s="48">
        <v>42841</v>
      </c>
      <c r="R5952" s="178">
        <f t="shared" si="555"/>
        <v>42841</v>
      </c>
      <c r="S5952" s="182">
        <v>16.600000000000001</v>
      </c>
      <c r="T5952" s="180">
        <f t="shared" si="557"/>
        <v>73166.379999999976</v>
      </c>
      <c r="U5952" s="181" t="str">
        <f t="shared" si="556"/>
        <v>0</v>
      </c>
    </row>
    <row r="5953" spans="14:21">
      <c r="N5953" s="57">
        <f t="shared" si="552"/>
        <v>2017</v>
      </c>
      <c r="O5953" s="57">
        <f t="shared" si="553"/>
        <v>4</v>
      </c>
      <c r="P5953" s="57">
        <f t="shared" si="554"/>
        <v>17</v>
      </c>
      <c r="Q5953" s="48">
        <v>42842</v>
      </c>
      <c r="R5953" s="178">
        <f t="shared" si="555"/>
        <v>42842</v>
      </c>
      <c r="S5953" s="182">
        <v>18.8</v>
      </c>
      <c r="T5953" s="180">
        <f t="shared" si="557"/>
        <v>73185.179999999978</v>
      </c>
      <c r="U5953" s="181" t="str">
        <f t="shared" si="556"/>
        <v>0</v>
      </c>
    </row>
    <row r="5954" spans="14:21">
      <c r="N5954" s="57">
        <f t="shared" si="552"/>
        <v>2017</v>
      </c>
      <c r="O5954" s="57">
        <f t="shared" si="553"/>
        <v>4</v>
      </c>
      <c r="P5954" s="57">
        <f t="shared" si="554"/>
        <v>18</v>
      </c>
      <c r="Q5954" s="48">
        <v>42843</v>
      </c>
      <c r="R5954" s="178">
        <f t="shared" si="555"/>
        <v>42843</v>
      </c>
      <c r="S5954" s="182">
        <v>17.7</v>
      </c>
      <c r="T5954" s="180">
        <f t="shared" si="557"/>
        <v>73202.879999999976</v>
      </c>
      <c r="U5954" s="181" t="str">
        <f t="shared" si="556"/>
        <v>0</v>
      </c>
    </row>
    <row r="5955" spans="14:21">
      <c r="N5955" s="57">
        <f t="shared" ref="N5955:N6018" si="558">IF(Q5955="","",YEAR(Q5955))</f>
        <v>2017</v>
      </c>
      <c r="O5955" s="57">
        <f t="shared" ref="O5955:O6018" si="559">IF(Q5955="","",MONTH(Q5955))</f>
        <v>4</v>
      </c>
      <c r="P5955" s="57">
        <f t="shared" ref="P5955:P6018" si="560">DAY(Q5955)</f>
        <v>19</v>
      </c>
      <c r="Q5955" s="48">
        <v>42844</v>
      </c>
      <c r="R5955" s="178">
        <f t="shared" ref="R5955:R6018" si="561">Q5955</f>
        <v>42844</v>
      </c>
      <c r="S5955" s="182">
        <v>18.3</v>
      </c>
      <c r="T5955" s="180">
        <f t="shared" si="557"/>
        <v>73221.179999999978</v>
      </c>
      <c r="U5955" s="181" t="str">
        <f t="shared" ref="U5955:U6018" si="562">IF(AND(R5955&gt;=$E$7,R5955&lt;=$E$9),S5955,"0")</f>
        <v>0</v>
      </c>
    </row>
    <row r="5956" spans="14:21">
      <c r="N5956" s="57">
        <f t="shared" si="558"/>
        <v>2017</v>
      </c>
      <c r="O5956" s="57">
        <f t="shared" si="559"/>
        <v>4</v>
      </c>
      <c r="P5956" s="57">
        <f t="shared" si="560"/>
        <v>20</v>
      </c>
      <c r="Q5956" s="48">
        <v>42845</v>
      </c>
      <c r="R5956" s="178">
        <f t="shared" si="561"/>
        <v>42845</v>
      </c>
      <c r="S5956" s="182">
        <v>15.9</v>
      </c>
      <c r="T5956" s="180">
        <f t="shared" si="557"/>
        <v>73237.079999999973</v>
      </c>
      <c r="U5956" s="181" t="str">
        <f t="shared" si="562"/>
        <v>0</v>
      </c>
    </row>
    <row r="5957" spans="14:21">
      <c r="N5957" s="57">
        <f t="shared" si="558"/>
        <v>2017</v>
      </c>
      <c r="O5957" s="57">
        <f t="shared" si="559"/>
        <v>4</v>
      </c>
      <c r="P5957" s="57">
        <f t="shared" si="560"/>
        <v>21</v>
      </c>
      <c r="Q5957" s="48">
        <v>42846</v>
      </c>
      <c r="R5957" s="178">
        <f t="shared" si="561"/>
        <v>42846</v>
      </c>
      <c r="S5957" s="182">
        <v>13</v>
      </c>
      <c r="T5957" s="180">
        <f t="shared" ref="T5957:T6020" si="563">T5956+S5957</f>
        <v>73250.079999999973</v>
      </c>
      <c r="U5957" s="181" t="str">
        <f t="shared" si="562"/>
        <v>0</v>
      </c>
    </row>
    <row r="5958" spans="14:21">
      <c r="N5958" s="57">
        <f t="shared" si="558"/>
        <v>2017</v>
      </c>
      <c r="O5958" s="57">
        <f t="shared" si="559"/>
        <v>4</v>
      </c>
      <c r="P5958" s="57">
        <f t="shared" si="560"/>
        <v>22</v>
      </c>
      <c r="Q5958" s="48">
        <v>42847</v>
      </c>
      <c r="R5958" s="178">
        <f t="shared" si="561"/>
        <v>42847</v>
      </c>
      <c r="S5958" s="182">
        <v>15.9</v>
      </c>
      <c r="T5958" s="180">
        <f t="shared" si="563"/>
        <v>73265.979999999967</v>
      </c>
      <c r="U5958" s="181" t="str">
        <f t="shared" si="562"/>
        <v>0</v>
      </c>
    </row>
    <row r="5959" spans="14:21">
      <c r="N5959" s="57">
        <f t="shared" si="558"/>
        <v>2017</v>
      </c>
      <c r="O5959" s="57">
        <f t="shared" si="559"/>
        <v>4</v>
      </c>
      <c r="P5959" s="57">
        <f t="shared" si="560"/>
        <v>23</v>
      </c>
      <c r="Q5959" s="48">
        <v>42848</v>
      </c>
      <c r="R5959" s="178">
        <f t="shared" si="561"/>
        <v>42848</v>
      </c>
      <c r="S5959" s="182">
        <v>16.399999999999999</v>
      </c>
      <c r="T5959" s="180">
        <f t="shared" si="563"/>
        <v>73282.379999999961</v>
      </c>
      <c r="U5959" s="181" t="str">
        <f t="shared" si="562"/>
        <v>0</v>
      </c>
    </row>
    <row r="5960" spans="14:21">
      <c r="N5960" s="57">
        <f t="shared" si="558"/>
        <v>2017</v>
      </c>
      <c r="O5960" s="57">
        <f t="shared" si="559"/>
        <v>4</v>
      </c>
      <c r="P5960" s="57">
        <f t="shared" si="560"/>
        <v>24</v>
      </c>
      <c r="Q5960" s="48">
        <v>42849</v>
      </c>
      <c r="R5960" s="178">
        <f t="shared" si="561"/>
        <v>42849</v>
      </c>
      <c r="S5960" s="182">
        <v>15.7</v>
      </c>
      <c r="T5960" s="180">
        <f t="shared" si="563"/>
        <v>73298.079999999958</v>
      </c>
      <c r="U5960" s="181" t="str">
        <f t="shared" si="562"/>
        <v>0</v>
      </c>
    </row>
    <row r="5961" spans="14:21">
      <c r="N5961" s="57">
        <f t="shared" si="558"/>
        <v>2017</v>
      </c>
      <c r="O5961" s="57">
        <f t="shared" si="559"/>
        <v>4</v>
      </c>
      <c r="P5961" s="57">
        <f t="shared" si="560"/>
        <v>25</v>
      </c>
      <c r="Q5961" s="48">
        <v>42850</v>
      </c>
      <c r="R5961" s="178">
        <f t="shared" si="561"/>
        <v>42850</v>
      </c>
      <c r="S5961" s="182">
        <v>17.5</v>
      </c>
      <c r="T5961" s="180">
        <f t="shared" si="563"/>
        <v>73315.579999999958</v>
      </c>
      <c r="U5961" s="181" t="str">
        <f t="shared" si="562"/>
        <v>0</v>
      </c>
    </row>
    <row r="5962" spans="14:21">
      <c r="N5962" s="57">
        <f t="shared" si="558"/>
        <v>2017</v>
      </c>
      <c r="O5962" s="57">
        <f t="shared" si="559"/>
        <v>4</v>
      </c>
      <c r="P5962" s="57">
        <f t="shared" si="560"/>
        <v>26</v>
      </c>
      <c r="Q5962" s="48">
        <v>42851</v>
      </c>
      <c r="R5962" s="178">
        <f t="shared" si="561"/>
        <v>42851</v>
      </c>
      <c r="S5962" s="182">
        <v>17.100000000000001</v>
      </c>
      <c r="T5962" s="180">
        <f t="shared" si="563"/>
        <v>73332.679999999964</v>
      </c>
      <c r="U5962" s="181" t="str">
        <f t="shared" si="562"/>
        <v>0</v>
      </c>
    </row>
    <row r="5963" spans="14:21">
      <c r="N5963" s="57">
        <f t="shared" si="558"/>
        <v>2017</v>
      </c>
      <c r="O5963" s="57">
        <f t="shared" si="559"/>
        <v>4</v>
      </c>
      <c r="P5963" s="57">
        <f t="shared" si="560"/>
        <v>27</v>
      </c>
      <c r="Q5963" s="48">
        <v>42852</v>
      </c>
      <c r="R5963" s="178">
        <f t="shared" si="561"/>
        <v>42852</v>
      </c>
      <c r="S5963" s="182">
        <v>15.8</v>
      </c>
      <c r="T5963" s="180">
        <f t="shared" si="563"/>
        <v>73348.479999999967</v>
      </c>
      <c r="U5963" s="181" t="str">
        <f t="shared" si="562"/>
        <v>0</v>
      </c>
    </row>
    <row r="5964" spans="14:21">
      <c r="N5964" s="57">
        <f t="shared" si="558"/>
        <v>2017</v>
      </c>
      <c r="O5964" s="57">
        <f t="shared" si="559"/>
        <v>4</v>
      </c>
      <c r="P5964" s="57">
        <f t="shared" si="560"/>
        <v>28</v>
      </c>
      <c r="Q5964" s="48">
        <v>42853</v>
      </c>
      <c r="R5964" s="178">
        <f t="shared" si="561"/>
        <v>42853</v>
      </c>
      <c r="S5964" s="182">
        <v>15.5</v>
      </c>
      <c r="T5964" s="180">
        <f t="shared" si="563"/>
        <v>73363.979999999967</v>
      </c>
      <c r="U5964" s="181" t="str">
        <f t="shared" si="562"/>
        <v>0</v>
      </c>
    </row>
    <row r="5965" spans="14:21">
      <c r="N5965" s="57">
        <f t="shared" si="558"/>
        <v>2017</v>
      </c>
      <c r="O5965" s="57">
        <f t="shared" si="559"/>
        <v>4</v>
      </c>
      <c r="P5965" s="57">
        <f t="shared" si="560"/>
        <v>29</v>
      </c>
      <c r="Q5965" s="48">
        <v>42854</v>
      </c>
      <c r="R5965" s="178">
        <f t="shared" si="561"/>
        <v>42854</v>
      </c>
      <c r="S5965" s="182">
        <v>16.2</v>
      </c>
      <c r="T5965" s="180">
        <f t="shared" si="563"/>
        <v>73380.179999999964</v>
      </c>
      <c r="U5965" s="181" t="str">
        <f t="shared" si="562"/>
        <v>0</v>
      </c>
    </row>
    <row r="5966" spans="14:21">
      <c r="N5966" s="57">
        <f t="shared" si="558"/>
        <v>2017</v>
      </c>
      <c r="O5966" s="57">
        <f t="shared" si="559"/>
        <v>4</v>
      </c>
      <c r="P5966" s="57">
        <f t="shared" si="560"/>
        <v>30</v>
      </c>
      <c r="Q5966" s="48">
        <v>42855</v>
      </c>
      <c r="R5966" s="178">
        <f t="shared" si="561"/>
        <v>42855</v>
      </c>
      <c r="S5966" s="182">
        <v>13.7</v>
      </c>
      <c r="T5966" s="180">
        <f t="shared" si="563"/>
        <v>73393.879999999961</v>
      </c>
      <c r="U5966" s="181" t="str">
        <f t="shared" si="562"/>
        <v>0</v>
      </c>
    </row>
    <row r="5967" spans="14:21">
      <c r="N5967" s="57">
        <f t="shared" si="558"/>
        <v>2017</v>
      </c>
      <c r="O5967" s="57">
        <f t="shared" si="559"/>
        <v>5</v>
      </c>
      <c r="P5967" s="57">
        <f t="shared" si="560"/>
        <v>1</v>
      </c>
      <c r="Q5967" s="48">
        <v>42856</v>
      </c>
      <c r="R5967" s="178">
        <f t="shared" si="561"/>
        <v>42856</v>
      </c>
      <c r="S5967" s="182">
        <v>13.1</v>
      </c>
      <c r="T5967" s="180">
        <f t="shared" si="563"/>
        <v>73406.979999999967</v>
      </c>
      <c r="U5967" s="181" t="str">
        <f t="shared" si="562"/>
        <v>0</v>
      </c>
    </row>
    <row r="5968" spans="14:21">
      <c r="N5968" s="57">
        <f t="shared" si="558"/>
        <v>2017</v>
      </c>
      <c r="O5968" s="57">
        <f t="shared" si="559"/>
        <v>5</v>
      </c>
      <c r="P5968" s="57">
        <f t="shared" si="560"/>
        <v>2</v>
      </c>
      <c r="Q5968" s="48">
        <v>42857</v>
      </c>
      <c r="R5968" s="178">
        <f t="shared" si="561"/>
        <v>42857</v>
      </c>
      <c r="S5968" s="182">
        <v>13.1</v>
      </c>
      <c r="T5968" s="180">
        <f t="shared" si="563"/>
        <v>73420.079999999973</v>
      </c>
      <c r="U5968" s="181" t="str">
        <f t="shared" si="562"/>
        <v>0</v>
      </c>
    </row>
    <row r="5969" spans="14:21">
      <c r="N5969" s="57">
        <f t="shared" si="558"/>
        <v>2017</v>
      </c>
      <c r="O5969" s="57">
        <f t="shared" si="559"/>
        <v>5</v>
      </c>
      <c r="P5969" s="57">
        <f t="shared" si="560"/>
        <v>3</v>
      </c>
      <c r="Q5969" s="48">
        <v>42858</v>
      </c>
      <c r="R5969" s="178">
        <f t="shared" si="561"/>
        <v>42858</v>
      </c>
      <c r="S5969" s="182">
        <v>12.8</v>
      </c>
      <c r="T5969" s="180">
        <f t="shared" si="563"/>
        <v>73432.879999999976</v>
      </c>
      <c r="U5969" s="181" t="str">
        <f t="shared" si="562"/>
        <v>0</v>
      </c>
    </row>
    <row r="5970" spans="14:21">
      <c r="N5970" s="57">
        <f t="shared" si="558"/>
        <v>2017</v>
      </c>
      <c r="O5970" s="57">
        <f t="shared" si="559"/>
        <v>5</v>
      </c>
      <c r="P5970" s="57">
        <f t="shared" si="560"/>
        <v>4</v>
      </c>
      <c r="Q5970" s="48">
        <v>42859</v>
      </c>
      <c r="R5970" s="178">
        <f t="shared" si="561"/>
        <v>42859</v>
      </c>
      <c r="S5970" s="182">
        <v>12.8</v>
      </c>
      <c r="T5970" s="180">
        <f t="shared" si="563"/>
        <v>73445.679999999978</v>
      </c>
      <c r="U5970" s="181" t="str">
        <f t="shared" si="562"/>
        <v>0</v>
      </c>
    </row>
    <row r="5971" spans="14:21">
      <c r="N5971" s="57">
        <f t="shared" si="558"/>
        <v>2017</v>
      </c>
      <c r="O5971" s="57">
        <f t="shared" si="559"/>
        <v>5</v>
      </c>
      <c r="P5971" s="57">
        <f t="shared" si="560"/>
        <v>5</v>
      </c>
      <c r="Q5971" s="48">
        <v>42860</v>
      </c>
      <c r="R5971" s="178">
        <f t="shared" si="561"/>
        <v>42860</v>
      </c>
      <c r="S5971" s="182">
        <v>14.4</v>
      </c>
      <c r="T5971" s="180">
        <f t="shared" si="563"/>
        <v>73460.079999999973</v>
      </c>
      <c r="U5971" s="181" t="str">
        <f t="shared" si="562"/>
        <v>0</v>
      </c>
    </row>
    <row r="5972" spans="14:21">
      <c r="N5972" s="57">
        <f t="shared" si="558"/>
        <v>2017</v>
      </c>
      <c r="O5972" s="57">
        <f t="shared" si="559"/>
        <v>5</v>
      </c>
      <c r="P5972" s="57">
        <f t="shared" si="560"/>
        <v>6</v>
      </c>
      <c r="Q5972" s="48">
        <v>42861</v>
      </c>
      <c r="R5972" s="178">
        <f t="shared" si="561"/>
        <v>42861</v>
      </c>
      <c r="S5972" s="182">
        <v>12.2</v>
      </c>
      <c r="T5972" s="180">
        <f t="shared" si="563"/>
        <v>73472.27999999997</v>
      </c>
      <c r="U5972" s="181" t="str">
        <f t="shared" si="562"/>
        <v>0</v>
      </c>
    </row>
    <row r="5973" spans="14:21">
      <c r="N5973" s="57">
        <f t="shared" si="558"/>
        <v>2017</v>
      </c>
      <c r="O5973" s="57">
        <f t="shared" si="559"/>
        <v>5</v>
      </c>
      <c r="P5973" s="57">
        <f t="shared" si="560"/>
        <v>7</v>
      </c>
      <c r="Q5973" s="48">
        <v>42862</v>
      </c>
      <c r="R5973" s="178">
        <f t="shared" si="561"/>
        <v>42862</v>
      </c>
      <c r="S5973" s="182">
        <v>9.1999999999999993</v>
      </c>
      <c r="T5973" s="180">
        <f t="shared" si="563"/>
        <v>73481.479999999967</v>
      </c>
      <c r="U5973" s="181" t="str">
        <f t="shared" si="562"/>
        <v>0</v>
      </c>
    </row>
    <row r="5974" spans="14:21">
      <c r="N5974" s="57">
        <f t="shared" si="558"/>
        <v>2017</v>
      </c>
      <c r="O5974" s="57">
        <f t="shared" si="559"/>
        <v>5</v>
      </c>
      <c r="P5974" s="57">
        <f t="shared" si="560"/>
        <v>8</v>
      </c>
      <c r="Q5974" s="48">
        <v>42863</v>
      </c>
      <c r="R5974" s="178">
        <f t="shared" si="561"/>
        <v>42863</v>
      </c>
      <c r="S5974" s="182">
        <v>14</v>
      </c>
      <c r="T5974" s="180">
        <f t="shared" si="563"/>
        <v>73495.479999999967</v>
      </c>
      <c r="U5974" s="181" t="str">
        <f t="shared" si="562"/>
        <v>0</v>
      </c>
    </row>
    <row r="5975" spans="14:21">
      <c r="N5975" s="57">
        <f t="shared" si="558"/>
        <v>2017</v>
      </c>
      <c r="O5975" s="57">
        <f t="shared" si="559"/>
        <v>5</v>
      </c>
      <c r="P5975" s="57">
        <f t="shared" si="560"/>
        <v>9</v>
      </c>
      <c r="Q5975" s="48">
        <v>42864</v>
      </c>
      <c r="R5975" s="178">
        <f t="shared" si="561"/>
        <v>42864</v>
      </c>
      <c r="S5975" s="182">
        <v>14.7</v>
      </c>
      <c r="T5975" s="180">
        <f t="shared" si="563"/>
        <v>73510.179999999964</v>
      </c>
      <c r="U5975" s="181" t="str">
        <f t="shared" si="562"/>
        <v>0</v>
      </c>
    </row>
    <row r="5976" spans="14:21">
      <c r="N5976" s="57">
        <f t="shared" si="558"/>
        <v>2017</v>
      </c>
      <c r="O5976" s="57">
        <f t="shared" si="559"/>
        <v>5</v>
      </c>
      <c r="P5976" s="57">
        <f t="shared" si="560"/>
        <v>10</v>
      </c>
      <c r="Q5976" s="48">
        <v>42865</v>
      </c>
      <c r="R5976" s="178">
        <f t="shared" si="561"/>
        <v>42865</v>
      </c>
      <c r="S5976" s="182">
        <v>14.2</v>
      </c>
      <c r="T5976" s="180">
        <f t="shared" si="563"/>
        <v>73524.379999999961</v>
      </c>
      <c r="U5976" s="181" t="str">
        <f t="shared" si="562"/>
        <v>0</v>
      </c>
    </row>
    <row r="5977" spans="14:21">
      <c r="N5977" s="57">
        <f t="shared" si="558"/>
        <v>2017</v>
      </c>
      <c r="O5977" s="57">
        <f t="shared" si="559"/>
        <v>5</v>
      </c>
      <c r="P5977" s="57">
        <f t="shared" si="560"/>
        <v>11</v>
      </c>
      <c r="Q5977" s="48">
        <v>42866</v>
      </c>
      <c r="R5977" s="178">
        <f t="shared" si="561"/>
        <v>42866</v>
      </c>
      <c r="S5977" s="182">
        <v>12.1</v>
      </c>
      <c r="T5977" s="180">
        <f t="shared" si="563"/>
        <v>73536.479999999967</v>
      </c>
      <c r="U5977" s="181" t="str">
        <f t="shared" si="562"/>
        <v>0</v>
      </c>
    </row>
    <row r="5978" spans="14:21">
      <c r="N5978" s="57">
        <f t="shared" si="558"/>
        <v>2017</v>
      </c>
      <c r="O5978" s="57">
        <f t="shared" si="559"/>
        <v>5</v>
      </c>
      <c r="P5978" s="57">
        <f t="shared" si="560"/>
        <v>12</v>
      </c>
      <c r="Q5978" s="48">
        <v>42867</v>
      </c>
      <c r="R5978" s="178">
        <f t="shared" si="561"/>
        <v>42867</v>
      </c>
      <c r="S5978" s="182">
        <v>11.4</v>
      </c>
      <c r="T5978" s="180">
        <f t="shared" si="563"/>
        <v>73547.879999999961</v>
      </c>
      <c r="U5978" s="181" t="str">
        <f t="shared" si="562"/>
        <v>0</v>
      </c>
    </row>
    <row r="5979" spans="14:21">
      <c r="N5979" s="57">
        <f t="shared" si="558"/>
        <v>2017</v>
      </c>
      <c r="O5979" s="57">
        <f t="shared" si="559"/>
        <v>5</v>
      </c>
      <c r="P5979" s="57">
        <f t="shared" si="560"/>
        <v>13</v>
      </c>
      <c r="Q5979" s="48">
        <v>42868</v>
      </c>
      <c r="R5979" s="178">
        <f t="shared" si="561"/>
        <v>42868</v>
      </c>
      <c r="S5979" s="182">
        <v>7.8</v>
      </c>
      <c r="T5979" s="180">
        <f t="shared" si="563"/>
        <v>73555.679999999964</v>
      </c>
      <c r="U5979" s="181" t="str">
        <f t="shared" si="562"/>
        <v>0</v>
      </c>
    </row>
    <row r="5980" spans="14:21">
      <c r="N5980" s="57">
        <f t="shared" si="558"/>
        <v>2017</v>
      </c>
      <c r="O5980" s="57">
        <f t="shared" si="559"/>
        <v>5</v>
      </c>
      <c r="P5980" s="57">
        <f t="shared" si="560"/>
        <v>14</v>
      </c>
      <c r="Q5980" s="48">
        <v>42869</v>
      </c>
      <c r="R5980" s="178">
        <f t="shared" si="561"/>
        <v>42869</v>
      </c>
      <c r="S5980" s="182">
        <v>6.5</v>
      </c>
      <c r="T5980" s="180">
        <f t="shared" si="563"/>
        <v>73562.179999999964</v>
      </c>
      <c r="U5980" s="181" t="str">
        <f t="shared" si="562"/>
        <v>0</v>
      </c>
    </row>
    <row r="5981" spans="14:21">
      <c r="N5981" s="57">
        <f t="shared" si="558"/>
        <v>2017</v>
      </c>
      <c r="O5981" s="57">
        <f t="shared" si="559"/>
        <v>5</v>
      </c>
      <c r="P5981" s="57">
        <f t="shared" si="560"/>
        <v>15</v>
      </c>
      <c r="Q5981" s="48">
        <v>42870</v>
      </c>
      <c r="R5981" s="178">
        <f t="shared" si="561"/>
        <v>42870</v>
      </c>
      <c r="S5981" s="182">
        <v>6.8</v>
      </c>
      <c r="T5981" s="180">
        <f t="shared" si="563"/>
        <v>73568.979999999967</v>
      </c>
      <c r="U5981" s="181" t="str">
        <f t="shared" si="562"/>
        <v>0</v>
      </c>
    </row>
    <row r="5982" spans="14:21">
      <c r="N5982" s="57">
        <f t="shared" si="558"/>
        <v>2017</v>
      </c>
      <c r="O5982" s="57">
        <f t="shared" si="559"/>
        <v>5</v>
      </c>
      <c r="P5982" s="57">
        <f t="shared" si="560"/>
        <v>16</v>
      </c>
      <c r="Q5982" s="48">
        <v>42871</v>
      </c>
      <c r="R5982" s="178">
        <f t="shared" si="561"/>
        <v>42871</v>
      </c>
      <c r="S5982" s="182">
        <v>7.8</v>
      </c>
      <c r="T5982" s="180">
        <f t="shared" si="563"/>
        <v>73576.77999999997</v>
      </c>
      <c r="U5982" s="181" t="str">
        <f t="shared" si="562"/>
        <v>0</v>
      </c>
    </row>
    <row r="5983" spans="14:21">
      <c r="N5983" s="57">
        <f t="shared" si="558"/>
        <v>2017</v>
      </c>
      <c r="O5983" s="57">
        <f t="shared" si="559"/>
        <v>5</v>
      </c>
      <c r="P5983" s="57">
        <f t="shared" si="560"/>
        <v>17</v>
      </c>
      <c r="Q5983" s="48">
        <v>42872</v>
      </c>
      <c r="R5983" s="178">
        <f t="shared" si="561"/>
        <v>42872</v>
      </c>
      <c r="S5983" s="182">
        <v>2</v>
      </c>
      <c r="T5983" s="180">
        <f t="shared" si="563"/>
        <v>73578.77999999997</v>
      </c>
      <c r="U5983" s="181" t="str">
        <f t="shared" si="562"/>
        <v>0</v>
      </c>
    </row>
    <row r="5984" spans="14:21">
      <c r="N5984" s="57">
        <f t="shared" si="558"/>
        <v>2017</v>
      </c>
      <c r="O5984" s="57">
        <f t="shared" si="559"/>
        <v>5</v>
      </c>
      <c r="P5984" s="57">
        <f t="shared" si="560"/>
        <v>18</v>
      </c>
      <c r="Q5984" s="48">
        <v>42873</v>
      </c>
      <c r="R5984" s="178">
        <f t="shared" si="561"/>
        <v>42873</v>
      </c>
      <c r="S5984" s="182">
        <v>3.2</v>
      </c>
      <c r="T5984" s="180">
        <f t="shared" si="563"/>
        <v>73581.979999999967</v>
      </c>
      <c r="U5984" s="181" t="str">
        <f t="shared" si="562"/>
        <v>0</v>
      </c>
    </row>
    <row r="5985" spans="14:21">
      <c r="N5985" s="57">
        <f t="shared" si="558"/>
        <v>2017</v>
      </c>
      <c r="O5985" s="57">
        <f t="shared" si="559"/>
        <v>5</v>
      </c>
      <c r="P5985" s="57">
        <f t="shared" si="560"/>
        <v>19</v>
      </c>
      <c r="Q5985" s="48">
        <v>42874</v>
      </c>
      <c r="R5985" s="178">
        <f t="shared" si="561"/>
        <v>42874</v>
      </c>
      <c r="S5985" s="182">
        <v>6.2</v>
      </c>
      <c r="T5985" s="180">
        <f t="shared" si="563"/>
        <v>73588.179999999964</v>
      </c>
      <c r="U5985" s="181" t="str">
        <f t="shared" si="562"/>
        <v>0</v>
      </c>
    </row>
    <row r="5986" spans="14:21">
      <c r="N5986" s="57">
        <f t="shared" si="558"/>
        <v>2017</v>
      </c>
      <c r="O5986" s="57">
        <f t="shared" si="559"/>
        <v>5</v>
      </c>
      <c r="P5986" s="57">
        <f t="shared" si="560"/>
        <v>20</v>
      </c>
      <c r="Q5986" s="48">
        <v>42875</v>
      </c>
      <c r="R5986" s="178">
        <f t="shared" si="561"/>
        <v>42875</v>
      </c>
      <c r="S5986" s="182">
        <v>8.4</v>
      </c>
      <c r="T5986" s="180">
        <f t="shared" si="563"/>
        <v>73596.579999999958</v>
      </c>
      <c r="U5986" s="181" t="str">
        <f t="shared" si="562"/>
        <v>0</v>
      </c>
    </row>
    <row r="5987" spans="14:21">
      <c r="N5987" s="57">
        <f t="shared" si="558"/>
        <v>2017</v>
      </c>
      <c r="O5987" s="57">
        <f t="shared" si="559"/>
        <v>5</v>
      </c>
      <c r="P5987" s="57">
        <f t="shared" si="560"/>
        <v>21</v>
      </c>
      <c r="Q5987" s="48">
        <v>42876</v>
      </c>
      <c r="R5987" s="178">
        <f t="shared" si="561"/>
        <v>42876</v>
      </c>
      <c r="S5987" s="182">
        <v>7.1</v>
      </c>
      <c r="T5987" s="180">
        <f t="shared" si="563"/>
        <v>73603.679999999964</v>
      </c>
      <c r="U5987" s="181" t="str">
        <f t="shared" si="562"/>
        <v>0</v>
      </c>
    </row>
    <row r="5988" spans="14:21">
      <c r="N5988" s="57">
        <f t="shared" si="558"/>
        <v>2017</v>
      </c>
      <c r="O5988" s="57">
        <f t="shared" si="559"/>
        <v>5</v>
      </c>
      <c r="P5988" s="57">
        <f t="shared" si="560"/>
        <v>22</v>
      </c>
      <c r="Q5988" s="48">
        <v>42877</v>
      </c>
      <c r="R5988" s="178">
        <f t="shared" si="561"/>
        <v>42877</v>
      </c>
      <c r="S5988" s="182">
        <v>6.8</v>
      </c>
      <c r="T5988" s="180">
        <f t="shared" si="563"/>
        <v>73610.479999999967</v>
      </c>
      <c r="U5988" s="181" t="str">
        <f t="shared" si="562"/>
        <v>0</v>
      </c>
    </row>
    <row r="5989" spans="14:21">
      <c r="N5989" s="57">
        <f t="shared" si="558"/>
        <v>2017</v>
      </c>
      <c r="O5989" s="57">
        <f t="shared" si="559"/>
        <v>5</v>
      </c>
      <c r="P5989" s="57">
        <f t="shared" si="560"/>
        <v>23</v>
      </c>
      <c r="Q5989" s="48">
        <v>42878</v>
      </c>
      <c r="R5989" s="178">
        <f t="shared" si="561"/>
        <v>42878</v>
      </c>
      <c r="S5989" s="182">
        <v>6.3</v>
      </c>
      <c r="T5989" s="180">
        <f t="shared" si="563"/>
        <v>73616.77999999997</v>
      </c>
      <c r="U5989" s="181" t="str">
        <f t="shared" si="562"/>
        <v>0</v>
      </c>
    </row>
    <row r="5990" spans="14:21">
      <c r="N5990" s="57">
        <f t="shared" si="558"/>
        <v>2017</v>
      </c>
      <c r="O5990" s="57">
        <f t="shared" si="559"/>
        <v>5</v>
      </c>
      <c r="P5990" s="57">
        <f t="shared" si="560"/>
        <v>24</v>
      </c>
      <c r="Q5990" s="48">
        <v>42879</v>
      </c>
      <c r="R5990" s="178">
        <f t="shared" si="561"/>
        <v>42879</v>
      </c>
      <c r="S5990" s="182">
        <v>7.8</v>
      </c>
      <c r="T5990" s="180">
        <f t="shared" si="563"/>
        <v>73624.579999999973</v>
      </c>
      <c r="U5990" s="181" t="str">
        <f t="shared" si="562"/>
        <v>0</v>
      </c>
    </row>
    <row r="5991" spans="14:21">
      <c r="N5991" s="57">
        <f t="shared" si="558"/>
        <v>2017</v>
      </c>
      <c r="O5991" s="57">
        <f t="shared" si="559"/>
        <v>5</v>
      </c>
      <c r="P5991" s="57">
        <f t="shared" si="560"/>
        <v>25</v>
      </c>
      <c r="Q5991" s="48">
        <v>42880</v>
      </c>
      <c r="R5991" s="178">
        <f t="shared" si="561"/>
        <v>42880</v>
      </c>
      <c r="S5991" s="182">
        <v>5.8</v>
      </c>
      <c r="T5991" s="180">
        <f t="shared" si="563"/>
        <v>73630.379999999976</v>
      </c>
      <c r="U5991" s="181" t="str">
        <f t="shared" si="562"/>
        <v>0</v>
      </c>
    </row>
    <row r="5992" spans="14:21">
      <c r="N5992" s="57">
        <f t="shared" si="558"/>
        <v>2017</v>
      </c>
      <c r="O5992" s="57">
        <f t="shared" si="559"/>
        <v>5</v>
      </c>
      <c r="P5992" s="57">
        <f t="shared" si="560"/>
        <v>26</v>
      </c>
      <c r="Q5992" s="48">
        <v>42881</v>
      </c>
      <c r="R5992" s="178">
        <f t="shared" si="561"/>
        <v>42881</v>
      </c>
      <c r="S5992" s="182">
        <v>3.8</v>
      </c>
      <c r="T5992" s="180">
        <f t="shared" si="563"/>
        <v>73634.179999999978</v>
      </c>
      <c r="U5992" s="181" t="str">
        <f t="shared" si="562"/>
        <v>0</v>
      </c>
    </row>
    <row r="5993" spans="14:21">
      <c r="N5993" s="57">
        <f t="shared" si="558"/>
        <v>2017</v>
      </c>
      <c r="O5993" s="57">
        <f t="shared" si="559"/>
        <v>5</v>
      </c>
      <c r="P5993" s="57">
        <f t="shared" si="560"/>
        <v>27</v>
      </c>
      <c r="Q5993" s="48">
        <v>42882</v>
      </c>
      <c r="R5993" s="178">
        <f t="shared" si="561"/>
        <v>42882</v>
      </c>
      <c r="S5993" s="182">
        <v>2</v>
      </c>
      <c r="T5993" s="180">
        <f t="shared" si="563"/>
        <v>73636.179999999978</v>
      </c>
      <c r="U5993" s="181" t="str">
        <f t="shared" si="562"/>
        <v>0</v>
      </c>
    </row>
    <row r="5994" spans="14:21">
      <c r="N5994" s="57">
        <f t="shared" si="558"/>
        <v>2017</v>
      </c>
      <c r="O5994" s="57">
        <f t="shared" si="559"/>
        <v>5</v>
      </c>
      <c r="P5994" s="57">
        <f t="shared" si="560"/>
        <v>28</v>
      </c>
      <c r="Q5994" s="48">
        <v>42883</v>
      </c>
      <c r="R5994" s="178">
        <f t="shared" si="561"/>
        <v>42883</v>
      </c>
      <c r="S5994" s="182">
        <v>2.2000000000000002</v>
      </c>
      <c r="T5994" s="180">
        <f t="shared" si="563"/>
        <v>73638.379999999976</v>
      </c>
      <c r="U5994" s="181" t="str">
        <f t="shared" si="562"/>
        <v>0</v>
      </c>
    </row>
    <row r="5995" spans="14:21">
      <c r="N5995" s="57">
        <f t="shared" si="558"/>
        <v>2017</v>
      </c>
      <c r="O5995" s="57">
        <f t="shared" si="559"/>
        <v>5</v>
      </c>
      <c r="P5995" s="57">
        <f t="shared" si="560"/>
        <v>29</v>
      </c>
      <c r="Q5995" s="48">
        <v>42884</v>
      </c>
      <c r="R5995" s="178">
        <f t="shared" si="561"/>
        <v>42884</v>
      </c>
      <c r="S5995" s="182">
        <v>5.4</v>
      </c>
      <c r="T5995" s="180">
        <f t="shared" si="563"/>
        <v>73643.77999999997</v>
      </c>
      <c r="U5995" s="181" t="str">
        <f t="shared" si="562"/>
        <v>0</v>
      </c>
    </row>
    <row r="5996" spans="14:21">
      <c r="N5996" s="57">
        <f t="shared" si="558"/>
        <v>2017</v>
      </c>
      <c r="O5996" s="57">
        <f t="shared" si="559"/>
        <v>5</v>
      </c>
      <c r="P5996" s="57">
        <f t="shared" si="560"/>
        <v>30</v>
      </c>
      <c r="Q5996" s="48">
        <v>42885</v>
      </c>
      <c r="R5996" s="178">
        <f t="shared" si="561"/>
        <v>42885</v>
      </c>
      <c r="S5996" s="182">
        <v>5.3</v>
      </c>
      <c r="T5996" s="180">
        <f t="shared" si="563"/>
        <v>73649.079999999973</v>
      </c>
      <c r="U5996" s="181" t="str">
        <f t="shared" si="562"/>
        <v>0</v>
      </c>
    </row>
    <row r="5997" spans="14:21">
      <c r="N5997" s="57">
        <f t="shared" si="558"/>
        <v>2017</v>
      </c>
      <c r="O5997" s="57">
        <f t="shared" si="559"/>
        <v>5</v>
      </c>
      <c r="P5997" s="57">
        <f t="shared" si="560"/>
        <v>31</v>
      </c>
      <c r="Q5997" s="48">
        <v>42886</v>
      </c>
      <c r="R5997" s="178">
        <f t="shared" si="561"/>
        <v>42886</v>
      </c>
      <c r="S5997" s="182">
        <v>8.3000000000000007</v>
      </c>
      <c r="T5997" s="180">
        <f t="shared" si="563"/>
        <v>73657.379999999976</v>
      </c>
      <c r="U5997" s="181" t="str">
        <f t="shared" si="562"/>
        <v>0</v>
      </c>
    </row>
    <row r="5998" spans="14:21">
      <c r="N5998" s="57">
        <f t="shared" si="558"/>
        <v>2017</v>
      </c>
      <c r="O5998" s="57">
        <f t="shared" si="559"/>
        <v>6</v>
      </c>
      <c r="P5998" s="57">
        <f t="shared" si="560"/>
        <v>1</v>
      </c>
      <c r="Q5998" s="48">
        <v>42887</v>
      </c>
      <c r="R5998" s="178">
        <f t="shared" si="561"/>
        <v>42887</v>
      </c>
      <c r="S5998" s="182">
        <v>8</v>
      </c>
      <c r="T5998" s="180">
        <f t="shared" si="563"/>
        <v>73665.379999999976</v>
      </c>
      <c r="U5998" s="181" t="str">
        <f t="shared" si="562"/>
        <v>0</v>
      </c>
    </row>
    <row r="5999" spans="14:21">
      <c r="N5999" s="57">
        <f t="shared" si="558"/>
        <v>2017</v>
      </c>
      <c r="O5999" s="57">
        <f t="shared" si="559"/>
        <v>6</v>
      </c>
      <c r="P5999" s="57">
        <f t="shared" si="560"/>
        <v>2</v>
      </c>
      <c r="Q5999" s="48">
        <v>42888</v>
      </c>
      <c r="R5999" s="178">
        <f t="shared" si="561"/>
        <v>42888</v>
      </c>
      <c r="S5999" s="182">
        <v>2</v>
      </c>
      <c r="T5999" s="180">
        <f t="shared" si="563"/>
        <v>73667.379999999976</v>
      </c>
      <c r="U5999" s="181" t="str">
        <f t="shared" si="562"/>
        <v>0</v>
      </c>
    </row>
    <row r="6000" spans="14:21">
      <c r="N6000" s="57">
        <f t="shared" si="558"/>
        <v>2017</v>
      </c>
      <c r="O6000" s="57">
        <f t="shared" si="559"/>
        <v>6</v>
      </c>
      <c r="P6000" s="57">
        <f t="shared" si="560"/>
        <v>3</v>
      </c>
      <c r="Q6000" s="48">
        <v>42889</v>
      </c>
      <c r="R6000" s="178">
        <f t="shared" si="561"/>
        <v>42889</v>
      </c>
      <c r="S6000" s="182">
        <v>2</v>
      </c>
      <c r="T6000" s="180">
        <f t="shared" si="563"/>
        <v>73669.379999999976</v>
      </c>
      <c r="U6000" s="181" t="str">
        <f t="shared" si="562"/>
        <v>0</v>
      </c>
    </row>
    <row r="6001" spans="14:21">
      <c r="N6001" s="57">
        <f t="shared" si="558"/>
        <v>2017</v>
      </c>
      <c r="O6001" s="57">
        <f t="shared" si="559"/>
        <v>6</v>
      </c>
      <c r="P6001" s="57">
        <f t="shared" si="560"/>
        <v>4</v>
      </c>
      <c r="Q6001" s="48">
        <v>42890</v>
      </c>
      <c r="R6001" s="178">
        <f t="shared" si="561"/>
        <v>42890</v>
      </c>
      <c r="S6001" s="182">
        <v>2</v>
      </c>
      <c r="T6001" s="180">
        <f t="shared" si="563"/>
        <v>73671.379999999976</v>
      </c>
      <c r="U6001" s="181" t="str">
        <f t="shared" si="562"/>
        <v>0</v>
      </c>
    </row>
    <row r="6002" spans="14:21">
      <c r="N6002" s="57">
        <f t="shared" si="558"/>
        <v>2017</v>
      </c>
      <c r="O6002" s="57">
        <f t="shared" si="559"/>
        <v>6</v>
      </c>
      <c r="P6002" s="57">
        <f t="shared" si="560"/>
        <v>5</v>
      </c>
      <c r="Q6002" s="48">
        <v>42891</v>
      </c>
      <c r="R6002" s="178">
        <f t="shared" si="561"/>
        <v>42891</v>
      </c>
      <c r="S6002" s="182">
        <v>2</v>
      </c>
      <c r="T6002" s="180">
        <f t="shared" si="563"/>
        <v>73673.379999999976</v>
      </c>
      <c r="U6002" s="181" t="str">
        <f t="shared" si="562"/>
        <v>0</v>
      </c>
    </row>
    <row r="6003" spans="14:21">
      <c r="N6003" s="57">
        <f t="shared" si="558"/>
        <v>2017</v>
      </c>
      <c r="O6003" s="57">
        <f t="shared" si="559"/>
        <v>6</v>
      </c>
      <c r="P6003" s="57">
        <f t="shared" si="560"/>
        <v>6</v>
      </c>
      <c r="Q6003" s="48">
        <v>42892</v>
      </c>
      <c r="R6003" s="178">
        <f t="shared" si="561"/>
        <v>42892</v>
      </c>
      <c r="S6003" s="182">
        <v>2</v>
      </c>
      <c r="T6003" s="180">
        <f t="shared" si="563"/>
        <v>73675.379999999976</v>
      </c>
      <c r="U6003" s="181" t="str">
        <f t="shared" si="562"/>
        <v>0</v>
      </c>
    </row>
    <row r="6004" spans="14:21">
      <c r="N6004" s="57">
        <f t="shared" si="558"/>
        <v>2017</v>
      </c>
      <c r="O6004" s="57">
        <f t="shared" si="559"/>
        <v>6</v>
      </c>
      <c r="P6004" s="57">
        <f t="shared" si="560"/>
        <v>7</v>
      </c>
      <c r="Q6004" s="48">
        <v>42893</v>
      </c>
      <c r="R6004" s="178">
        <f t="shared" si="561"/>
        <v>42893</v>
      </c>
      <c r="S6004" s="182">
        <v>10.4</v>
      </c>
      <c r="T6004" s="180">
        <f t="shared" si="563"/>
        <v>73685.77999999997</v>
      </c>
      <c r="U6004" s="181" t="str">
        <f t="shared" si="562"/>
        <v>0</v>
      </c>
    </row>
    <row r="6005" spans="14:21">
      <c r="N6005" s="57">
        <f t="shared" si="558"/>
        <v>2017</v>
      </c>
      <c r="O6005" s="57">
        <f t="shared" si="559"/>
        <v>6</v>
      </c>
      <c r="P6005" s="57">
        <f t="shared" si="560"/>
        <v>8</v>
      </c>
      <c r="Q6005" s="48">
        <v>42894</v>
      </c>
      <c r="R6005" s="178">
        <f t="shared" si="561"/>
        <v>42894</v>
      </c>
      <c r="S6005" s="182">
        <v>7.9</v>
      </c>
      <c r="T6005" s="180">
        <f t="shared" si="563"/>
        <v>73693.679999999964</v>
      </c>
      <c r="U6005" s="181" t="str">
        <f t="shared" si="562"/>
        <v>0</v>
      </c>
    </row>
    <row r="6006" spans="14:21">
      <c r="N6006" s="57">
        <f t="shared" si="558"/>
        <v>2017</v>
      </c>
      <c r="O6006" s="57">
        <f t="shared" si="559"/>
        <v>6</v>
      </c>
      <c r="P6006" s="57">
        <f t="shared" si="560"/>
        <v>9</v>
      </c>
      <c r="Q6006" s="48">
        <v>42895</v>
      </c>
      <c r="R6006" s="178">
        <f t="shared" si="561"/>
        <v>42895</v>
      </c>
      <c r="S6006" s="182">
        <v>2</v>
      </c>
      <c r="T6006" s="180">
        <f t="shared" si="563"/>
        <v>73695.679999999964</v>
      </c>
      <c r="U6006" s="181" t="str">
        <f t="shared" si="562"/>
        <v>0</v>
      </c>
    </row>
    <row r="6007" spans="14:21">
      <c r="N6007" s="57">
        <f t="shared" si="558"/>
        <v>2017</v>
      </c>
      <c r="O6007" s="57">
        <f t="shared" si="559"/>
        <v>6</v>
      </c>
      <c r="P6007" s="57">
        <f t="shared" si="560"/>
        <v>10</v>
      </c>
      <c r="Q6007" s="48">
        <v>42896</v>
      </c>
      <c r="R6007" s="178">
        <f t="shared" si="561"/>
        <v>42896</v>
      </c>
      <c r="S6007" s="182">
        <v>2</v>
      </c>
      <c r="T6007" s="180">
        <f t="shared" si="563"/>
        <v>73697.679999999964</v>
      </c>
      <c r="U6007" s="181" t="str">
        <f t="shared" si="562"/>
        <v>0</v>
      </c>
    </row>
    <row r="6008" spans="14:21">
      <c r="N6008" s="57">
        <f t="shared" si="558"/>
        <v>2017</v>
      </c>
      <c r="O6008" s="57">
        <f t="shared" si="559"/>
        <v>6</v>
      </c>
      <c r="P6008" s="57">
        <f t="shared" si="560"/>
        <v>11</v>
      </c>
      <c r="Q6008" s="48">
        <v>42897</v>
      </c>
      <c r="R6008" s="178">
        <f t="shared" si="561"/>
        <v>42897</v>
      </c>
      <c r="S6008" s="182">
        <v>2</v>
      </c>
      <c r="T6008" s="180">
        <f t="shared" si="563"/>
        <v>73699.679999999964</v>
      </c>
      <c r="U6008" s="181" t="str">
        <f t="shared" si="562"/>
        <v>0</v>
      </c>
    </row>
    <row r="6009" spans="14:21">
      <c r="N6009" s="57">
        <f t="shared" si="558"/>
        <v>2017</v>
      </c>
      <c r="O6009" s="57">
        <f t="shared" si="559"/>
        <v>6</v>
      </c>
      <c r="P6009" s="57">
        <f t="shared" si="560"/>
        <v>12</v>
      </c>
      <c r="Q6009" s="48">
        <v>42898</v>
      </c>
      <c r="R6009" s="178">
        <f t="shared" si="561"/>
        <v>42898</v>
      </c>
      <c r="S6009" s="182">
        <v>2</v>
      </c>
      <c r="T6009" s="180">
        <f t="shared" si="563"/>
        <v>73701.679999999964</v>
      </c>
      <c r="U6009" s="181" t="str">
        <f t="shared" si="562"/>
        <v>0</v>
      </c>
    </row>
    <row r="6010" spans="14:21">
      <c r="N6010" s="57">
        <f t="shared" si="558"/>
        <v>2017</v>
      </c>
      <c r="O6010" s="57">
        <f t="shared" si="559"/>
        <v>6</v>
      </c>
      <c r="P6010" s="57">
        <f t="shared" si="560"/>
        <v>13</v>
      </c>
      <c r="Q6010" s="48">
        <v>42899</v>
      </c>
      <c r="R6010" s="178">
        <f t="shared" si="561"/>
        <v>42899</v>
      </c>
      <c r="S6010" s="182">
        <v>7.3</v>
      </c>
      <c r="T6010" s="180">
        <f t="shared" si="563"/>
        <v>73708.979999999967</v>
      </c>
      <c r="U6010" s="181" t="str">
        <f t="shared" si="562"/>
        <v>0</v>
      </c>
    </row>
    <row r="6011" spans="14:21">
      <c r="N6011" s="57">
        <f t="shared" si="558"/>
        <v>2017</v>
      </c>
      <c r="O6011" s="57">
        <f t="shared" si="559"/>
        <v>6</v>
      </c>
      <c r="P6011" s="57">
        <f t="shared" si="560"/>
        <v>14</v>
      </c>
      <c r="Q6011" s="48">
        <v>42900</v>
      </c>
      <c r="R6011" s="178">
        <f t="shared" si="561"/>
        <v>42900</v>
      </c>
      <c r="S6011" s="182">
        <v>2</v>
      </c>
      <c r="T6011" s="180">
        <f t="shared" si="563"/>
        <v>73710.979999999967</v>
      </c>
      <c r="U6011" s="181" t="str">
        <f t="shared" si="562"/>
        <v>0</v>
      </c>
    </row>
    <row r="6012" spans="14:21">
      <c r="N6012" s="57">
        <f t="shared" si="558"/>
        <v>2017</v>
      </c>
      <c r="O6012" s="57">
        <f t="shared" si="559"/>
        <v>6</v>
      </c>
      <c r="P6012" s="57">
        <f t="shared" si="560"/>
        <v>15</v>
      </c>
      <c r="Q6012" s="48">
        <v>42901</v>
      </c>
      <c r="R6012" s="178">
        <f t="shared" si="561"/>
        <v>42901</v>
      </c>
      <c r="S6012" s="182">
        <v>2</v>
      </c>
      <c r="T6012" s="180">
        <f t="shared" si="563"/>
        <v>73712.979999999967</v>
      </c>
      <c r="U6012" s="181" t="str">
        <f t="shared" si="562"/>
        <v>0</v>
      </c>
    </row>
    <row r="6013" spans="14:21">
      <c r="N6013" s="57">
        <f t="shared" si="558"/>
        <v>2017</v>
      </c>
      <c r="O6013" s="57">
        <f t="shared" si="559"/>
        <v>6</v>
      </c>
      <c r="P6013" s="57">
        <f t="shared" si="560"/>
        <v>16</v>
      </c>
      <c r="Q6013" s="48">
        <v>42902</v>
      </c>
      <c r="R6013" s="178">
        <f t="shared" si="561"/>
        <v>42902</v>
      </c>
      <c r="S6013" s="182">
        <v>2</v>
      </c>
      <c r="T6013" s="180">
        <f t="shared" si="563"/>
        <v>73714.979999999967</v>
      </c>
      <c r="U6013" s="181" t="str">
        <f t="shared" si="562"/>
        <v>0</v>
      </c>
    </row>
    <row r="6014" spans="14:21">
      <c r="N6014" s="57">
        <f t="shared" si="558"/>
        <v>2017</v>
      </c>
      <c r="O6014" s="57">
        <f t="shared" si="559"/>
        <v>6</v>
      </c>
      <c r="P6014" s="57">
        <f t="shared" si="560"/>
        <v>17</v>
      </c>
      <c r="Q6014" s="48">
        <v>42903</v>
      </c>
      <c r="R6014" s="178">
        <f t="shared" si="561"/>
        <v>42903</v>
      </c>
      <c r="S6014" s="182">
        <v>2</v>
      </c>
      <c r="T6014" s="180">
        <f t="shared" si="563"/>
        <v>73716.979999999967</v>
      </c>
      <c r="U6014" s="181" t="str">
        <f t="shared" si="562"/>
        <v>0</v>
      </c>
    </row>
    <row r="6015" spans="14:21">
      <c r="N6015" s="57">
        <f t="shared" si="558"/>
        <v>2017</v>
      </c>
      <c r="O6015" s="57">
        <f t="shared" si="559"/>
        <v>6</v>
      </c>
      <c r="P6015" s="57">
        <f t="shared" si="560"/>
        <v>18</v>
      </c>
      <c r="Q6015" s="48">
        <v>42904</v>
      </c>
      <c r="R6015" s="178">
        <f t="shared" si="561"/>
        <v>42904</v>
      </c>
      <c r="S6015" s="182">
        <v>2</v>
      </c>
      <c r="T6015" s="180">
        <f t="shared" si="563"/>
        <v>73718.979999999967</v>
      </c>
      <c r="U6015" s="181" t="str">
        <f t="shared" si="562"/>
        <v>0</v>
      </c>
    </row>
    <row r="6016" spans="14:21">
      <c r="N6016" s="57">
        <f t="shared" si="558"/>
        <v>2017</v>
      </c>
      <c r="O6016" s="57">
        <f t="shared" si="559"/>
        <v>6</v>
      </c>
      <c r="P6016" s="57">
        <f t="shared" si="560"/>
        <v>19</v>
      </c>
      <c r="Q6016" s="48">
        <v>42905</v>
      </c>
      <c r="R6016" s="178">
        <f t="shared" si="561"/>
        <v>42905</v>
      </c>
      <c r="S6016" s="182">
        <v>2</v>
      </c>
      <c r="T6016" s="180">
        <f t="shared" si="563"/>
        <v>73720.979999999967</v>
      </c>
      <c r="U6016" s="181" t="str">
        <f t="shared" si="562"/>
        <v>0</v>
      </c>
    </row>
    <row r="6017" spans="14:21">
      <c r="N6017" s="57">
        <f t="shared" si="558"/>
        <v>2017</v>
      </c>
      <c r="O6017" s="57">
        <f t="shared" si="559"/>
        <v>6</v>
      </c>
      <c r="P6017" s="57">
        <f t="shared" si="560"/>
        <v>20</v>
      </c>
      <c r="Q6017" s="48">
        <v>42906</v>
      </c>
      <c r="R6017" s="178">
        <f t="shared" si="561"/>
        <v>42906</v>
      </c>
      <c r="S6017" s="182">
        <v>2</v>
      </c>
      <c r="T6017" s="180">
        <f t="shared" si="563"/>
        <v>73722.979999999967</v>
      </c>
      <c r="U6017" s="181" t="str">
        <f t="shared" si="562"/>
        <v>0</v>
      </c>
    </row>
    <row r="6018" spans="14:21">
      <c r="N6018" s="57">
        <f t="shared" si="558"/>
        <v>2017</v>
      </c>
      <c r="O6018" s="57">
        <f t="shared" si="559"/>
        <v>6</v>
      </c>
      <c r="P6018" s="57">
        <f t="shared" si="560"/>
        <v>21</v>
      </c>
      <c r="Q6018" s="48">
        <v>42907</v>
      </c>
      <c r="R6018" s="178">
        <f t="shared" si="561"/>
        <v>42907</v>
      </c>
      <c r="S6018" s="182">
        <v>2</v>
      </c>
      <c r="T6018" s="180">
        <f t="shared" si="563"/>
        <v>73724.979999999967</v>
      </c>
      <c r="U6018" s="181" t="str">
        <f t="shared" si="562"/>
        <v>0</v>
      </c>
    </row>
    <row r="6019" spans="14:21">
      <c r="N6019" s="57">
        <f t="shared" ref="N6019:N6082" si="564">IF(Q6019="","",YEAR(Q6019))</f>
        <v>2017</v>
      </c>
      <c r="O6019" s="57">
        <f t="shared" ref="O6019:O6082" si="565">IF(Q6019="","",MONTH(Q6019))</f>
        <v>6</v>
      </c>
      <c r="P6019" s="57">
        <f t="shared" ref="P6019:P6082" si="566">DAY(Q6019)</f>
        <v>22</v>
      </c>
      <c r="Q6019" s="48">
        <v>42908</v>
      </c>
      <c r="R6019" s="178">
        <f t="shared" ref="R6019:R6082" si="567">Q6019</f>
        <v>42908</v>
      </c>
      <c r="S6019" s="182">
        <v>2</v>
      </c>
      <c r="T6019" s="180">
        <f t="shared" si="563"/>
        <v>73726.979999999967</v>
      </c>
      <c r="U6019" s="181" t="str">
        <f t="shared" ref="U6019:U6082" si="568">IF(AND(R6019&gt;=$E$7,R6019&lt;=$E$9),S6019,"0")</f>
        <v>0</v>
      </c>
    </row>
    <row r="6020" spans="14:21">
      <c r="N6020" s="57">
        <f t="shared" si="564"/>
        <v>2017</v>
      </c>
      <c r="O6020" s="57">
        <f t="shared" si="565"/>
        <v>6</v>
      </c>
      <c r="P6020" s="57">
        <f t="shared" si="566"/>
        <v>23</v>
      </c>
      <c r="Q6020" s="48">
        <v>42909</v>
      </c>
      <c r="R6020" s="178">
        <f t="shared" si="567"/>
        <v>42909</v>
      </c>
      <c r="S6020" s="182">
        <v>2</v>
      </c>
      <c r="T6020" s="180">
        <f t="shared" si="563"/>
        <v>73728.979999999967</v>
      </c>
      <c r="U6020" s="181" t="str">
        <f t="shared" si="568"/>
        <v>0</v>
      </c>
    </row>
    <row r="6021" spans="14:21">
      <c r="N6021" s="57">
        <f t="shared" si="564"/>
        <v>2017</v>
      </c>
      <c r="O6021" s="57">
        <f t="shared" si="565"/>
        <v>6</v>
      </c>
      <c r="P6021" s="57">
        <f t="shared" si="566"/>
        <v>24</v>
      </c>
      <c r="Q6021" s="48">
        <v>42910</v>
      </c>
      <c r="R6021" s="178">
        <f t="shared" si="567"/>
        <v>42910</v>
      </c>
      <c r="S6021" s="182">
        <v>2</v>
      </c>
      <c r="T6021" s="180">
        <f t="shared" ref="T6021:T6084" si="569">T6020+S6021</f>
        <v>73730.979999999967</v>
      </c>
      <c r="U6021" s="181" t="str">
        <f t="shared" si="568"/>
        <v>0</v>
      </c>
    </row>
    <row r="6022" spans="14:21">
      <c r="N6022" s="57">
        <f t="shared" si="564"/>
        <v>2017</v>
      </c>
      <c r="O6022" s="57">
        <f t="shared" si="565"/>
        <v>6</v>
      </c>
      <c r="P6022" s="57">
        <f t="shared" si="566"/>
        <v>25</v>
      </c>
      <c r="Q6022" s="48">
        <v>42911</v>
      </c>
      <c r="R6022" s="178">
        <f t="shared" si="567"/>
        <v>42911</v>
      </c>
      <c r="S6022" s="182">
        <v>2</v>
      </c>
      <c r="T6022" s="180">
        <f t="shared" si="569"/>
        <v>73732.979999999967</v>
      </c>
      <c r="U6022" s="181" t="str">
        <f t="shared" si="568"/>
        <v>0</v>
      </c>
    </row>
    <row r="6023" spans="14:21">
      <c r="N6023" s="57">
        <f t="shared" si="564"/>
        <v>2017</v>
      </c>
      <c r="O6023" s="57">
        <f t="shared" si="565"/>
        <v>6</v>
      </c>
      <c r="P6023" s="57">
        <f t="shared" si="566"/>
        <v>26</v>
      </c>
      <c r="Q6023" s="48">
        <v>42912</v>
      </c>
      <c r="R6023" s="178">
        <f t="shared" si="567"/>
        <v>42912</v>
      </c>
      <c r="S6023" s="182">
        <v>7.2</v>
      </c>
      <c r="T6023" s="180">
        <f t="shared" si="569"/>
        <v>73740.179999999964</v>
      </c>
      <c r="U6023" s="181" t="str">
        <f t="shared" si="568"/>
        <v>0</v>
      </c>
    </row>
    <row r="6024" spans="14:21">
      <c r="N6024" s="57">
        <f t="shared" si="564"/>
        <v>2017</v>
      </c>
      <c r="O6024" s="57">
        <f t="shared" si="565"/>
        <v>6</v>
      </c>
      <c r="P6024" s="57">
        <f t="shared" si="566"/>
        <v>27</v>
      </c>
      <c r="Q6024" s="48">
        <v>42913</v>
      </c>
      <c r="R6024" s="178">
        <f t="shared" si="567"/>
        <v>42913</v>
      </c>
      <c r="S6024" s="182">
        <v>7.2</v>
      </c>
      <c r="T6024" s="180">
        <f t="shared" si="569"/>
        <v>73747.379999999961</v>
      </c>
      <c r="U6024" s="181" t="str">
        <f t="shared" si="568"/>
        <v>0</v>
      </c>
    </row>
    <row r="6025" spans="14:21">
      <c r="N6025" s="57">
        <f t="shared" si="564"/>
        <v>2017</v>
      </c>
      <c r="O6025" s="57">
        <f t="shared" si="565"/>
        <v>6</v>
      </c>
      <c r="P6025" s="57">
        <f t="shared" si="566"/>
        <v>28</v>
      </c>
      <c r="Q6025" s="48">
        <v>42914</v>
      </c>
      <c r="R6025" s="178">
        <f t="shared" si="567"/>
        <v>42914</v>
      </c>
      <c r="S6025" s="182">
        <v>2</v>
      </c>
      <c r="T6025" s="180">
        <f t="shared" si="569"/>
        <v>73749.379999999961</v>
      </c>
      <c r="U6025" s="181" t="str">
        <f t="shared" si="568"/>
        <v>0</v>
      </c>
    </row>
    <row r="6026" spans="14:21">
      <c r="N6026" s="57">
        <f t="shared" si="564"/>
        <v>2017</v>
      </c>
      <c r="O6026" s="57">
        <f t="shared" si="565"/>
        <v>6</v>
      </c>
      <c r="P6026" s="57">
        <f t="shared" si="566"/>
        <v>29</v>
      </c>
      <c r="Q6026" s="48">
        <v>42915</v>
      </c>
      <c r="R6026" s="178">
        <f t="shared" si="567"/>
        <v>42915</v>
      </c>
      <c r="S6026" s="182">
        <v>2</v>
      </c>
      <c r="T6026" s="180">
        <f t="shared" si="569"/>
        <v>73751.379999999961</v>
      </c>
      <c r="U6026" s="181" t="str">
        <f t="shared" si="568"/>
        <v>0</v>
      </c>
    </row>
    <row r="6027" spans="14:21">
      <c r="N6027" s="57">
        <f t="shared" si="564"/>
        <v>2017</v>
      </c>
      <c r="O6027" s="57">
        <f t="shared" si="565"/>
        <v>6</v>
      </c>
      <c r="P6027" s="57">
        <f t="shared" si="566"/>
        <v>30</v>
      </c>
      <c r="Q6027" s="48">
        <v>42916</v>
      </c>
      <c r="R6027" s="178">
        <f t="shared" si="567"/>
        <v>42916</v>
      </c>
      <c r="S6027" s="182">
        <v>7.4</v>
      </c>
      <c r="T6027" s="180">
        <f t="shared" si="569"/>
        <v>73758.779999999955</v>
      </c>
      <c r="U6027" s="181" t="str">
        <f t="shared" si="568"/>
        <v>0</v>
      </c>
    </row>
    <row r="6028" spans="14:21">
      <c r="N6028" s="57">
        <f t="shared" si="564"/>
        <v>2017</v>
      </c>
      <c r="O6028" s="57">
        <f t="shared" si="565"/>
        <v>7</v>
      </c>
      <c r="P6028" s="57">
        <f t="shared" si="566"/>
        <v>1</v>
      </c>
      <c r="Q6028" s="48">
        <v>42917</v>
      </c>
      <c r="R6028" s="178">
        <f t="shared" si="567"/>
        <v>42917</v>
      </c>
      <c r="S6028" s="182">
        <v>2</v>
      </c>
      <c r="T6028" s="180">
        <f t="shared" si="569"/>
        <v>73760.779999999955</v>
      </c>
      <c r="U6028" s="181" t="str">
        <f t="shared" si="568"/>
        <v>0</v>
      </c>
    </row>
    <row r="6029" spans="14:21">
      <c r="N6029" s="57">
        <f t="shared" si="564"/>
        <v>2017</v>
      </c>
      <c r="O6029" s="57">
        <f t="shared" si="565"/>
        <v>7</v>
      </c>
      <c r="P6029" s="57">
        <f t="shared" si="566"/>
        <v>2</v>
      </c>
      <c r="Q6029" s="48">
        <v>42918</v>
      </c>
      <c r="R6029" s="178">
        <f t="shared" si="567"/>
        <v>42918</v>
      </c>
      <c r="S6029" s="182">
        <v>2</v>
      </c>
      <c r="T6029" s="180">
        <f t="shared" si="569"/>
        <v>73762.779999999955</v>
      </c>
      <c r="U6029" s="181" t="str">
        <f t="shared" si="568"/>
        <v>0</v>
      </c>
    </row>
    <row r="6030" spans="14:21">
      <c r="N6030" s="57">
        <f t="shared" si="564"/>
        <v>2017</v>
      </c>
      <c r="O6030" s="57">
        <f t="shared" si="565"/>
        <v>7</v>
      </c>
      <c r="P6030" s="57">
        <f t="shared" si="566"/>
        <v>3</v>
      </c>
      <c r="Q6030" s="48">
        <v>42919</v>
      </c>
      <c r="R6030" s="178">
        <f t="shared" si="567"/>
        <v>42919</v>
      </c>
      <c r="S6030" s="182">
        <v>2</v>
      </c>
      <c r="T6030" s="180">
        <f t="shared" si="569"/>
        <v>73764.779999999955</v>
      </c>
      <c r="U6030" s="181" t="str">
        <f t="shared" si="568"/>
        <v>0</v>
      </c>
    </row>
    <row r="6031" spans="14:21">
      <c r="N6031" s="57">
        <f t="shared" si="564"/>
        <v>2017</v>
      </c>
      <c r="O6031" s="57">
        <f t="shared" si="565"/>
        <v>7</v>
      </c>
      <c r="P6031" s="57">
        <f t="shared" si="566"/>
        <v>4</v>
      </c>
      <c r="Q6031" s="48">
        <v>42920</v>
      </c>
      <c r="R6031" s="178">
        <f t="shared" si="567"/>
        <v>42920</v>
      </c>
      <c r="S6031" s="182">
        <v>7.4</v>
      </c>
      <c r="T6031" s="180">
        <f t="shared" si="569"/>
        <v>73772.179999999949</v>
      </c>
      <c r="U6031" s="181" t="str">
        <f t="shared" si="568"/>
        <v>0</v>
      </c>
    </row>
    <row r="6032" spans="14:21">
      <c r="N6032" s="57">
        <f t="shared" si="564"/>
        <v>2017</v>
      </c>
      <c r="O6032" s="57">
        <f t="shared" si="565"/>
        <v>7</v>
      </c>
      <c r="P6032" s="57">
        <f t="shared" si="566"/>
        <v>5</v>
      </c>
      <c r="Q6032" s="48">
        <v>42921</v>
      </c>
      <c r="R6032" s="178">
        <f t="shared" si="567"/>
        <v>42921</v>
      </c>
      <c r="S6032" s="182">
        <v>2</v>
      </c>
      <c r="T6032" s="180">
        <f t="shared" si="569"/>
        <v>73774.179999999949</v>
      </c>
      <c r="U6032" s="181" t="str">
        <f t="shared" si="568"/>
        <v>0</v>
      </c>
    </row>
    <row r="6033" spans="14:21">
      <c r="N6033" s="57">
        <f t="shared" si="564"/>
        <v>2017</v>
      </c>
      <c r="O6033" s="57">
        <f t="shared" si="565"/>
        <v>7</v>
      </c>
      <c r="P6033" s="57">
        <f t="shared" si="566"/>
        <v>6</v>
      </c>
      <c r="Q6033" s="48">
        <v>42922</v>
      </c>
      <c r="R6033" s="178">
        <f t="shared" si="567"/>
        <v>42922</v>
      </c>
      <c r="S6033" s="182">
        <v>2</v>
      </c>
      <c r="T6033" s="180">
        <f t="shared" si="569"/>
        <v>73776.179999999949</v>
      </c>
      <c r="U6033" s="181" t="str">
        <f t="shared" si="568"/>
        <v>0</v>
      </c>
    </row>
    <row r="6034" spans="14:21">
      <c r="N6034" s="57">
        <f t="shared" si="564"/>
        <v>2017</v>
      </c>
      <c r="O6034" s="57">
        <f t="shared" si="565"/>
        <v>7</v>
      </c>
      <c r="P6034" s="57">
        <f t="shared" si="566"/>
        <v>7</v>
      </c>
      <c r="Q6034" s="48">
        <v>42923</v>
      </c>
      <c r="R6034" s="178">
        <f t="shared" si="567"/>
        <v>42923</v>
      </c>
      <c r="S6034" s="182">
        <v>2</v>
      </c>
      <c r="T6034" s="180">
        <f t="shared" si="569"/>
        <v>73778.179999999949</v>
      </c>
      <c r="U6034" s="181" t="str">
        <f t="shared" si="568"/>
        <v>0</v>
      </c>
    </row>
    <row r="6035" spans="14:21">
      <c r="N6035" s="57">
        <f t="shared" si="564"/>
        <v>2017</v>
      </c>
      <c r="O6035" s="57">
        <f t="shared" si="565"/>
        <v>7</v>
      </c>
      <c r="P6035" s="57">
        <f t="shared" si="566"/>
        <v>8</v>
      </c>
      <c r="Q6035" s="48">
        <v>42924</v>
      </c>
      <c r="R6035" s="178">
        <f t="shared" si="567"/>
        <v>42924</v>
      </c>
      <c r="S6035" s="182">
        <v>2</v>
      </c>
      <c r="T6035" s="180">
        <f t="shared" si="569"/>
        <v>73780.179999999949</v>
      </c>
      <c r="U6035" s="181" t="str">
        <f t="shared" si="568"/>
        <v>0</v>
      </c>
    </row>
    <row r="6036" spans="14:21">
      <c r="N6036" s="57">
        <f t="shared" si="564"/>
        <v>2017</v>
      </c>
      <c r="O6036" s="57">
        <f t="shared" si="565"/>
        <v>7</v>
      </c>
      <c r="P6036" s="57">
        <f t="shared" si="566"/>
        <v>9</v>
      </c>
      <c r="Q6036" s="48">
        <v>42925</v>
      </c>
      <c r="R6036" s="178">
        <f t="shared" si="567"/>
        <v>42925</v>
      </c>
      <c r="S6036" s="182">
        <v>2</v>
      </c>
      <c r="T6036" s="180">
        <f t="shared" si="569"/>
        <v>73782.179999999949</v>
      </c>
      <c r="U6036" s="181" t="str">
        <f t="shared" si="568"/>
        <v>0</v>
      </c>
    </row>
    <row r="6037" spans="14:21">
      <c r="N6037" s="57">
        <f t="shared" si="564"/>
        <v>2017</v>
      </c>
      <c r="O6037" s="57">
        <f t="shared" si="565"/>
        <v>7</v>
      </c>
      <c r="P6037" s="57">
        <f t="shared" si="566"/>
        <v>10</v>
      </c>
      <c r="Q6037" s="48">
        <v>42926</v>
      </c>
      <c r="R6037" s="178">
        <f t="shared" si="567"/>
        <v>42926</v>
      </c>
      <c r="S6037" s="182">
        <v>2</v>
      </c>
      <c r="T6037" s="180">
        <f t="shared" si="569"/>
        <v>73784.179999999949</v>
      </c>
      <c r="U6037" s="181" t="str">
        <f t="shared" si="568"/>
        <v>0</v>
      </c>
    </row>
    <row r="6038" spans="14:21">
      <c r="N6038" s="57">
        <f t="shared" si="564"/>
        <v>2017</v>
      </c>
      <c r="O6038" s="57">
        <f t="shared" si="565"/>
        <v>7</v>
      </c>
      <c r="P6038" s="57">
        <f t="shared" si="566"/>
        <v>11</v>
      </c>
      <c r="Q6038" s="48">
        <v>42927</v>
      </c>
      <c r="R6038" s="178">
        <f t="shared" si="567"/>
        <v>42927</v>
      </c>
      <c r="S6038" s="182">
        <v>2</v>
      </c>
      <c r="T6038" s="180">
        <f t="shared" si="569"/>
        <v>73786.179999999949</v>
      </c>
      <c r="U6038" s="181" t="str">
        <f t="shared" si="568"/>
        <v>0</v>
      </c>
    </row>
    <row r="6039" spans="14:21">
      <c r="N6039" s="57">
        <f t="shared" si="564"/>
        <v>2017</v>
      </c>
      <c r="O6039" s="57">
        <f t="shared" si="565"/>
        <v>7</v>
      </c>
      <c r="P6039" s="57">
        <f t="shared" si="566"/>
        <v>12</v>
      </c>
      <c r="Q6039" s="48">
        <v>42928</v>
      </c>
      <c r="R6039" s="178">
        <f t="shared" si="567"/>
        <v>42928</v>
      </c>
      <c r="S6039" s="182">
        <v>7.4</v>
      </c>
      <c r="T6039" s="180">
        <f t="shared" si="569"/>
        <v>73793.579999999944</v>
      </c>
      <c r="U6039" s="181" t="str">
        <f t="shared" si="568"/>
        <v>0</v>
      </c>
    </row>
    <row r="6040" spans="14:21">
      <c r="N6040" s="57">
        <f t="shared" si="564"/>
        <v>2017</v>
      </c>
      <c r="O6040" s="57">
        <f t="shared" si="565"/>
        <v>7</v>
      </c>
      <c r="P6040" s="57">
        <f t="shared" si="566"/>
        <v>13</v>
      </c>
      <c r="Q6040" s="48">
        <v>42929</v>
      </c>
      <c r="R6040" s="178">
        <f t="shared" si="567"/>
        <v>42929</v>
      </c>
      <c r="S6040" s="182">
        <v>7.2</v>
      </c>
      <c r="T6040" s="180">
        <f t="shared" si="569"/>
        <v>73800.779999999941</v>
      </c>
      <c r="U6040" s="181" t="str">
        <f t="shared" si="568"/>
        <v>0</v>
      </c>
    </row>
    <row r="6041" spans="14:21">
      <c r="N6041" s="57">
        <f t="shared" si="564"/>
        <v>2017</v>
      </c>
      <c r="O6041" s="57">
        <f t="shared" si="565"/>
        <v>7</v>
      </c>
      <c r="P6041" s="57">
        <f t="shared" si="566"/>
        <v>14</v>
      </c>
      <c r="Q6041" s="48">
        <v>42930</v>
      </c>
      <c r="R6041" s="178">
        <f t="shared" si="567"/>
        <v>42930</v>
      </c>
      <c r="S6041" s="182">
        <v>2</v>
      </c>
      <c r="T6041" s="180">
        <f t="shared" si="569"/>
        <v>73802.779999999941</v>
      </c>
      <c r="U6041" s="181" t="str">
        <f t="shared" si="568"/>
        <v>0</v>
      </c>
    </row>
    <row r="6042" spans="14:21">
      <c r="N6042" s="57">
        <f t="shared" si="564"/>
        <v>2017</v>
      </c>
      <c r="O6042" s="57">
        <f t="shared" si="565"/>
        <v>7</v>
      </c>
      <c r="P6042" s="57">
        <f t="shared" si="566"/>
        <v>15</v>
      </c>
      <c r="Q6042" s="48">
        <v>42931</v>
      </c>
      <c r="R6042" s="178">
        <f t="shared" si="567"/>
        <v>42931</v>
      </c>
      <c r="S6042" s="182">
        <v>2</v>
      </c>
      <c r="T6042" s="180">
        <f t="shared" si="569"/>
        <v>73804.779999999941</v>
      </c>
      <c r="U6042" s="181" t="str">
        <f t="shared" si="568"/>
        <v>0</v>
      </c>
    </row>
    <row r="6043" spans="14:21">
      <c r="N6043" s="57">
        <f t="shared" si="564"/>
        <v>2017</v>
      </c>
      <c r="O6043" s="57">
        <f t="shared" si="565"/>
        <v>7</v>
      </c>
      <c r="P6043" s="57">
        <f t="shared" si="566"/>
        <v>16</v>
      </c>
      <c r="Q6043" s="48">
        <v>42932</v>
      </c>
      <c r="R6043" s="178">
        <f t="shared" si="567"/>
        <v>42932</v>
      </c>
      <c r="S6043" s="182">
        <v>2</v>
      </c>
      <c r="T6043" s="180">
        <f t="shared" si="569"/>
        <v>73806.779999999941</v>
      </c>
      <c r="U6043" s="181" t="str">
        <f t="shared" si="568"/>
        <v>0</v>
      </c>
    </row>
    <row r="6044" spans="14:21">
      <c r="N6044" s="57">
        <f t="shared" si="564"/>
        <v>2017</v>
      </c>
      <c r="O6044" s="57">
        <f t="shared" si="565"/>
        <v>7</v>
      </c>
      <c r="P6044" s="57">
        <f t="shared" si="566"/>
        <v>17</v>
      </c>
      <c r="Q6044" s="48">
        <v>42933</v>
      </c>
      <c r="R6044" s="178">
        <f t="shared" si="567"/>
        <v>42933</v>
      </c>
      <c r="S6044" s="182">
        <v>2</v>
      </c>
      <c r="T6044" s="180">
        <f t="shared" si="569"/>
        <v>73808.779999999941</v>
      </c>
      <c r="U6044" s="181" t="str">
        <f t="shared" si="568"/>
        <v>0</v>
      </c>
    </row>
    <row r="6045" spans="14:21">
      <c r="N6045" s="57">
        <f t="shared" si="564"/>
        <v>2017</v>
      </c>
      <c r="O6045" s="57">
        <f t="shared" si="565"/>
        <v>7</v>
      </c>
      <c r="P6045" s="57">
        <f t="shared" si="566"/>
        <v>18</v>
      </c>
      <c r="Q6045" s="48">
        <v>42934</v>
      </c>
      <c r="R6045" s="178">
        <f t="shared" si="567"/>
        <v>42934</v>
      </c>
      <c r="S6045" s="182">
        <v>2</v>
      </c>
      <c r="T6045" s="180">
        <f t="shared" si="569"/>
        <v>73810.779999999941</v>
      </c>
      <c r="U6045" s="181" t="str">
        <f t="shared" si="568"/>
        <v>0</v>
      </c>
    </row>
    <row r="6046" spans="14:21">
      <c r="N6046" s="57">
        <f t="shared" si="564"/>
        <v>2017</v>
      </c>
      <c r="O6046" s="57">
        <f t="shared" si="565"/>
        <v>7</v>
      </c>
      <c r="P6046" s="57">
        <f t="shared" si="566"/>
        <v>19</v>
      </c>
      <c r="Q6046" s="48">
        <v>42935</v>
      </c>
      <c r="R6046" s="178">
        <f t="shared" si="567"/>
        <v>42935</v>
      </c>
      <c r="S6046" s="182">
        <v>2</v>
      </c>
      <c r="T6046" s="180">
        <f t="shared" si="569"/>
        <v>73812.779999999941</v>
      </c>
      <c r="U6046" s="181" t="str">
        <f t="shared" si="568"/>
        <v>0</v>
      </c>
    </row>
    <row r="6047" spans="14:21">
      <c r="N6047" s="57">
        <f t="shared" si="564"/>
        <v>2017</v>
      </c>
      <c r="O6047" s="57">
        <f t="shared" si="565"/>
        <v>7</v>
      </c>
      <c r="P6047" s="57">
        <f t="shared" si="566"/>
        <v>20</v>
      </c>
      <c r="Q6047" s="48">
        <v>42936</v>
      </c>
      <c r="R6047" s="178">
        <f t="shared" si="567"/>
        <v>42936</v>
      </c>
      <c r="S6047" s="182">
        <v>2</v>
      </c>
      <c r="T6047" s="180">
        <f t="shared" si="569"/>
        <v>73814.779999999941</v>
      </c>
      <c r="U6047" s="181" t="str">
        <f t="shared" si="568"/>
        <v>0</v>
      </c>
    </row>
    <row r="6048" spans="14:21">
      <c r="N6048" s="57">
        <f t="shared" si="564"/>
        <v>2017</v>
      </c>
      <c r="O6048" s="57">
        <f t="shared" si="565"/>
        <v>7</v>
      </c>
      <c r="P6048" s="57">
        <f t="shared" si="566"/>
        <v>21</v>
      </c>
      <c r="Q6048" s="48">
        <v>42937</v>
      </c>
      <c r="R6048" s="178">
        <f t="shared" si="567"/>
        <v>42937</v>
      </c>
      <c r="S6048" s="182">
        <v>2</v>
      </c>
      <c r="T6048" s="180">
        <f t="shared" si="569"/>
        <v>73816.779999999941</v>
      </c>
      <c r="U6048" s="181" t="str">
        <f t="shared" si="568"/>
        <v>0</v>
      </c>
    </row>
    <row r="6049" spans="14:21">
      <c r="N6049" s="57">
        <f t="shared" si="564"/>
        <v>2017</v>
      </c>
      <c r="O6049" s="57">
        <f t="shared" si="565"/>
        <v>7</v>
      </c>
      <c r="P6049" s="57">
        <f t="shared" si="566"/>
        <v>22</v>
      </c>
      <c r="Q6049" s="48">
        <v>42938</v>
      </c>
      <c r="R6049" s="178">
        <f t="shared" si="567"/>
        <v>42938</v>
      </c>
      <c r="S6049" s="182">
        <v>2</v>
      </c>
      <c r="T6049" s="180">
        <f t="shared" si="569"/>
        <v>73818.779999999941</v>
      </c>
      <c r="U6049" s="181" t="str">
        <f t="shared" si="568"/>
        <v>0</v>
      </c>
    </row>
    <row r="6050" spans="14:21">
      <c r="N6050" s="57">
        <f t="shared" si="564"/>
        <v>2017</v>
      </c>
      <c r="O6050" s="57">
        <f t="shared" si="565"/>
        <v>7</v>
      </c>
      <c r="P6050" s="57">
        <f t="shared" si="566"/>
        <v>23</v>
      </c>
      <c r="Q6050" s="48">
        <v>42939</v>
      </c>
      <c r="R6050" s="178">
        <f t="shared" si="567"/>
        <v>42939</v>
      </c>
      <c r="S6050" s="182">
        <v>2</v>
      </c>
      <c r="T6050" s="180">
        <f t="shared" si="569"/>
        <v>73820.779999999941</v>
      </c>
      <c r="U6050" s="181" t="str">
        <f t="shared" si="568"/>
        <v>0</v>
      </c>
    </row>
    <row r="6051" spans="14:21">
      <c r="N6051" s="57">
        <f t="shared" si="564"/>
        <v>2017</v>
      </c>
      <c r="O6051" s="57">
        <f t="shared" si="565"/>
        <v>7</v>
      </c>
      <c r="P6051" s="57">
        <f t="shared" si="566"/>
        <v>24</v>
      </c>
      <c r="Q6051" s="48">
        <v>42940</v>
      </c>
      <c r="R6051" s="178">
        <f t="shared" si="567"/>
        <v>42940</v>
      </c>
      <c r="S6051" s="182">
        <v>2</v>
      </c>
      <c r="T6051" s="180">
        <f t="shared" si="569"/>
        <v>73822.779999999941</v>
      </c>
      <c r="U6051" s="181" t="str">
        <f t="shared" si="568"/>
        <v>0</v>
      </c>
    </row>
    <row r="6052" spans="14:21">
      <c r="N6052" s="57">
        <f t="shared" si="564"/>
        <v>2017</v>
      </c>
      <c r="O6052" s="57">
        <f t="shared" si="565"/>
        <v>7</v>
      </c>
      <c r="P6052" s="57">
        <f t="shared" si="566"/>
        <v>25</v>
      </c>
      <c r="Q6052" s="48">
        <v>42941</v>
      </c>
      <c r="R6052" s="178">
        <f t="shared" si="567"/>
        <v>42941</v>
      </c>
      <c r="S6052" s="182">
        <v>2</v>
      </c>
      <c r="T6052" s="180">
        <f t="shared" si="569"/>
        <v>73824.779999999941</v>
      </c>
      <c r="U6052" s="181" t="str">
        <f t="shared" si="568"/>
        <v>0</v>
      </c>
    </row>
    <row r="6053" spans="14:21">
      <c r="N6053" s="57">
        <f t="shared" si="564"/>
        <v>2017</v>
      </c>
      <c r="O6053" s="57">
        <f t="shared" si="565"/>
        <v>7</v>
      </c>
      <c r="P6053" s="57">
        <f t="shared" si="566"/>
        <v>26</v>
      </c>
      <c r="Q6053" s="48">
        <v>42942</v>
      </c>
      <c r="R6053" s="178">
        <f t="shared" si="567"/>
        <v>42942</v>
      </c>
      <c r="S6053" s="182">
        <v>2</v>
      </c>
      <c r="T6053" s="180">
        <f t="shared" si="569"/>
        <v>73826.779999999941</v>
      </c>
      <c r="U6053" s="181" t="str">
        <f t="shared" si="568"/>
        <v>0</v>
      </c>
    </row>
    <row r="6054" spans="14:21">
      <c r="N6054" s="57">
        <f t="shared" si="564"/>
        <v>2017</v>
      </c>
      <c r="O6054" s="57">
        <f t="shared" si="565"/>
        <v>7</v>
      </c>
      <c r="P6054" s="57">
        <f t="shared" si="566"/>
        <v>27</v>
      </c>
      <c r="Q6054" s="48">
        <v>42943</v>
      </c>
      <c r="R6054" s="178">
        <f t="shared" si="567"/>
        <v>42943</v>
      </c>
      <c r="S6054" s="182">
        <v>2</v>
      </c>
      <c r="T6054" s="180">
        <f t="shared" si="569"/>
        <v>73828.779999999941</v>
      </c>
      <c r="U6054" s="181" t="str">
        <f t="shared" si="568"/>
        <v>0</v>
      </c>
    </row>
    <row r="6055" spans="14:21">
      <c r="N6055" s="57">
        <f t="shared" si="564"/>
        <v>2017</v>
      </c>
      <c r="O6055" s="57">
        <f t="shared" si="565"/>
        <v>7</v>
      </c>
      <c r="P6055" s="57">
        <f t="shared" si="566"/>
        <v>28</v>
      </c>
      <c r="Q6055" s="48">
        <v>42944</v>
      </c>
      <c r="R6055" s="178">
        <f t="shared" si="567"/>
        <v>42944</v>
      </c>
      <c r="S6055" s="182">
        <v>2</v>
      </c>
      <c r="T6055" s="180">
        <f t="shared" si="569"/>
        <v>73830.779999999941</v>
      </c>
      <c r="U6055" s="181" t="str">
        <f t="shared" si="568"/>
        <v>0</v>
      </c>
    </row>
    <row r="6056" spans="14:21">
      <c r="N6056" s="57">
        <f t="shared" si="564"/>
        <v>2017</v>
      </c>
      <c r="O6056" s="57">
        <f t="shared" si="565"/>
        <v>7</v>
      </c>
      <c r="P6056" s="57">
        <f t="shared" si="566"/>
        <v>29</v>
      </c>
      <c r="Q6056" s="48">
        <v>42945</v>
      </c>
      <c r="R6056" s="178">
        <f t="shared" si="567"/>
        <v>42945</v>
      </c>
      <c r="S6056" s="182">
        <v>2</v>
      </c>
      <c r="T6056" s="180">
        <f t="shared" si="569"/>
        <v>73832.779999999941</v>
      </c>
      <c r="U6056" s="181" t="str">
        <f t="shared" si="568"/>
        <v>0</v>
      </c>
    </row>
    <row r="6057" spans="14:21">
      <c r="N6057" s="57">
        <f t="shared" si="564"/>
        <v>2017</v>
      </c>
      <c r="O6057" s="57">
        <f t="shared" si="565"/>
        <v>7</v>
      </c>
      <c r="P6057" s="57">
        <f t="shared" si="566"/>
        <v>30</v>
      </c>
      <c r="Q6057" s="48">
        <v>42946</v>
      </c>
      <c r="R6057" s="178">
        <f t="shared" si="567"/>
        <v>42946</v>
      </c>
      <c r="S6057" s="182">
        <v>2</v>
      </c>
      <c r="T6057" s="180">
        <f t="shared" si="569"/>
        <v>73834.779999999941</v>
      </c>
      <c r="U6057" s="181" t="str">
        <f t="shared" si="568"/>
        <v>0</v>
      </c>
    </row>
    <row r="6058" spans="14:21">
      <c r="N6058" s="57">
        <f t="shared" si="564"/>
        <v>2017</v>
      </c>
      <c r="O6058" s="57">
        <f t="shared" si="565"/>
        <v>7</v>
      </c>
      <c r="P6058" s="57">
        <f t="shared" si="566"/>
        <v>31</v>
      </c>
      <c r="Q6058" s="48">
        <v>42947</v>
      </c>
      <c r="R6058" s="178">
        <f t="shared" si="567"/>
        <v>42947</v>
      </c>
      <c r="S6058" s="182">
        <v>2</v>
      </c>
      <c r="T6058" s="180">
        <f t="shared" si="569"/>
        <v>73836.779999999941</v>
      </c>
      <c r="U6058" s="181" t="str">
        <f t="shared" si="568"/>
        <v>0</v>
      </c>
    </row>
    <row r="6059" spans="14:21">
      <c r="N6059" s="57">
        <f t="shared" si="564"/>
        <v>2017</v>
      </c>
      <c r="O6059" s="57">
        <f t="shared" si="565"/>
        <v>8</v>
      </c>
      <c r="P6059" s="57">
        <f t="shared" si="566"/>
        <v>1</v>
      </c>
      <c r="Q6059" s="48">
        <v>42948</v>
      </c>
      <c r="R6059" s="178">
        <f t="shared" si="567"/>
        <v>42948</v>
      </c>
      <c r="S6059" s="182">
        <v>2</v>
      </c>
      <c r="T6059" s="180">
        <f t="shared" si="569"/>
        <v>73838.779999999941</v>
      </c>
      <c r="U6059" s="181" t="str">
        <f t="shared" si="568"/>
        <v>0</v>
      </c>
    </row>
    <row r="6060" spans="14:21">
      <c r="N6060" s="57">
        <f t="shared" si="564"/>
        <v>2017</v>
      </c>
      <c r="O6060" s="57">
        <f t="shared" si="565"/>
        <v>8</v>
      </c>
      <c r="P6060" s="57">
        <f t="shared" si="566"/>
        <v>2</v>
      </c>
      <c r="Q6060" s="48">
        <v>42949</v>
      </c>
      <c r="R6060" s="178">
        <f t="shared" si="567"/>
        <v>42949</v>
      </c>
      <c r="S6060" s="182">
        <v>2</v>
      </c>
      <c r="T6060" s="180">
        <f t="shared" si="569"/>
        <v>73840.779999999941</v>
      </c>
      <c r="U6060" s="181" t="str">
        <f t="shared" si="568"/>
        <v>0</v>
      </c>
    </row>
    <row r="6061" spans="14:21">
      <c r="N6061" s="57">
        <f t="shared" si="564"/>
        <v>2017</v>
      </c>
      <c r="O6061" s="57">
        <f t="shared" si="565"/>
        <v>8</v>
      </c>
      <c r="P6061" s="57">
        <f t="shared" si="566"/>
        <v>3</v>
      </c>
      <c r="Q6061" s="48">
        <v>42950</v>
      </c>
      <c r="R6061" s="178">
        <f t="shared" si="567"/>
        <v>42950</v>
      </c>
      <c r="S6061" s="182">
        <v>2</v>
      </c>
      <c r="T6061" s="180">
        <f t="shared" si="569"/>
        <v>73842.779999999941</v>
      </c>
      <c r="U6061" s="181" t="str">
        <f t="shared" si="568"/>
        <v>0</v>
      </c>
    </row>
    <row r="6062" spans="14:21">
      <c r="N6062" s="57">
        <f t="shared" si="564"/>
        <v>2017</v>
      </c>
      <c r="O6062" s="57">
        <f t="shared" si="565"/>
        <v>8</v>
      </c>
      <c r="P6062" s="57">
        <f t="shared" si="566"/>
        <v>4</v>
      </c>
      <c r="Q6062" s="48">
        <v>42951</v>
      </c>
      <c r="R6062" s="178">
        <f t="shared" si="567"/>
        <v>42951</v>
      </c>
      <c r="S6062" s="182">
        <v>2</v>
      </c>
      <c r="T6062" s="180">
        <f t="shared" si="569"/>
        <v>73844.779999999941</v>
      </c>
      <c r="U6062" s="181" t="str">
        <f t="shared" si="568"/>
        <v>0</v>
      </c>
    </row>
    <row r="6063" spans="14:21">
      <c r="N6063" s="57">
        <f t="shared" si="564"/>
        <v>2017</v>
      </c>
      <c r="O6063" s="57">
        <f t="shared" si="565"/>
        <v>8</v>
      </c>
      <c r="P6063" s="57">
        <f t="shared" si="566"/>
        <v>5</v>
      </c>
      <c r="Q6063" s="48">
        <v>42952</v>
      </c>
      <c r="R6063" s="178">
        <f t="shared" si="567"/>
        <v>42952</v>
      </c>
      <c r="S6063" s="182">
        <v>2</v>
      </c>
      <c r="T6063" s="180">
        <f t="shared" si="569"/>
        <v>73846.779999999941</v>
      </c>
      <c r="U6063" s="181" t="str">
        <f t="shared" si="568"/>
        <v>0</v>
      </c>
    </row>
    <row r="6064" spans="14:21">
      <c r="N6064" s="57">
        <f t="shared" si="564"/>
        <v>2017</v>
      </c>
      <c r="O6064" s="57">
        <f t="shared" si="565"/>
        <v>8</v>
      </c>
      <c r="P6064" s="57">
        <f t="shared" si="566"/>
        <v>6</v>
      </c>
      <c r="Q6064" s="48">
        <v>42953</v>
      </c>
      <c r="R6064" s="178">
        <f t="shared" si="567"/>
        <v>42953</v>
      </c>
      <c r="S6064" s="182">
        <v>2</v>
      </c>
      <c r="T6064" s="180">
        <f t="shared" si="569"/>
        <v>73848.779999999941</v>
      </c>
      <c r="U6064" s="181" t="str">
        <f t="shared" si="568"/>
        <v>0</v>
      </c>
    </row>
    <row r="6065" spans="14:21">
      <c r="N6065" s="57">
        <f t="shared" si="564"/>
        <v>2017</v>
      </c>
      <c r="O6065" s="57">
        <f t="shared" si="565"/>
        <v>8</v>
      </c>
      <c r="P6065" s="57">
        <f t="shared" si="566"/>
        <v>7</v>
      </c>
      <c r="Q6065" s="48">
        <v>42954</v>
      </c>
      <c r="R6065" s="178">
        <f t="shared" si="567"/>
        <v>42954</v>
      </c>
      <c r="S6065" s="182">
        <v>2</v>
      </c>
      <c r="T6065" s="180">
        <f t="shared" si="569"/>
        <v>73850.779999999941</v>
      </c>
      <c r="U6065" s="181" t="str">
        <f t="shared" si="568"/>
        <v>0</v>
      </c>
    </row>
    <row r="6066" spans="14:21">
      <c r="N6066" s="57">
        <f t="shared" si="564"/>
        <v>2017</v>
      </c>
      <c r="O6066" s="57">
        <f t="shared" si="565"/>
        <v>8</v>
      </c>
      <c r="P6066" s="57">
        <f t="shared" si="566"/>
        <v>8</v>
      </c>
      <c r="Q6066" s="48">
        <v>42955</v>
      </c>
      <c r="R6066" s="178">
        <f t="shared" si="567"/>
        <v>42955</v>
      </c>
      <c r="S6066" s="182">
        <v>2</v>
      </c>
      <c r="T6066" s="180">
        <f t="shared" si="569"/>
        <v>73852.779999999941</v>
      </c>
      <c r="U6066" s="181" t="str">
        <f t="shared" si="568"/>
        <v>0</v>
      </c>
    </row>
    <row r="6067" spans="14:21">
      <c r="N6067" s="57">
        <f t="shared" si="564"/>
        <v>2017</v>
      </c>
      <c r="O6067" s="57">
        <f t="shared" si="565"/>
        <v>8</v>
      </c>
      <c r="P6067" s="57">
        <f t="shared" si="566"/>
        <v>9</v>
      </c>
      <c r="Q6067" s="48">
        <v>42956</v>
      </c>
      <c r="R6067" s="178">
        <f t="shared" si="567"/>
        <v>42956</v>
      </c>
      <c r="S6067" s="182">
        <v>2</v>
      </c>
      <c r="T6067" s="180">
        <f t="shared" si="569"/>
        <v>73854.779999999941</v>
      </c>
      <c r="U6067" s="181" t="str">
        <f t="shared" si="568"/>
        <v>0</v>
      </c>
    </row>
    <row r="6068" spans="14:21">
      <c r="N6068" s="57">
        <f t="shared" si="564"/>
        <v>2017</v>
      </c>
      <c r="O6068" s="57">
        <f t="shared" si="565"/>
        <v>8</v>
      </c>
      <c r="P6068" s="57">
        <f t="shared" si="566"/>
        <v>10</v>
      </c>
      <c r="Q6068" s="48">
        <v>42957</v>
      </c>
      <c r="R6068" s="178">
        <f t="shared" si="567"/>
        <v>42957</v>
      </c>
      <c r="S6068" s="182">
        <v>2</v>
      </c>
      <c r="T6068" s="180">
        <f t="shared" si="569"/>
        <v>73856.779999999941</v>
      </c>
      <c r="U6068" s="181" t="str">
        <f t="shared" si="568"/>
        <v>0</v>
      </c>
    </row>
    <row r="6069" spans="14:21">
      <c r="N6069" s="57">
        <f t="shared" si="564"/>
        <v>2017</v>
      </c>
      <c r="O6069" s="57">
        <f t="shared" si="565"/>
        <v>8</v>
      </c>
      <c r="P6069" s="57">
        <f t="shared" si="566"/>
        <v>11</v>
      </c>
      <c r="Q6069" s="48">
        <v>42958</v>
      </c>
      <c r="R6069" s="178">
        <f t="shared" si="567"/>
        <v>42958</v>
      </c>
      <c r="S6069" s="182">
        <v>2</v>
      </c>
      <c r="T6069" s="180">
        <f t="shared" si="569"/>
        <v>73858.779999999941</v>
      </c>
      <c r="U6069" s="181" t="str">
        <f t="shared" si="568"/>
        <v>0</v>
      </c>
    </row>
    <row r="6070" spans="14:21">
      <c r="N6070" s="57">
        <f t="shared" si="564"/>
        <v>2017</v>
      </c>
      <c r="O6070" s="57">
        <f t="shared" si="565"/>
        <v>8</v>
      </c>
      <c r="P6070" s="57">
        <f t="shared" si="566"/>
        <v>12</v>
      </c>
      <c r="Q6070" s="48">
        <v>42959</v>
      </c>
      <c r="R6070" s="178">
        <f t="shared" si="567"/>
        <v>42959</v>
      </c>
      <c r="S6070" s="182">
        <v>2</v>
      </c>
      <c r="T6070" s="180">
        <f t="shared" si="569"/>
        <v>73860.779999999941</v>
      </c>
      <c r="U6070" s="181" t="str">
        <f t="shared" si="568"/>
        <v>0</v>
      </c>
    </row>
    <row r="6071" spans="14:21">
      <c r="N6071" s="57">
        <f t="shared" si="564"/>
        <v>2017</v>
      </c>
      <c r="O6071" s="57">
        <f t="shared" si="565"/>
        <v>8</v>
      </c>
      <c r="P6071" s="57">
        <f t="shared" si="566"/>
        <v>13</v>
      </c>
      <c r="Q6071" s="48">
        <v>42960</v>
      </c>
      <c r="R6071" s="178">
        <f t="shared" si="567"/>
        <v>42960</v>
      </c>
      <c r="S6071" s="182">
        <v>2</v>
      </c>
      <c r="T6071" s="180">
        <f t="shared" si="569"/>
        <v>73862.779999999941</v>
      </c>
      <c r="U6071" s="181" t="str">
        <f t="shared" si="568"/>
        <v>0</v>
      </c>
    </row>
    <row r="6072" spans="14:21">
      <c r="N6072" s="57">
        <f t="shared" si="564"/>
        <v>2017</v>
      </c>
      <c r="O6072" s="57">
        <f t="shared" si="565"/>
        <v>8</v>
      </c>
      <c r="P6072" s="57">
        <f t="shared" si="566"/>
        <v>14</v>
      </c>
      <c r="Q6072" s="48">
        <v>42961</v>
      </c>
      <c r="R6072" s="178">
        <f t="shared" si="567"/>
        <v>42961</v>
      </c>
      <c r="S6072" s="182">
        <v>2</v>
      </c>
      <c r="T6072" s="180">
        <f t="shared" si="569"/>
        <v>73864.779999999941</v>
      </c>
      <c r="U6072" s="181" t="str">
        <f t="shared" si="568"/>
        <v>0</v>
      </c>
    </row>
    <row r="6073" spans="14:21">
      <c r="N6073" s="57">
        <f t="shared" si="564"/>
        <v>2017</v>
      </c>
      <c r="O6073" s="57">
        <f t="shared" si="565"/>
        <v>8</v>
      </c>
      <c r="P6073" s="57">
        <f t="shared" si="566"/>
        <v>15</v>
      </c>
      <c r="Q6073" s="48">
        <v>42962</v>
      </c>
      <c r="R6073" s="178">
        <f t="shared" si="567"/>
        <v>42962</v>
      </c>
      <c r="S6073" s="182">
        <v>2</v>
      </c>
      <c r="T6073" s="180">
        <f t="shared" si="569"/>
        <v>73866.779999999941</v>
      </c>
      <c r="U6073" s="181" t="str">
        <f t="shared" si="568"/>
        <v>0</v>
      </c>
    </row>
    <row r="6074" spans="14:21">
      <c r="N6074" s="57">
        <f t="shared" si="564"/>
        <v>2017</v>
      </c>
      <c r="O6074" s="57">
        <f t="shared" si="565"/>
        <v>8</v>
      </c>
      <c r="P6074" s="57">
        <f t="shared" si="566"/>
        <v>16</v>
      </c>
      <c r="Q6074" s="48">
        <v>42963</v>
      </c>
      <c r="R6074" s="178">
        <f t="shared" si="567"/>
        <v>42963</v>
      </c>
      <c r="S6074" s="182">
        <v>2</v>
      </c>
      <c r="T6074" s="180">
        <f t="shared" si="569"/>
        <v>73868.779999999941</v>
      </c>
      <c r="U6074" s="181" t="str">
        <f t="shared" si="568"/>
        <v>0</v>
      </c>
    </row>
    <row r="6075" spans="14:21">
      <c r="N6075" s="57">
        <f t="shared" si="564"/>
        <v>2017</v>
      </c>
      <c r="O6075" s="57">
        <f t="shared" si="565"/>
        <v>8</v>
      </c>
      <c r="P6075" s="57">
        <f t="shared" si="566"/>
        <v>17</v>
      </c>
      <c r="Q6075" s="48">
        <v>42964</v>
      </c>
      <c r="R6075" s="178">
        <f t="shared" si="567"/>
        <v>42964</v>
      </c>
      <c r="S6075" s="182">
        <v>2</v>
      </c>
      <c r="T6075" s="180">
        <f t="shared" si="569"/>
        <v>73870.779999999941</v>
      </c>
      <c r="U6075" s="181" t="str">
        <f t="shared" si="568"/>
        <v>0</v>
      </c>
    </row>
    <row r="6076" spans="14:21">
      <c r="N6076" s="57">
        <f t="shared" si="564"/>
        <v>2017</v>
      </c>
      <c r="O6076" s="57">
        <f t="shared" si="565"/>
        <v>8</v>
      </c>
      <c r="P6076" s="57">
        <f t="shared" si="566"/>
        <v>18</v>
      </c>
      <c r="Q6076" s="48">
        <v>42965</v>
      </c>
      <c r="R6076" s="178">
        <f t="shared" si="567"/>
        <v>42965</v>
      </c>
      <c r="S6076" s="182">
        <v>2</v>
      </c>
      <c r="T6076" s="180">
        <f t="shared" si="569"/>
        <v>73872.779999999941</v>
      </c>
      <c r="U6076" s="181" t="str">
        <f t="shared" si="568"/>
        <v>0</v>
      </c>
    </row>
    <row r="6077" spans="14:21">
      <c r="N6077" s="57">
        <f t="shared" si="564"/>
        <v>2017</v>
      </c>
      <c r="O6077" s="57">
        <f t="shared" si="565"/>
        <v>8</v>
      </c>
      <c r="P6077" s="57">
        <f t="shared" si="566"/>
        <v>19</v>
      </c>
      <c r="Q6077" s="48">
        <v>42966</v>
      </c>
      <c r="R6077" s="178">
        <f t="shared" si="567"/>
        <v>42966</v>
      </c>
      <c r="S6077" s="182">
        <v>7.9</v>
      </c>
      <c r="T6077" s="180">
        <f t="shared" si="569"/>
        <v>73880.679999999935</v>
      </c>
      <c r="U6077" s="181" t="str">
        <f t="shared" si="568"/>
        <v>0</v>
      </c>
    </row>
    <row r="6078" spans="14:21">
      <c r="N6078" s="57">
        <f t="shared" si="564"/>
        <v>2017</v>
      </c>
      <c r="O6078" s="57">
        <f t="shared" si="565"/>
        <v>8</v>
      </c>
      <c r="P6078" s="57">
        <f t="shared" si="566"/>
        <v>20</v>
      </c>
      <c r="Q6078" s="48">
        <v>42967</v>
      </c>
      <c r="R6078" s="178">
        <f t="shared" si="567"/>
        <v>42967</v>
      </c>
      <c r="S6078" s="182">
        <v>8</v>
      </c>
      <c r="T6078" s="180">
        <f t="shared" si="569"/>
        <v>73888.679999999935</v>
      </c>
      <c r="U6078" s="181" t="str">
        <f t="shared" si="568"/>
        <v>0</v>
      </c>
    </row>
    <row r="6079" spans="14:21">
      <c r="N6079" s="57">
        <f t="shared" si="564"/>
        <v>2017</v>
      </c>
      <c r="O6079" s="57">
        <f t="shared" si="565"/>
        <v>8</v>
      </c>
      <c r="P6079" s="57">
        <f t="shared" si="566"/>
        <v>21</v>
      </c>
      <c r="Q6079" s="48">
        <v>42968</v>
      </c>
      <c r="R6079" s="178">
        <f t="shared" si="567"/>
        <v>42968</v>
      </c>
      <c r="S6079" s="182">
        <v>2</v>
      </c>
      <c r="T6079" s="180">
        <f t="shared" si="569"/>
        <v>73890.679999999935</v>
      </c>
      <c r="U6079" s="181" t="str">
        <f t="shared" si="568"/>
        <v>0</v>
      </c>
    </row>
    <row r="6080" spans="14:21">
      <c r="N6080" s="57">
        <f t="shared" si="564"/>
        <v>2017</v>
      </c>
      <c r="O6080" s="57">
        <f t="shared" si="565"/>
        <v>8</v>
      </c>
      <c r="P6080" s="57">
        <f t="shared" si="566"/>
        <v>22</v>
      </c>
      <c r="Q6080" s="48">
        <v>42969</v>
      </c>
      <c r="R6080" s="178">
        <f t="shared" si="567"/>
        <v>42969</v>
      </c>
      <c r="S6080" s="182">
        <v>7.7</v>
      </c>
      <c r="T6080" s="180">
        <f t="shared" si="569"/>
        <v>73898.379999999932</v>
      </c>
      <c r="U6080" s="181" t="str">
        <f t="shared" si="568"/>
        <v>0</v>
      </c>
    </row>
    <row r="6081" spans="14:21">
      <c r="N6081" s="57">
        <f t="shared" si="564"/>
        <v>2017</v>
      </c>
      <c r="O6081" s="57">
        <f t="shared" si="565"/>
        <v>8</v>
      </c>
      <c r="P6081" s="57">
        <f t="shared" si="566"/>
        <v>23</v>
      </c>
      <c r="Q6081" s="48">
        <v>42970</v>
      </c>
      <c r="R6081" s="178">
        <f t="shared" si="567"/>
        <v>42970</v>
      </c>
      <c r="S6081" s="182">
        <v>2</v>
      </c>
      <c r="T6081" s="180">
        <f t="shared" si="569"/>
        <v>73900.379999999932</v>
      </c>
      <c r="U6081" s="181" t="str">
        <f t="shared" si="568"/>
        <v>0</v>
      </c>
    </row>
    <row r="6082" spans="14:21">
      <c r="N6082" s="57">
        <f t="shared" si="564"/>
        <v>2017</v>
      </c>
      <c r="O6082" s="57">
        <f t="shared" si="565"/>
        <v>8</v>
      </c>
      <c r="P6082" s="57">
        <f t="shared" si="566"/>
        <v>24</v>
      </c>
      <c r="Q6082" s="48">
        <v>42971</v>
      </c>
      <c r="R6082" s="178">
        <f t="shared" si="567"/>
        <v>42971</v>
      </c>
      <c r="S6082" s="182">
        <v>2</v>
      </c>
      <c r="T6082" s="180">
        <f t="shared" si="569"/>
        <v>73902.379999999932</v>
      </c>
      <c r="U6082" s="181" t="str">
        <f t="shared" si="568"/>
        <v>0</v>
      </c>
    </row>
    <row r="6083" spans="14:21">
      <c r="N6083" s="57">
        <f t="shared" ref="N6083:N6146" si="570">IF(Q6083="","",YEAR(Q6083))</f>
        <v>2017</v>
      </c>
      <c r="O6083" s="57">
        <f t="shared" ref="O6083:O6146" si="571">IF(Q6083="","",MONTH(Q6083))</f>
        <v>8</v>
      </c>
      <c r="P6083" s="57">
        <f t="shared" ref="P6083:P6146" si="572">DAY(Q6083)</f>
        <v>25</v>
      </c>
      <c r="Q6083" s="48">
        <v>42972</v>
      </c>
      <c r="R6083" s="178">
        <f t="shared" ref="R6083:R6146" si="573">Q6083</f>
        <v>42972</v>
      </c>
      <c r="S6083" s="182">
        <v>2</v>
      </c>
      <c r="T6083" s="180">
        <f t="shared" si="569"/>
        <v>73904.379999999932</v>
      </c>
      <c r="U6083" s="181" t="str">
        <f t="shared" ref="U6083:U6146" si="574">IF(AND(R6083&gt;=$E$7,R6083&lt;=$E$9),S6083,"0")</f>
        <v>0</v>
      </c>
    </row>
    <row r="6084" spans="14:21">
      <c r="N6084" s="57">
        <f t="shared" si="570"/>
        <v>2017</v>
      </c>
      <c r="O6084" s="57">
        <f t="shared" si="571"/>
        <v>8</v>
      </c>
      <c r="P6084" s="57">
        <f t="shared" si="572"/>
        <v>26</v>
      </c>
      <c r="Q6084" s="48">
        <v>42973</v>
      </c>
      <c r="R6084" s="178">
        <f t="shared" si="573"/>
        <v>42973</v>
      </c>
      <c r="S6084" s="182">
        <v>2</v>
      </c>
      <c r="T6084" s="180">
        <f t="shared" si="569"/>
        <v>73906.379999999932</v>
      </c>
      <c r="U6084" s="181" t="str">
        <f t="shared" si="574"/>
        <v>0</v>
      </c>
    </row>
    <row r="6085" spans="14:21">
      <c r="N6085" s="57">
        <f t="shared" si="570"/>
        <v>2017</v>
      </c>
      <c r="O6085" s="57">
        <f t="shared" si="571"/>
        <v>8</v>
      </c>
      <c r="P6085" s="57">
        <f t="shared" si="572"/>
        <v>27</v>
      </c>
      <c r="Q6085" s="48">
        <v>42974</v>
      </c>
      <c r="R6085" s="178">
        <f t="shared" si="573"/>
        <v>42974</v>
      </c>
      <c r="S6085" s="182">
        <v>2</v>
      </c>
      <c r="T6085" s="180">
        <f t="shared" ref="T6085:T6148" si="575">T6084+S6085</f>
        <v>73908.379999999932</v>
      </c>
      <c r="U6085" s="181" t="str">
        <f t="shared" si="574"/>
        <v>0</v>
      </c>
    </row>
    <row r="6086" spans="14:21">
      <c r="N6086" s="57">
        <f t="shared" si="570"/>
        <v>2017</v>
      </c>
      <c r="O6086" s="57">
        <f t="shared" si="571"/>
        <v>8</v>
      </c>
      <c r="P6086" s="57">
        <f t="shared" si="572"/>
        <v>28</v>
      </c>
      <c r="Q6086" s="48">
        <v>42975</v>
      </c>
      <c r="R6086" s="178">
        <f t="shared" si="573"/>
        <v>42975</v>
      </c>
      <c r="S6086" s="182">
        <v>2</v>
      </c>
      <c r="T6086" s="180">
        <f t="shared" si="575"/>
        <v>73910.379999999932</v>
      </c>
      <c r="U6086" s="181" t="str">
        <f t="shared" si="574"/>
        <v>0</v>
      </c>
    </row>
    <row r="6087" spans="14:21">
      <c r="N6087" s="57">
        <f t="shared" si="570"/>
        <v>2017</v>
      </c>
      <c r="O6087" s="57">
        <f t="shared" si="571"/>
        <v>8</v>
      </c>
      <c r="P6087" s="57">
        <f t="shared" si="572"/>
        <v>29</v>
      </c>
      <c r="Q6087" s="48">
        <v>42976</v>
      </c>
      <c r="R6087" s="178">
        <f t="shared" si="573"/>
        <v>42976</v>
      </c>
      <c r="S6087" s="182">
        <v>2</v>
      </c>
      <c r="T6087" s="180">
        <f t="shared" si="575"/>
        <v>73912.379999999932</v>
      </c>
      <c r="U6087" s="181" t="str">
        <f t="shared" si="574"/>
        <v>0</v>
      </c>
    </row>
    <row r="6088" spans="14:21">
      <c r="N6088" s="57">
        <f t="shared" si="570"/>
        <v>2017</v>
      </c>
      <c r="O6088" s="57">
        <f t="shared" si="571"/>
        <v>8</v>
      </c>
      <c r="P6088" s="57">
        <f t="shared" si="572"/>
        <v>30</v>
      </c>
      <c r="Q6088" s="48">
        <v>42977</v>
      </c>
      <c r="R6088" s="178">
        <f t="shared" si="573"/>
        <v>42977</v>
      </c>
      <c r="S6088" s="182">
        <v>2</v>
      </c>
      <c r="T6088" s="180">
        <f t="shared" si="575"/>
        <v>73914.379999999932</v>
      </c>
      <c r="U6088" s="181" t="str">
        <f t="shared" si="574"/>
        <v>0</v>
      </c>
    </row>
    <row r="6089" spans="14:21">
      <c r="N6089" s="57">
        <f t="shared" si="570"/>
        <v>2017</v>
      </c>
      <c r="O6089" s="57">
        <f t="shared" si="571"/>
        <v>8</v>
      </c>
      <c r="P6089" s="57">
        <f t="shared" si="572"/>
        <v>31</v>
      </c>
      <c r="Q6089" s="48">
        <v>42978</v>
      </c>
      <c r="R6089" s="178">
        <f t="shared" si="573"/>
        <v>42978</v>
      </c>
      <c r="S6089" s="182">
        <v>7.3</v>
      </c>
      <c r="T6089" s="180">
        <f t="shared" si="575"/>
        <v>73921.679999999935</v>
      </c>
      <c r="U6089" s="181" t="str">
        <f t="shared" si="574"/>
        <v>0</v>
      </c>
    </row>
    <row r="6090" spans="14:21">
      <c r="N6090" s="57">
        <f t="shared" si="570"/>
        <v>2017</v>
      </c>
      <c r="O6090" s="57">
        <f t="shared" si="571"/>
        <v>9</v>
      </c>
      <c r="P6090" s="57">
        <f t="shared" si="572"/>
        <v>1</v>
      </c>
      <c r="Q6090" s="48">
        <v>42979</v>
      </c>
      <c r="R6090" s="178">
        <f t="shared" si="573"/>
        <v>42979</v>
      </c>
      <c r="S6090" s="182">
        <v>8.1999999999999993</v>
      </c>
      <c r="T6090" s="180">
        <f t="shared" si="575"/>
        <v>73929.879999999932</v>
      </c>
      <c r="U6090" s="181" t="str">
        <f t="shared" si="574"/>
        <v>0</v>
      </c>
    </row>
    <row r="6091" spans="14:21">
      <c r="N6091" s="57">
        <f t="shared" si="570"/>
        <v>2017</v>
      </c>
      <c r="O6091" s="57">
        <f t="shared" si="571"/>
        <v>9</v>
      </c>
      <c r="P6091" s="57">
        <f t="shared" si="572"/>
        <v>2</v>
      </c>
      <c r="Q6091" s="48">
        <v>42980</v>
      </c>
      <c r="R6091" s="178">
        <f t="shared" si="573"/>
        <v>42980</v>
      </c>
      <c r="S6091" s="182">
        <v>9</v>
      </c>
      <c r="T6091" s="180">
        <f t="shared" si="575"/>
        <v>73938.879999999932</v>
      </c>
      <c r="U6091" s="181" t="str">
        <f t="shared" si="574"/>
        <v>0</v>
      </c>
    </row>
    <row r="6092" spans="14:21">
      <c r="N6092" s="57">
        <f t="shared" si="570"/>
        <v>2017</v>
      </c>
      <c r="O6092" s="57">
        <f t="shared" si="571"/>
        <v>9</v>
      </c>
      <c r="P6092" s="57">
        <f t="shared" si="572"/>
        <v>3</v>
      </c>
      <c r="Q6092" s="48">
        <v>42981</v>
      </c>
      <c r="R6092" s="178">
        <f t="shared" si="573"/>
        <v>42981</v>
      </c>
      <c r="S6092" s="182">
        <v>9.1999999999999993</v>
      </c>
      <c r="T6092" s="180">
        <f t="shared" si="575"/>
        <v>73948.079999999929</v>
      </c>
      <c r="U6092" s="181" t="str">
        <f t="shared" si="574"/>
        <v>0</v>
      </c>
    </row>
    <row r="6093" spans="14:21">
      <c r="N6093" s="57">
        <f t="shared" si="570"/>
        <v>2017</v>
      </c>
      <c r="O6093" s="57">
        <f t="shared" si="571"/>
        <v>9</v>
      </c>
      <c r="P6093" s="57">
        <f t="shared" si="572"/>
        <v>4</v>
      </c>
      <c r="Q6093" s="48">
        <v>42982</v>
      </c>
      <c r="R6093" s="178">
        <f t="shared" si="573"/>
        <v>42982</v>
      </c>
      <c r="S6093" s="182">
        <v>8.8000000000000007</v>
      </c>
      <c r="T6093" s="180">
        <f t="shared" si="575"/>
        <v>73956.879999999932</v>
      </c>
      <c r="U6093" s="181" t="str">
        <f t="shared" si="574"/>
        <v>0</v>
      </c>
    </row>
    <row r="6094" spans="14:21">
      <c r="N6094" s="57">
        <f t="shared" si="570"/>
        <v>2017</v>
      </c>
      <c r="O6094" s="57">
        <f t="shared" si="571"/>
        <v>9</v>
      </c>
      <c r="P6094" s="57">
        <f t="shared" si="572"/>
        <v>5</v>
      </c>
      <c r="Q6094" s="48">
        <v>42983</v>
      </c>
      <c r="R6094" s="178">
        <f t="shared" si="573"/>
        <v>42983</v>
      </c>
      <c r="S6094" s="182">
        <v>5</v>
      </c>
      <c r="T6094" s="180">
        <f t="shared" si="575"/>
        <v>73961.879999999932</v>
      </c>
      <c r="U6094" s="181" t="str">
        <f t="shared" si="574"/>
        <v>0</v>
      </c>
    </row>
    <row r="6095" spans="14:21">
      <c r="N6095" s="57">
        <f t="shared" si="570"/>
        <v>2017</v>
      </c>
      <c r="O6095" s="57">
        <f t="shared" si="571"/>
        <v>9</v>
      </c>
      <c r="P6095" s="57">
        <f t="shared" si="572"/>
        <v>6</v>
      </c>
      <c r="Q6095" s="48">
        <v>42984</v>
      </c>
      <c r="R6095" s="178">
        <f t="shared" si="573"/>
        <v>42984</v>
      </c>
      <c r="S6095" s="182">
        <v>5.8</v>
      </c>
      <c r="T6095" s="180">
        <f t="shared" si="575"/>
        <v>73967.679999999935</v>
      </c>
      <c r="U6095" s="181" t="str">
        <f t="shared" si="574"/>
        <v>0</v>
      </c>
    </row>
    <row r="6096" spans="14:21">
      <c r="N6096" s="57">
        <f t="shared" si="570"/>
        <v>2017</v>
      </c>
      <c r="O6096" s="57">
        <f t="shared" si="571"/>
        <v>9</v>
      </c>
      <c r="P6096" s="57">
        <f t="shared" si="572"/>
        <v>7</v>
      </c>
      <c r="Q6096" s="48">
        <v>42985</v>
      </c>
      <c r="R6096" s="178">
        <f t="shared" si="573"/>
        <v>42985</v>
      </c>
      <c r="S6096" s="182">
        <v>7.3</v>
      </c>
      <c r="T6096" s="180">
        <f t="shared" si="575"/>
        <v>73974.979999999938</v>
      </c>
      <c r="U6096" s="181" t="str">
        <f t="shared" si="574"/>
        <v>0</v>
      </c>
    </row>
    <row r="6097" spans="14:21">
      <c r="N6097" s="57">
        <f t="shared" si="570"/>
        <v>2017</v>
      </c>
      <c r="O6097" s="57">
        <f t="shared" si="571"/>
        <v>9</v>
      </c>
      <c r="P6097" s="57">
        <f t="shared" si="572"/>
        <v>8</v>
      </c>
      <c r="Q6097" s="48">
        <v>42986</v>
      </c>
      <c r="R6097" s="178">
        <f t="shared" si="573"/>
        <v>42986</v>
      </c>
      <c r="S6097" s="182">
        <v>7.8</v>
      </c>
      <c r="T6097" s="180">
        <f t="shared" si="575"/>
        <v>73982.779999999941</v>
      </c>
      <c r="U6097" s="181" t="str">
        <f t="shared" si="574"/>
        <v>0</v>
      </c>
    </row>
    <row r="6098" spans="14:21">
      <c r="N6098" s="57">
        <f t="shared" si="570"/>
        <v>2017</v>
      </c>
      <c r="O6098" s="57">
        <f t="shared" si="571"/>
        <v>9</v>
      </c>
      <c r="P6098" s="57">
        <f t="shared" si="572"/>
        <v>9</v>
      </c>
      <c r="Q6098" s="48">
        <v>42987</v>
      </c>
      <c r="R6098" s="178">
        <f t="shared" si="573"/>
        <v>42987</v>
      </c>
      <c r="S6098" s="182">
        <v>8.5</v>
      </c>
      <c r="T6098" s="180">
        <f t="shared" si="575"/>
        <v>73991.279999999941</v>
      </c>
      <c r="U6098" s="181" t="str">
        <f t="shared" si="574"/>
        <v>0</v>
      </c>
    </row>
    <row r="6099" spans="14:21">
      <c r="N6099" s="57">
        <f t="shared" si="570"/>
        <v>2017</v>
      </c>
      <c r="O6099" s="57">
        <f t="shared" si="571"/>
        <v>9</v>
      </c>
      <c r="P6099" s="57">
        <f t="shared" si="572"/>
        <v>10</v>
      </c>
      <c r="Q6099" s="48">
        <v>42988</v>
      </c>
      <c r="R6099" s="178">
        <f t="shared" si="573"/>
        <v>42988</v>
      </c>
      <c r="S6099" s="182">
        <v>7.3</v>
      </c>
      <c r="T6099" s="180">
        <f t="shared" si="575"/>
        <v>73998.579999999944</v>
      </c>
      <c r="U6099" s="181" t="str">
        <f t="shared" si="574"/>
        <v>0</v>
      </c>
    </row>
    <row r="6100" spans="14:21">
      <c r="N6100" s="57">
        <f t="shared" si="570"/>
        <v>2017</v>
      </c>
      <c r="O6100" s="57">
        <f t="shared" si="571"/>
        <v>9</v>
      </c>
      <c r="P6100" s="57">
        <f t="shared" si="572"/>
        <v>11</v>
      </c>
      <c r="Q6100" s="48">
        <v>42989</v>
      </c>
      <c r="R6100" s="178">
        <f t="shared" si="573"/>
        <v>42989</v>
      </c>
      <c r="S6100" s="182">
        <v>6.6</v>
      </c>
      <c r="T6100" s="180">
        <f t="shared" si="575"/>
        <v>74005.179999999949</v>
      </c>
      <c r="U6100" s="181" t="str">
        <f t="shared" si="574"/>
        <v>0</v>
      </c>
    </row>
    <row r="6101" spans="14:21">
      <c r="N6101" s="57">
        <f t="shared" si="570"/>
        <v>2017</v>
      </c>
      <c r="O6101" s="57">
        <f t="shared" si="571"/>
        <v>9</v>
      </c>
      <c r="P6101" s="57">
        <f t="shared" si="572"/>
        <v>12</v>
      </c>
      <c r="Q6101" s="48">
        <v>42990</v>
      </c>
      <c r="R6101" s="178">
        <f t="shared" si="573"/>
        <v>42990</v>
      </c>
      <c r="S6101" s="182">
        <v>8.6999999999999993</v>
      </c>
      <c r="T6101" s="180">
        <f t="shared" si="575"/>
        <v>74013.879999999946</v>
      </c>
      <c r="U6101" s="181" t="str">
        <f t="shared" si="574"/>
        <v>0</v>
      </c>
    </row>
    <row r="6102" spans="14:21">
      <c r="N6102" s="57">
        <f t="shared" si="570"/>
        <v>2017</v>
      </c>
      <c r="O6102" s="57">
        <f t="shared" si="571"/>
        <v>9</v>
      </c>
      <c r="P6102" s="57">
        <f t="shared" si="572"/>
        <v>13</v>
      </c>
      <c r="Q6102" s="48">
        <v>42991</v>
      </c>
      <c r="R6102" s="178">
        <f t="shared" si="573"/>
        <v>42991</v>
      </c>
      <c r="S6102" s="182">
        <v>8.6999999999999993</v>
      </c>
      <c r="T6102" s="180">
        <f t="shared" si="575"/>
        <v>74022.579999999944</v>
      </c>
      <c r="U6102" s="181" t="str">
        <f t="shared" si="574"/>
        <v>0</v>
      </c>
    </row>
    <row r="6103" spans="14:21">
      <c r="N6103" s="57">
        <f t="shared" si="570"/>
        <v>2017</v>
      </c>
      <c r="O6103" s="57">
        <f t="shared" si="571"/>
        <v>9</v>
      </c>
      <c r="P6103" s="57">
        <f t="shared" si="572"/>
        <v>14</v>
      </c>
      <c r="Q6103" s="48">
        <v>42992</v>
      </c>
      <c r="R6103" s="178">
        <f t="shared" si="573"/>
        <v>42992</v>
      </c>
      <c r="S6103" s="182">
        <v>10.199999999999999</v>
      </c>
      <c r="T6103" s="180">
        <f t="shared" si="575"/>
        <v>74032.779999999941</v>
      </c>
      <c r="U6103" s="181" t="str">
        <f t="shared" si="574"/>
        <v>0</v>
      </c>
    </row>
    <row r="6104" spans="14:21">
      <c r="N6104" s="57">
        <f t="shared" si="570"/>
        <v>2017</v>
      </c>
      <c r="O6104" s="57">
        <f t="shared" si="571"/>
        <v>9</v>
      </c>
      <c r="P6104" s="57">
        <f t="shared" si="572"/>
        <v>15</v>
      </c>
      <c r="Q6104" s="48">
        <v>42993</v>
      </c>
      <c r="R6104" s="178">
        <f t="shared" si="573"/>
        <v>42993</v>
      </c>
      <c r="S6104" s="182">
        <v>9.6</v>
      </c>
      <c r="T6104" s="180">
        <f t="shared" si="575"/>
        <v>74042.379999999946</v>
      </c>
      <c r="U6104" s="181" t="str">
        <f t="shared" si="574"/>
        <v>0</v>
      </c>
    </row>
    <row r="6105" spans="14:21">
      <c r="N6105" s="57">
        <f t="shared" si="570"/>
        <v>2017</v>
      </c>
      <c r="O6105" s="57">
        <f t="shared" si="571"/>
        <v>9</v>
      </c>
      <c r="P6105" s="57">
        <f t="shared" si="572"/>
        <v>16</v>
      </c>
      <c r="Q6105" s="48">
        <v>42994</v>
      </c>
      <c r="R6105" s="178">
        <f t="shared" si="573"/>
        <v>42994</v>
      </c>
      <c r="S6105" s="182">
        <v>10.7</v>
      </c>
      <c r="T6105" s="180">
        <f t="shared" si="575"/>
        <v>74053.079999999944</v>
      </c>
      <c r="U6105" s="181" t="str">
        <f t="shared" si="574"/>
        <v>0</v>
      </c>
    </row>
    <row r="6106" spans="14:21">
      <c r="N6106" s="57">
        <f t="shared" si="570"/>
        <v>2017</v>
      </c>
      <c r="O6106" s="57">
        <f t="shared" si="571"/>
        <v>9</v>
      </c>
      <c r="P6106" s="57">
        <f t="shared" si="572"/>
        <v>17</v>
      </c>
      <c r="Q6106" s="48">
        <v>42995</v>
      </c>
      <c r="R6106" s="178">
        <f t="shared" si="573"/>
        <v>42995</v>
      </c>
      <c r="S6106" s="182">
        <v>10.1</v>
      </c>
      <c r="T6106" s="180">
        <f t="shared" si="575"/>
        <v>74063.179999999949</v>
      </c>
      <c r="U6106" s="181" t="str">
        <f t="shared" si="574"/>
        <v>0</v>
      </c>
    </row>
    <row r="6107" spans="14:21">
      <c r="N6107" s="57">
        <f t="shared" si="570"/>
        <v>2017</v>
      </c>
      <c r="O6107" s="57">
        <f t="shared" si="571"/>
        <v>9</v>
      </c>
      <c r="P6107" s="57">
        <f t="shared" si="572"/>
        <v>18</v>
      </c>
      <c r="Q6107" s="48">
        <v>42996</v>
      </c>
      <c r="R6107" s="178">
        <f t="shared" si="573"/>
        <v>42996</v>
      </c>
      <c r="S6107" s="182">
        <v>10.7</v>
      </c>
      <c r="T6107" s="180">
        <f t="shared" si="575"/>
        <v>74073.879999999946</v>
      </c>
      <c r="U6107" s="181" t="str">
        <f t="shared" si="574"/>
        <v>0</v>
      </c>
    </row>
    <row r="6108" spans="14:21">
      <c r="N6108" s="57">
        <f t="shared" si="570"/>
        <v>2017</v>
      </c>
      <c r="O6108" s="57">
        <f t="shared" si="571"/>
        <v>9</v>
      </c>
      <c r="P6108" s="57">
        <f t="shared" si="572"/>
        <v>19</v>
      </c>
      <c r="Q6108" s="48">
        <v>42997</v>
      </c>
      <c r="R6108" s="178">
        <f t="shared" si="573"/>
        <v>42997</v>
      </c>
      <c r="S6108" s="182">
        <v>10.5</v>
      </c>
      <c r="T6108" s="180">
        <f t="shared" si="575"/>
        <v>74084.379999999946</v>
      </c>
      <c r="U6108" s="181" t="str">
        <f t="shared" si="574"/>
        <v>0</v>
      </c>
    </row>
    <row r="6109" spans="14:21">
      <c r="N6109" s="57">
        <f t="shared" si="570"/>
        <v>2017</v>
      </c>
      <c r="O6109" s="57">
        <f t="shared" si="571"/>
        <v>9</v>
      </c>
      <c r="P6109" s="57">
        <f t="shared" si="572"/>
        <v>20</v>
      </c>
      <c r="Q6109" s="48">
        <v>42998</v>
      </c>
      <c r="R6109" s="178">
        <f t="shared" si="573"/>
        <v>42998</v>
      </c>
      <c r="S6109" s="182">
        <v>8.9</v>
      </c>
      <c r="T6109" s="180">
        <f t="shared" si="575"/>
        <v>74093.279999999941</v>
      </c>
      <c r="U6109" s="181" t="str">
        <f t="shared" si="574"/>
        <v>0</v>
      </c>
    </row>
    <row r="6110" spans="14:21">
      <c r="N6110" s="57">
        <f t="shared" si="570"/>
        <v>2017</v>
      </c>
      <c r="O6110" s="57">
        <f t="shared" si="571"/>
        <v>9</v>
      </c>
      <c r="P6110" s="57">
        <f t="shared" si="572"/>
        <v>21</v>
      </c>
      <c r="Q6110" s="48">
        <v>42999</v>
      </c>
      <c r="R6110" s="178">
        <f t="shared" si="573"/>
        <v>42999</v>
      </c>
      <c r="S6110" s="182">
        <v>7</v>
      </c>
      <c r="T6110" s="180">
        <f t="shared" si="575"/>
        <v>74100.279999999941</v>
      </c>
      <c r="U6110" s="181" t="str">
        <f t="shared" si="574"/>
        <v>0</v>
      </c>
    </row>
    <row r="6111" spans="14:21">
      <c r="N6111" s="57">
        <f t="shared" si="570"/>
        <v>2017</v>
      </c>
      <c r="O6111" s="57">
        <f t="shared" si="571"/>
        <v>9</v>
      </c>
      <c r="P6111" s="57">
        <f t="shared" si="572"/>
        <v>22</v>
      </c>
      <c r="Q6111" s="48">
        <v>43000</v>
      </c>
      <c r="R6111" s="178">
        <f t="shared" si="573"/>
        <v>43000</v>
      </c>
      <c r="S6111" s="182">
        <v>9.6999999999999993</v>
      </c>
      <c r="T6111" s="180">
        <f t="shared" si="575"/>
        <v>74109.979999999938</v>
      </c>
      <c r="U6111" s="181" t="str">
        <f t="shared" si="574"/>
        <v>0</v>
      </c>
    </row>
    <row r="6112" spans="14:21">
      <c r="N6112" s="57">
        <f t="shared" si="570"/>
        <v>2017</v>
      </c>
      <c r="O6112" s="57">
        <f t="shared" si="571"/>
        <v>9</v>
      </c>
      <c r="P6112" s="57">
        <f t="shared" si="572"/>
        <v>23</v>
      </c>
      <c r="Q6112" s="48">
        <v>43001</v>
      </c>
      <c r="R6112" s="178">
        <f t="shared" si="573"/>
        <v>43001</v>
      </c>
      <c r="S6112" s="182">
        <v>10</v>
      </c>
      <c r="T6112" s="180">
        <f t="shared" si="575"/>
        <v>74119.979999999938</v>
      </c>
      <c r="U6112" s="181" t="str">
        <f t="shared" si="574"/>
        <v>0</v>
      </c>
    </row>
    <row r="6113" spans="14:21">
      <c r="N6113" s="57">
        <f t="shared" si="570"/>
        <v>2017</v>
      </c>
      <c r="O6113" s="57">
        <f t="shared" si="571"/>
        <v>9</v>
      </c>
      <c r="P6113" s="57">
        <f t="shared" si="572"/>
        <v>24</v>
      </c>
      <c r="Q6113" s="48">
        <v>43002</v>
      </c>
      <c r="R6113" s="178">
        <f t="shared" si="573"/>
        <v>43002</v>
      </c>
      <c r="S6113" s="182">
        <v>7</v>
      </c>
      <c r="T6113" s="180">
        <f t="shared" si="575"/>
        <v>74126.979999999938</v>
      </c>
      <c r="U6113" s="181" t="str">
        <f t="shared" si="574"/>
        <v>0</v>
      </c>
    </row>
    <row r="6114" spans="14:21">
      <c r="N6114" s="57">
        <f t="shared" si="570"/>
        <v>2017</v>
      </c>
      <c r="O6114" s="57">
        <f t="shared" si="571"/>
        <v>9</v>
      </c>
      <c r="P6114" s="57">
        <f t="shared" si="572"/>
        <v>25</v>
      </c>
      <c r="Q6114" s="48">
        <v>43003</v>
      </c>
      <c r="R6114" s="178">
        <f t="shared" si="573"/>
        <v>43003</v>
      </c>
      <c r="S6114" s="182">
        <v>6.7</v>
      </c>
      <c r="T6114" s="180">
        <f t="shared" si="575"/>
        <v>74133.679999999935</v>
      </c>
      <c r="U6114" s="181" t="str">
        <f t="shared" si="574"/>
        <v>0</v>
      </c>
    </row>
    <row r="6115" spans="14:21">
      <c r="N6115" s="57">
        <f t="shared" si="570"/>
        <v>2017</v>
      </c>
      <c r="O6115" s="57">
        <f t="shared" si="571"/>
        <v>9</v>
      </c>
      <c r="P6115" s="57">
        <f t="shared" si="572"/>
        <v>26</v>
      </c>
      <c r="Q6115" s="48">
        <v>43004</v>
      </c>
      <c r="R6115" s="178">
        <f t="shared" si="573"/>
        <v>43004</v>
      </c>
      <c r="S6115" s="182">
        <v>7</v>
      </c>
      <c r="T6115" s="180">
        <f t="shared" si="575"/>
        <v>74140.679999999935</v>
      </c>
      <c r="U6115" s="181" t="str">
        <f t="shared" si="574"/>
        <v>0</v>
      </c>
    </row>
    <row r="6116" spans="14:21">
      <c r="N6116" s="57">
        <f t="shared" si="570"/>
        <v>2017</v>
      </c>
      <c r="O6116" s="57">
        <f t="shared" si="571"/>
        <v>9</v>
      </c>
      <c r="P6116" s="57">
        <f t="shared" si="572"/>
        <v>27</v>
      </c>
      <c r="Q6116" s="48">
        <v>43005</v>
      </c>
      <c r="R6116" s="178">
        <f t="shared" si="573"/>
        <v>43005</v>
      </c>
      <c r="S6116" s="182">
        <v>6.5</v>
      </c>
      <c r="T6116" s="180">
        <f t="shared" si="575"/>
        <v>74147.179999999935</v>
      </c>
      <c r="U6116" s="181" t="str">
        <f t="shared" si="574"/>
        <v>0</v>
      </c>
    </row>
    <row r="6117" spans="14:21">
      <c r="N6117" s="57">
        <f t="shared" si="570"/>
        <v>2017</v>
      </c>
      <c r="O6117" s="57">
        <f t="shared" si="571"/>
        <v>9</v>
      </c>
      <c r="P6117" s="57">
        <f t="shared" si="572"/>
        <v>28</v>
      </c>
      <c r="Q6117" s="48">
        <v>43006</v>
      </c>
      <c r="R6117" s="178">
        <f t="shared" si="573"/>
        <v>43006</v>
      </c>
      <c r="S6117" s="182">
        <v>7.9</v>
      </c>
      <c r="T6117" s="180">
        <f t="shared" si="575"/>
        <v>74155.079999999929</v>
      </c>
      <c r="U6117" s="181" t="str">
        <f t="shared" si="574"/>
        <v>0</v>
      </c>
    </row>
    <row r="6118" spans="14:21">
      <c r="N6118" s="57">
        <f t="shared" si="570"/>
        <v>2017</v>
      </c>
      <c r="O6118" s="57">
        <f t="shared" si="571"/>
        <v>9</v>
      </c>
      <c r="P6118" s="57">
        <f t="shared" si="572"/>
        <v>29</v>
      </c>
      <c r="Q6118" s="48">
        <v>43007</v>
      </c>
      <c r="R6118" s="178">
        <f t="shared" si="573"/>
        <v>43007</v>
      </c>
      <c r="S6118" s="182">
        <v>4.8</v>
      </c>
      <c r="T6118" s="180">
        <f t="shared" si="575"/>
        <v>74159.879999999932</v>
      </c>
      <c r="U6118" s="181" t="str">
        <f t="shared" si="574"/>
        <v>0</v>
      </c>
    </row>
    <row r="6119" spans="14:21">
      <c r="N6119" s="57">
        <f t="shared" si="570"/>
        <v>2017</v>
      </c>
      <c r="O6119" s="57">
        <f t="shared" si="571"/>
        <v>9</v>
      </c>
      <c r="P6119" s="57">
        <f t="shared" si="572"/>
        <v>30</v>
      </c>
      <c r="Q6119" s="48">
        <v>43008</v>
      </c>
      <c r="R6119" s="178">
        <f t="shared" si="573"/>
        <v>43008</v>
      </c>
      <c r="S6119" s="182">
        <v>6.9</v>
      </c>
      <c r="T6119" s="180">
        <f t="shared" si="575"/>
        <v>74166.779999999926</v>
      </c>
      <c r="U6119" s="181" t="str">
        <f t="shared" si="574"/>
        <v>0</v>
      </c>
    </row>
    <row r="6120" spans="14:21">
      <c r="N6120" s="57">
        <f t="shared" si="570"/>
        <v>2017</v>
      </c>
      <c r="O6120" s="57">
        <f t="shared" si="571"/>
        <v>10</v>
      </c>
      <c r="P6120" s="57">
        <f t="shared" si="572"/>
        <v>1</v>
      </c>
      <c r="Q6120" s="48">
        <v>43009</v>
      </c>
      <c r="R6120" s="178">
        <f t="shared" si="573"/>
        <v>43009</v>
      </c>
      <c r="S6120" s="182">
        <v>8</v>
      </c>
      <c r="T6120" s="180">
        <f t="shared" si="575"/>
        <v>74174.779999999926</v>
      </c>
      <c r="U6120" s="181" t="str">
        <f t="shared" si="574"/>
        <v>0</v>
      </c>
    </row>
    <row r="6121" spans="14:21">
      <c r="N6121" s="57">
        <f t="shared" si="570"/>
        <v>2017</v>
      </c>
      <c r="O6121" s="57">
        <f t="shared" si="571"/>
        <v>10</v>
      </c>
      <c r="P6121" s="57">
        <f t="shared" si="572"/>
        <v>2</v>
      </c>
      <c r="Q6121" s="48">
        <v>43010</v>
      </c>
      <c r="R6121" s="178">
        <f t="shared" si="573"/>
        <v>43010</v>
      </c>
      <c r="S6121" s="182">
        <v>8.5</v>
      </c>
      <c r="T6121" s="180">
        <f t="shared" si="575"/>
        <v>74183.279999999926</v>
      </c>
      <c r="U6121" s="181" t="str">
        <f t="shared" si="574"/>
        <v>0</v>
      </c>
    </row>
    <row r="6122" spans="14:21">
      <c r="N6122" s="57">
        <f t="shared" si="570"/>
        <v>2017</v>
      </c>
      <c r="O6122" s="57">
        <f t="shared" si="571"/>
        <v>10</v>
      </c>
      <c r="P6122" s="57">
        <f t="shared" si="572"/>
        <v>3</v>
      </c>
      <c r="Q6122" s="48">
        <v>43011</v>
      </c>
      <c r="R6122" s="178">
        <f t="shared" si="573"/>
        <v>43011</v>
      </c>
      <c r="S6122" s="182">
        <v>9.6</v>
      </c>
      <c r="T6122" s="180">
        <f t="shared" si="575"/>
        <v>74192.879999999932</v>
      </c>
      <c r="U6122" s="181" t="str">
        <f t="shared" si="574"/>
        <v>0</v>
      </c>
    </row>
    <row r="6123" spans="14:21">
      <c r="N6123" s="57">
        <f t="shared" si="570"/>
        <v>2017</v>
      </c>
      <c r="O6123" s="57">
        <f t="shared" si="571"/>
        <v>10</v>
      </c>
      <c r="P6123" s="57">
        <f t="shared" si="572"/>
        <v>4</v>
      </c>
      <c r="Q6123" s="48">
        <v>43012</v>
      </c>
      <c r="R6123" s="178">
        <f t="shared" si="573"/>
        <v>43012</v>
      </c>
      <c r="S6123" s="182">
        <v>11</v>
      </c>
      <c r="T6123" s="180">
        <f t="shared" si="575"/>
        <v>74203.879999999932</v>
      </c>
      <c r="U6123" s="181" t="str">
        <f t="shared" si="574"/>
        <v>0</v>
      </c>
    </row>
    <row r="6124" spans="14:21">
      <c r="N6124" s="57">
        <f t="shared" si="570"/>
        <v>2017</v>
      </c>
      <c r="O6124" s="57">
        <f t="shared" si="571"/>
        <v>10</v>
      </c>
      <c r="P6124" s="57">
        <f t="shared" si="572"/>
        <v>5</v>
      </c>
      <c r="Q6124" s="48">
        <v>43013</v>
      </c>
      <c r="R6124" s="178">
        <f t="shared" si="573"/>
        <v>43013</v>
      </c>
      <c r="S6124" s="182">
        <v>12.6</v>
      </c>
      <c r="T6124" s="180">
        <f t="shared" si="575"/>
        <v>74216.479999999938</v>
      </c>
      <c r="U6124" s="181" t="str">
        <f t="shared" si="574"/>
        <v>0</v>
      </c>
    </row>
    <row r="6125" spans="14:21">
      <c r="N6125" s="57">
        <f t="shared" si="570"/>
        <v>2017</v>
      </c>
      <c r="O6125" s="57">
        <f t="shared" si="571"/>
        <v>10</v>
      </c>
      <c r="P6125" s="57">
        <f t="shared" si="572"/>
        <v>6</v>
      </c>
      <c r="Q6125" s="48">
        <v>43014</v>
      </c>
      <c r="R6125" s="178">
        <f t="shared" si="573"/>
        <v>43014</v>
      </c>
      <c r="S6125" s="182">
        <v>10.4</v>
      </c>
      <c r="T6125" s="180">
        <f t="shared" si="575"/>
        <v>74226.879999999932</v>
      </c>
      <c r="U6125" s="181" t="str">
        <f t="shared" si="574"/>
        <v>0</v>
      </c>
    </row>
    <row r="6126" spans="14:21">
      <c r="N6126" s="57">
        <f t="shared" si="570"/>
        <v>2017</v>
      </c>
      <c r="O6126" s="57">
        <f t="shared" si="571"/>
        <v>10</v>
      </c>
      <c r="P6126" s="57">
        <f t="shared" si="572"/>
        <v>7</v>
      </c>
      <c r="Q6126" s="48">
        <v>43015</v>
      </c>
      <c r="R6126" s="178">
        <f t="shared" si="573"/>
        <v>43015</v>
      </c>
      <c r="S6126" s="182">
        <v>10.5</v>
      </c>
      <c r="T6126" s="180">
        <f t="shared" si="575"/>
        <v>74237.379999999932</v>
      </c>
      <c r="U6126" s="181" t="str">
        <f t="shared" si="574"/>
        <v>0</v>
      </c>
    </row>
    <row r="6127" spans="14:21">
      <c r="N6127" s="57">
        <f t="shared" si="570"/>
        <v>2017</v>
      </c>
      <c r="O6127" s="57">
        <f t="shared" si="571"/>
        <v>10</v>
      </c>
      <c r="P6127" s="57">
        <f t="shared" si="572"/>
        <v>8</v>
      </c>
      <c r="Q6127" s="48">
        <v>43016</v>
      </c>
      <c r="R6127" s="178">
        <f t="shared" si="573"/>
        <v>43016</v>
      </c>
      <c r="S6127" s="182">
        <v>13.3</v>
      </c>
      <c r="T6127" s="180">
        <f t="shared" si="575"/>
        <v>74250.679999999935</v>
      </c>
      <c r="U6127" s="181" t="str">
        <f t="shared" si="574"/>
        <v>0</v>
      </c>
    </row>
    <row r="6128" spans="14:21">
      <c r="N6128" s="57">
        <f t="shared" si="570"/>
        <v>2017</v>
      </c>
      <c r="O6128" s="57">
        <f t="shared" si="571"/>
        <v>10</v>
      </c>
      <c r="P6128" s="57">
        <f t="shared" si="572"/>
        <v>9</v>
      </c>
      <c r="Q6128" s="48">
        <v>43017</v>
      </c>
      <c r="R6128" s="178">
        <f t="shared" si="573"/>
        <v>43017</v>
      </c>
      <c r="S6128" s="182">
        <v>13.3</v>
      </c>
      <c r="T6128" s="180">
        <f t="shared" si="575"/>
        <v>74263.979999999938</v>
      </c>
      <c r="U6128" s="181" t="str">
        <f t="shared" si="574"/>
        <v>0</v>
      </c>
    </row>
    <row r="6129" spans="14:21">
      <c r="N6129" s="57">
        <f t="shared" si="570"/>
        <v>2017</v>
      </c>
      <c r="O6129" s="57">
        <f t="shared" si="571"/>
        <v>10</v>
      </c>
      <c r="P6129" s="57">
        <f t="shared" si="572"/>
        <v>10</v>
      </c>
      <c r="Q6129" s="48">
        <v>43018</v>
      </c>
      <c r="R6129" s="178">
        <f t="shared" si="573"/>
        <v>43018</v>
      </c>
      <c r="S6129" s="182">
        <v>8.9</v>
      </c>
      <c r="T6129" s="180">
        <f t="shared" si="575"/>
        <v>74272.879999999932</v>
      </c>
      <c r="U6129" s="181" t="str">
        <f t="shared" si="574"/>
        <v>0</v>
      </c>
    </row>
    <row r="6130" spans="14:21">
      <c r="N6130" s="57">
        <f t="shared" si="570"/>
        <v>2017</v>
      </c>
      <c r="O6130" s="57">
        <f t="shared" si="571"/>
        <v>10</v>
      </c>
      <c r="P6130" s="57">
        <f t="shared" si="572"/>
        <v>11</v>
      </c>
      <c r="Q6130" s="48">
        <v>43019</v>
      </c>
      <c r="R6130" s="178">
        <f t="shared" si="573"/>
        <v>43019</v>
      </c>
      <c r="S6130" s="182">
        <v>8</v>
      </c>
      <c r="T6130" s="180">
        <f t="shared" si="575"/>
        <v>74280.879999999932</v>
      </c>
      <c r="U6130" s="181" t="str">
        <f t="shared" si="574"/>
        <v>0</v>
      </c>
    </row>
    <row r="6131" spans="14:21">
      <c r="N6131" s="57">
        <f t="shared" si="570"/>
        <v>2017</v>
      </c>
      <c r="O6131" s="57">
        <f t="shared" si="571"/>
        <v>10</v>
      </c>
      <c r="P6131" s="57">
        <f t="shared" si="572"/>
        <v>12</v>
      </c>
      <c r="Q6131" s="48">
        <v>43020</v>
      </c>
      <c r="R6131" s="178">
        <f t="shared" si="573"/>
        <v>43020</v>
      </c>
      <c r="S6131" s="182">
        <v>9.1</v>
      </c>
      <c r="T6131" s="180">
        <f t="shared" si="575"/>
        <v>74289.979999999938</v>
      </c>
      <c r="U6131" s="181" t="str">
        <f t="shared" si="574"/>
        <v>0</v>
      </c>
    </row>
    <row r="6132" spans="14:21">
      <c r="N6132" s="57">
        <f t="shared" si="570"/>
        <v>2017</v>
      </c>
      <c r="O6132" s="57">
        <f t="shared" si="571"/>
        <v>10</v>
      </c>
      <c r="P6132" s="57">
        <f t="shared" si="572"/>
        <v>13</v>
      </c>
      <c r="Q6132" s="48">
        <v>43021</v>
      </c>
      <c r="R6132" s="178">
        <f t="shared" si="573"/>
        <v>43021</v>
      </c>
      <c r="S6132" s="182">
        <v>8.4</v>
      </c>
      <c r="T6132" s="180">
        <f t="shared" si="575"/>
        <v>74298.379999999932</v>
      </c>
      <c r="U6132" s="181" t="str">
        <f t="shared" si="574"/>
        <v>0</v>
      </c>
    </row>
    <row r="6133" spans="14:21">
      <c r="N6133" s="57">
        <f t="shared" si="570"/>
        <v>2017</v>
      </c>
      <c r="O6133" s="57">
        <f t="shared" si="571"/>
        <v>10</v>
      </c>
      <c r="P6133" s="57">
        <f t="shared" si="572"/>
        <v>14</v>
      </c>
      <c r="Q6133" s="48">
        <v>43022</v>
      </c>
      <c r="R6133" s="178">
        <f t="shared" si="573"/>
        <v>43022</v>
      </c>
      <c r="S6133" s="182">
        <v>6.1</v>
      </c>
      <c r="T6133" s="180">
        <f t="shared" si="575"/>
        <v>74304.479999999938</v>
      </c>
      <c r="U6133" s="181" t="str">
        <f t="shared" si="574"/>
        <v>0</v>
      </c>
    </row>
    <row r="6134" spans="14:21">
      <c r="N6134" s="57">
        <f t="shared" si="570"/>
        <v>2017</v>
      </c>
      <c r="O6134" s="57">
        <f t="shared" si="571"/>
        <v>10</v>
      </c>
      <c r="P6134" s="57">
        <f t="shared" si="572"/>
        <v>15</v>
      </c>
      <c r="Q6134" s="48">
        <v>43023</v>
      </c>
      <c r="R6134" s="178">
        <f t="shared" si="573"/>
        <v>43023</v>
      </c>
      <c r="S6134" s="182">
        <v>5.3</v>
      </c>
      <c r="T6134" s="180">
        <f t="shared" si="575"/>
        <v>74309.779999999941</v>
      </c>
      <c r="U6134" s="181" t="str">
        <f t="shared" si="574"/>
        <v>0</v>
      </c>
    </row>
    <row r="6135" spans="14:21">
      <c r="N6135" s="57">
        <f t="shared" si="570"/>
        <v>2017</v>
      </c>
      <c r="O6135" s="57">
        <f t="shared" si="571"/>
        <v>10</v>
      </c>
      <c r="P6135" s="57">
        <f t="shared" si="572"/>
        <v>16</v>
      </c>
      <c r="Q6135" s="48">
        <v>43024</v>
      </c>
      <c r="R6135" s="178">
        <f t="shared" si="573"/>
        <v>43024</v>
      </c>
      <c r="S6135" s="182">
        <v>6.3</v>
      </c>
      <c r="T6135" s="180">
        <f t="shared" si="575"/>
        <v>74316.079999999944</v>
      </c>
      <c r="U6135" s="181" t="str">
        <f t="shared" si="574"/>
        <v>0</v>
      </c>
    </row>
    <row r="6136" spans="14:21">
      <c r="N6136" s="57">
        <f t="shared" si="570"/>
        <v>2017</v>
      </c>
      <c r="O6136" s="57">
        <f t="shared" si="571"/>
        <v>10</v>
      </c>
      <c r="P6136" s="57">
        <f t="shared" si="572"/>
        <v>17</v>
      </c>
      <c r="Q6136" s="48">
        <v>43025</v>
      </c>
      <c r="R6136" s="178">
        <f t="shared" si="573"/>
        <v>43025</v>
      </c>
      <c r="S6136" s="182">
        <v>8.3000000000000007</v>
      </c>
      <c r="T6136" s="180">
        <f t="shared" si="575"/>
        <v>74324.379999999946</v>
      </c>
      <c r="U6136" s="181" t="str">
        <f t="shared" si="574"/>
        <v>0</v>
      </c>
    </row>
    <row r="6137" spans="14:21">
      <c r="N6137" s="57">
        <f t="shared" si="570"/>
        <v>2017</v>
      </c>
      <c r="O6137" s="57">
        <f t="shared" si="571"/>
        <v>10</v>
      </c>
      <c r="P6137" s="57">
        <f t="shared" si="572"/>
        <v>18</v>
      </c>
      <c r="Q6137" s="48">
        <v>43026</v>
      </c>
      <c r="R6137" s="178">
        <f t="shared" si="573"/>
        <v>43026</v>
      </c>
      <c r="S6137" s="182">
        <v>9.8000000000000007</v>
      </c>
      <c r="T6137" s="180">
        <f t="shared" si="575"/>
        <v>74334.179999999949</v>
      </c>
      <c r="U6137" s="181" t="str">
        <f t="shared" si="574"/>
        <v>0</v>
      </c>
    </row>
    <row r="6138" spans="14:21">
      <c r="N6138" s="57">
        <f t="shared" si="570"/>
        <v>2017</v>
      </c>
      <c r="O6138" s="57">
        <f t="shared" si="571"/>
        <v>10</v>
      </c>
      <c r="P6138" s="57">
        <f t="shared" si="572"/>
        <v>19</v>
      </c>
      <c r="Q6138" s="48">
        <v>43027</v>
      </c>
      <c r="R6138" s="178">
        <f t="shared" si="573"/>
        <v>43027</v>
      </c>
      <c r="S6138" s="182">
        <v>8.5</v>
      </c>
      <c r="T6138" s="180">
        <f t="shared" si="575"/>
        <v>74342.679999999949</v>
      </c>
      <c r="U6138" s="181" t="str">
        <f t="shared" si="574"/>
        <v>0</v>
      </c>
    </row>
    <row r="6139" spans="14:21">
      <c r="N6139" s="57">
        <f t="shared" si="570"/>
        <v>2017</v>
      </c>
      <c r="O6139" s="57">
        <f t="shared" si="571"/>
        <v>10</v>
      </c>
      <c r="P6139" s="57">
        <f t="shared" si="572"/>
        <v>20</v>
      </c>
      <c r="Q6139" s="48">
        <v>43028</v>
      </c>
      <c r="R6139" s="178">
        <f t="shared" si="573"/>
        <v>43028</v>
      </c>
      <c r="S6139" s="182">
        <v>9</v>
      </c>
      <c r="T6139" s="180">
        <f t="shared" si="575"/>
        <v>74351.679999999949</v>
      </c>
      <c r="U6139" s="181" t="str">
        <f t="shared" si="574"/>
        <v>0</v>
      </c>
    </row>
    <row r="6140" spans="14:21">
      <c r="N6140" s="57">
        <f t="shared" si="570"/>
        <v>2017</v>
      </c>
      <c r="O6140" s="57">
        <f t="shared" si="571"/>
        <v>10</v>
      </c>
      <c r="P6140" s="57">
        <f t="shared" si="572"/>
        <v>21</v>
      </c>
      <c r="Q6140" s="48">
        <v>43029</v>
      </c>
      <c r="R6140" s="178">
        <f t="shared" si="573"/>
        <v>43029</v>
      </c>
      <c r="S6140" s="182">
        <v>9.6999999999999993</v>
      </c>
      <c r="T6140" s="180">
        <f t="shared" si="575"/>
        <v>74361.379999999946</v>
      </c>
      <c r="U6140" s="181" t="str">
        <f t="shared" si="574"/>
        <v>0</v>
      </c>
    </row>
    <row r="6141" spans="14:21">
      <c r="N6141" s="57">
        <f t="shared" si="570"/>
        <v>2017</v>
      </c>
      <c r="O6141" s="57">
        <f t="shared" si="571"/>
        <v>10</v>
      </c>
      <c r="P6141" s="57">
        <f t="shared" si="572"/>
        <v>22</v>
      </c>
      <c r="Q6141" s="48">
        <v>43030</v>
      </c>
      <c r="R6141" s="178">
        <f t="shared" si="573"/>
        <v>43030</v>
      </c>
      <c r="S6141" s="182">
        <v>11.5</v>
      </c>
      <c r="T6141" s="180">
        <f t="shared" si="575"/>
        <v>74372.879999999946</v>
      </c>
      <c r="U6141" s="181" t="str">
        <f t="shared" si="574"/>
        <v>0</v>
      </c>
    </row>
    <row r="6142" spans="14:21">
      <c r="N6142" s="57">
        <f t="shared" si="570"/>
        <v>2017</v>
      </c>
      <c r="O6142" s="57">
        <f t="shared" si="571"/>
        <v>10</v>
      </c>
      <c r="P6142" s="57">
        <f t="shared" si="572"/>
        <v>23</v>
      </c>
      <c r="Q6142" s="48">
        <v>43031</v>
      </c>
      <c r="R6142" s="178">
        <f t="shared" si="573"/>
        <v>43031</v>
      </c>
      <c r="S6142" s="182">
        <v>11.2</v>
      </c>
      <c r="T6142" s="180">
        <f t="shared" si="575"/>
        <v>74384.079999999944</v>
      </c>
      <c r="U6142" s="181" t="str">
        <f t="shared" si="574"/>
        <v>0</v>
      </c>
    </row>
    <row r="6143" spans="14:21">
      <c r="N6143" s="57">
        <f t="shared" si="570"/>
        <v>2017</v>
      </c>
      <c r="O6143" s="57">
        <f t="shared" si="571"/>
        <v>10</v>
      </c>
      <c r="P6143" s="57">
        <f t="shared" si="572"/>
        <v>24</v>
      </c>
      <c r="Q6143" s="48">
        <v>43032</v>
      </c>
      <c r="R6143" s="178">
        <f t="shared" si="573"/>
        <v>43032</v>
      </c>
      <c r="S6143" s="182">
        <v>9.4</v>
      </c>
      <c r="T6143" s="180">
        <f t="shared" si="575"/>
        <v>74393.479999999938</v>
      </c>
      <c r="U6143" s="181" t="str">
        <f t="shared" si="574"/>
        <v>0</v>
      </c>
    </row>
    <row r="6144" spans="14:21">
      <c r="N6144" s="57">
        <f t="shared" si="570"/>
        <v>2017</v>
      </c>
      <c r="O6144" s="57">
        <f t="shared" si="571"/>
        <v>10</v>
      </c>
      <c r="P6144" s="57">
        <f t="shared" si="572"/>
        <v>25</v>
      </c>
      <c r="Q6144" s="48">
        <v>43033</v>
      </c>
      <c r="R6144" s="178">
        <f t="shared" si="573"/>
        <v>43033</v>
      </c>
      <c r="S6144" s="182">
        <v>8.6</v>
      </c>
      <c r="T6144" s="180">
        <f t="shared" si="575"/>
        <v>74402.079999999944</v>
      </c>
      <c r="U6144" s="181" t="str">
        <f t="shared" si="574"/>
        <v>0</v>
      </c>
    </row>
    <row r="6145" spans="14:21">
      <c r="N6145" s="57">
        <f t="shared" si="570"/>
        <v>2017</v>
      </c>
      <c r="O6145" s="57">
        <f t="shared" si="571"/>
        <v>10</v>
      </c>
      <c r="P6145" s="57">
        <f t="shared" si="572"/>
        <v>26</v>
      </c>
      <c r="Q6145" s="48">
        <v>43034</v>
      </c>
      <c r="R6145" s="178">
        <f t="shared" si="573"/>
        <v>43034</v>
      </c>
      <c r="S6145" s="182">
        <v>9.5</v>
      </c>
      <c r="T6145" s="180">
        <f t="shared" si="575"/>
        <v>74411.579999999944</v>
      </c>
      <c r="U6145" s="181" t="str">
        <f t="shared" si="574"/>
        <v>0</v>
      </c>
    </row>
    <row r="6146" spans="14:21">
      <c r="N6146" s="57">
        <f t="shared" si="570"/>
        <v>2017</v>
      </c>
      <c r="O6146" s="57">
        <f t="shared" si="571"/>
        <v>10</v>
      </c>
      <c r="P6146" s="57">
        <f t="shared" si="572"/>
        <v>27</v>
      </c>
      <c r="Q6146" s="48">
        <v>43035</v>
      </c>
      <c r="R6146" s="178">
        <f t="shared" si="573"/>
        <v>43035</v>
      </c>
      <c r="S6146" s="182">
        <v>11.4</v>
      </c>
      <c r="T6146" s="180">
        <f t="shared" si="575"/>
        <v>74422.979999999938</v>
      </c>
      <c r="U6146" s="181" t="str">
        <f t="shared" si="574"/>
        <v>0</v>
      </c>
    </row>
    <row r="6147" spans="14:21">
      <c r="N6147" s="57">
        <f t="shared" ref="N6147:N6210" si="576">IF(Q6147="","",YEAR(Q6147))</f>
        <v>2017</v>
      </c>
      <c r="O6147" s="57">
        <f t="shared" ref="O6147:O6210" si="577">IF(Q6147="","",MONTH(Q6147))</f>
        <v>10</v>
      </c>
      <c r="P6147" s="57">
        <f t="shared" ref="P6147:P6210" si="578">DAY(Q6147)</f>
        <v>28</v>
      </c>
      <c r="Q6147" s="48">
        <v>43036</v>
      </c>
      <c r="R6147" s="178">
        <f t="shared" ref="R6147:R6210" si="579">Q6147</f>
        <v>43036</v>
      </c>
      <c r="S6147" s="182">
        <v>11.4</v>
      </c>
      <c r="T6147" s="180">
        <f t="shared" si="575"/>
        <v>74434.379999999932</v>
      </c>
      <c r="U6147" s="181" t="str">
        <f t="shared" ref="U6147:U6210" si="580">IF(AND(R6147&gt;=$E$7,R6147&lt;=$E$9),S6147,"0")</f>
        <v>0</v>
      </c>
    </row>
    <row r="6148" spans="14:21">
      <c r="N6148" s="57">
        <f t="shared" si="576"/>
        <v>2017</v>
      </c>
      <c r="O6148" s="57">
        <f t="shared" si="577"/>
        <v>10</v>
      </c>
      <c r="P6148" s="57">
        <f t="shared" si="578"/>
        <v>29</v>
      </c>
      <c r="Q6148" s="48">
        <v>43037</v>
      </c>
      <c r="R6148" s="178">
        <f t="shared" si="579"/>
        <v>43037</v>
      </c>
      <c r="S6148" s="182">
        <v>13.9</v>
      </c>
      <c r="T6148" s="180">
        <f t="shared" si="575"/>
        <v>74448.279999999926</v>
      </c>
      <c r="U6148" s="181" t="str">
        <f t="shared" si="580"/>
        <v>0</v>
      </c>
    </row>
    <row r="6149" spans="14:21">
      <c r="N6149" s="57">
        <f t="shared" si="576"/>
        <v>2017</v>
      </c>
      <c r="O6149" s="57">
        <f t="shared" si="577"/>
        <v>10</v>
      </c>
      <c r="P6149" s="57">
        <f t="shared" si="578"/>
        <v>30</v>
      </c>
      <c r="Q6149" s="48">
        <v>43038</v>
      </c>
      <c r="R6149" s="178">
        <f t="shared" si="579"/>
        <v>43038</v>
      </c>
      <c r="S6149" s="182">
        <v>15.8</v>
      </c>
      <c r="T6149" s="180">
        <f t="shared" ref="T6149:T6212" si="581">T6148+S6149</f>
        <v>74464.079999999929</v>
      </c>
      <c r="U6149" s="181" t="str">
        <f t="shared" si="580"/>
        <v>0</v>
      </c>
    </row>
    <row r="6150" spans="14:21">
      <c r="N6150" s="57">
        <f t="shared" si="576"/>
        <v>2017</v>
      </c>
      <c r="O6150" s="57">
        <f t="shared" si="577"/>
        <v>10</v>
      </c>
      <c r="P6150" s="57">
        <f t="shared" si="578"/>
        <v>31</v>
      </c>
      <c r="Q6150" s="48">
        <v>43039</v>
      </c>
      <c r="R6150" s="178">
        <f t="shared" si="579"/>
        <v>43039</v>
      </c>
      <c r="S6150" s="182">
        <v>13.8</v>
      </c>
      <c r="T6150" s="180">
        <f t="shared" si="581"/>
        <v>74477.879999999932</v>
      </c>
      <c r="U6150" s="181" t="str">
        <f t="shared" si="580"/>
        <v>0</v>
      </c>
    </row>
    <row r="6151" spans="14:21">
      <c r="N6151" s="57">
        <f t="shared" si="576"/>
        <v>2017</v>
      </c>
      <c r="O6151" s="57">
        <f t="shared" si="577"/>
        <v>11</v>
      </c>
      <c r="P6151" s="57">
        <f t="shared" si="578"/>
        <v>1</v>
      </c>
      <c r="Q6151" s="48">
        <v>43040</v>
      </c>
      <c r="R6151" s="178">
        <f t="shared" si="579"/>
        <v>43040</v>
      </c>
      <c r="S6151" s="182">
        <v>9.6999999999999993</v>
      </c>
      <c r="T6151" s="180">
        <f t="shared" si="581"/>
        <v>74487.579999999929</v>
      </c>
      <c r="U6151" s="181" t="str">
        <f t="shared" si="580"/>
        <v>0</v>
      </c>
    </row>
    <row r="6152" spans="14:21">
      <c r="N6152" s="57">
        <f t="shared" si="576"/>
        <v>2017</v>
      </c>
      <c r="O6152" s="57">
        <f t="shared" si="577"/>
        <v>11</v>
      </c>
      <c r="P6152" s="57">
        <f t="shared" si="578"/>
        <v>2</v>
      </c>
      <c r="Q6152" s="48">
        <v>43041</v>
      </c>
      <c r="R6152" s="178">
        <f t="shared" si="579"/>
        <v>43041</v>
      </c>
      <c r="S6152" s="182">
        <v>11.4</v>
      </c>
      <c r="T6152" s="180">
        <f t="shared" si="581"/>
        <v>74498.979999999923</v>
      </c>
      <c r="U6152" s="181" t="str">
        <f t="shared" si="580"/>
        <v>0</v>
      </c>
    </row>
    <row r="6153" spans="14:21">
      <c r="N6153" s="57">
        <f t="shared" si="576"/>
        <v>2017</v>
      </c>
      <c r="O6153" s="57">
        <f t="shared" si="577"/>
        <v>11</v>
      </c>
      <c r="P6153" s="57">
        <f t="shared" si="578"/>
        <v>3</v>
      </c>
      <c r="Q6153" s="48">
        <v>43042</v>
      </c>
      <c r="R6153" s="178">
        <f t="shared" si="579"/>
        <v>43042</v>
      </c>
      <c r="S6153" s="182">
        <v>13.3</v>
      </c>
      <c r="T6153" s="180">
        <f t="shared" si="581"/>
        <v>74512.279999999926</v>
      </c>
      <c r="U6153" s="181" t="str">
        <f t="shared" si="580"/>
        <v>0</v>
      </c>
    </row>
    <row r="6154" spans="14:21">
      <c r="N6154" s="57">
        <f t="shared" si="576"/>
        <v>2017</v>
      </c>
      <c r="O6154" s="57">
        <f t="shared" si="577"/>
        <v>11</v>
      </c>
      <c r="P6154" s="57">
        <f t="shared" si="578"/>
        <v>4</v>
      </c>
      <c r="Q6154" s="48">
        <v>43043</v>
      </c>
      <c r="R6154" s="178">
        <f t="shared" si="579"/>
        <v>43043</v>
      </c>
      <c r="S6154" s="182">
        <v>12.1</v>
      </c>
      <c r="T6154" s="180">
        <f t="shared" si="581"/>
        <v>74524.379999999932</v>
      </c>
      <c r="U6154" s="181" t="str">
        <f t="shared" si="580"/>
        <v>0</v>
      </c>
    </row>
    <row r="6155" spans="14:21">
      <c r="N6155" s="57">
        <f t="shared" si="576"/>
        <v>2017</v>
      </c>
      <c r="O6155" s="57">
        <f t="shared" si="577"/>
        <v>11</v>
      </c>
      <c r="P6155" s="57">
        <f t="shared" si="578"/>
        <v>5</v>
      </c>
      <c r="Q6155" s="48">
        <v>43044</v>
      </c>
      <c r="R6155" s="178">
        <f t="shared" si="579"/>
        <v>43044</v>
      </c>
      <c r="S6155" s="182">
        <v>13.5</v>
      </c>
      <c r="T6155" s="180">
        <f t="shared" si="581"/>
        <v>74537.879999999932</v>
      </c>
      <c r="U6155" s="181" t="str">
        <f t="shared" si="580"/>
        <v>0</v>
      </c>
    </row>
    <row r="6156" spans="14:21">
      <c r="N6156" s="57">
        <f t="shared" si="576"/>
        <v>2017</v>
      </c>
      <c r="O6156" s="57">
        <f t="shared" si="577"/>
        <v>11</v>
      </c>
      <c r="P6156" s="57">
        <f t="shared" si="578"/>
        <v>6</v>
      </c>
      <c r="Q6156" s="48">
        <v>43045</v>
      </c>
      <c r="R6156" s="178">
        <f t="shared" si="579"/>
        <v>43045</v>
      </c>
      <c r="S6156" s="182">
        <v>17.399999999999999</v>
      </c>
      <c r="T6156" s="180">
        <f t="shared" si="581"/>
        <v>74555.279999999926</v>
      </c>
      <c r="U6156" s="181" t="str">
        <f t="shared" si="580"/>
        <v>0</v>
      </c>
    </row>
    <row r="6157" spans="14:21">
      <c r="N6157" s="57">
        <f t="shared" si="576"/>
        <v>2017</v>
      </c>
      <c r="O6157" s="57">
        <f t="shared" si="577"/>
        <v>11</v>
      </c>
      <c r="P6157" s="57">
        <f t="shared" si="578"/>
        <v>7</v>
      </c>
      <c r="Q6157" s="48">
        <v>43046</v>
      </c>
      <c r="R6157" s="178">
        <f t="shared" si="579"/>
        <v>43046</v>
      </c>
      <c r="S6157" s="182">
        <v>17.2</v>
      </c>
      <c r="T6157" s="180">
        <f t="shared" si="581"/>
        <v>74572.479999999923</v>
      </c>
      <c r="U6157" s="181" t="str">
        <f t="shared" si="580"/>
        <v>0</v>
      </c>
    </row>
    <row r="6158" spans="14:21">
      <c r="N6158" s="57">
        <f t="shared" si="576"/>
        <v>2017</v>
      </c>
      <c r="O6158" s="57">
        <f t="shared" si="577"/>
        <v>11</v>
      </c>
      <c r="P6158" s="57">
        <f t="shared" si="578"/>
        <v>8</v>
      </c>
      <c r="Q6158" s="48">
        <v>43047</v>
      </c>
      <c r="R6158" s="178">
        <f t="shared" si="579"/>
        <v>43047</v>
      </c>
      <c r="S6158" s="182">
        <v>14.6</v>
      </c>
      <c r="T6158" s="180">
        <f t="shared" si="581"/>
        <v>74587.079999999929</v>
      </c>
      <c r="U6158" s="181" t="str">
        <f t="shared" si="580"/>
        <v>0</v>
      </c>
    </row>
    <row r="6159" spans="14:21">
      <c r="N6159" s="57">
        <f t="shared" si="576"/>
        <v>2017</v>
      </c>
      <c r="O6159" s="57">
        <f t="shared" si="577"/>
        <v>11</v>
      </c>
      <c r="P6159" s="57">
        <f t="shared" si="578"/>
        <v>9</v>
      </c>
      <c r="Q6159" s="48">
        <v>43048</v>
      </c>
      <c r="R6159" s="178">
        <f t="shared" si="579"/>
        <v>43048</v>
      </c>
      <c r="S6159" s="182">
        <v>14.6</v>
      </c>
      <c r="T6159" s="180">
        <f t="shared" si="581"/>
        <v>74601.679999999935</v>
      </c>
      <c r="U6159" s="181" t="str">
        <f t="shared" si="580"/>
        <v>0</v>
      </c>
    </row>
    <row r="6160" spans="14:21">
      <c r="N6160" s="57">
        <f t="shared" si="576"/>
        <v>2017</v>
      </c>
      <c r="O6160" s="57">
        <f t="shared" si="577"/>
        <v>11</v>
      </c>
      <c r="P6160" s="57">
        <f t="shared" si="578"/>
        <v>10</v>
      </c>
      <c r="Q6160" s="48">
        <v>43049</v>
      </c>
      <c r="R6160" s="178">
        <f t="shared" si="579"/>
        <v>43049</v>
      </c>
      <c r="S6160" s="182">
        <v>15.8</v>
      </c>
      <c r="T6160" s="180">
        <f t="shared" si="581"/>
        <v>74617.479999999938</v>
      </c>
      <c r="U6160" s="181" t="str">
        <f t="shared" si="580"/>
        <v>0</v>
      </c>
    </row>
    <row r="6161" spans="14:21">
      <c r="N6161" s="57">
        <f t="shared" si="576"/>
        <v>2017</v>
      </c>
      <c r="O6161" s="57">
        <f t="shared" si="577"/>
        <v>11</v>
      </c>
      <c r="P6161" s="57">
        <f t="shared" si="578"/>
        <v>11</v>
      </c>
      <c r="Q6161" s="48">
        <v>43050</v>
      </c>
      <c r="R6161" s="178">
        <f t="shared" si="579"/>
        <v>43050</v>
      </c>
      <c r="S6161" s="182">
        <v>18.3</v>
      </c>
      <c r="T6161" s="180">
        <f t="shared" si="581"/>
        <v>74635.779999999941</v>
      </c>
      <c r="U6161" s="181" t="str">
        <f t="shared" si="580"/>
        <v>0</v>
      </c>
    </row>
    <row r="6162" spans="14:21">
      <c r="N6162" s="57">
        <f t="shared" si="576"/>
        <v>2017</v>
      </c>
      <c r="O6162" s="57">
        <f t="shared" si="577"/>
        <v>11</v>
      </c>
      <c r="P6162" s="57">
        <f t="shared" si="578"/>
        <v>12</v>
      </c>
      <c r="Q6162" s="48">
        <v>43051</v>
      </c>
      <c r="R6162" s="178">
        <f t="shared" si="579"/>
        <v>43051</v>
      </c>
      <c r="S6162" s="182">
        <v>17.5</v>
      </c>
      <c r="T6162" s="180">
        <f t="shared" si="581"/>
        <v>74653.279999999941</v>
      </c>
      <c r="U6162" s="181" t="str">
        <f t="shared" si="580"/>
        <v>0</v>
      </c>
    </row>
    <row r="6163" spans="14:21">
      <c r="N6163" s="57">
        <f t="shared" si="576"/>
        <v>2017</v>
      </c>
      <c r="O6163" s="57">
        <f t="shared" si="577"/>
        <v>11</v>
      </c>
      <c r="P6163" s="57">
        <f t="shared" si="578"/>
        <v>13</v>
      </c>
      <c r="Q6163" s="48">
        <v>43052</v>
      </c>
      <c r="R6163" s="178">
        <f t="shared" si="579"/>
        <v>43052</v>
      </c>
      <c r="S6163" s="182">
        <v>19.3</v>
      </c>
      <c r="T6163" s="180">
        <f t="shared" si="581"/>
        <v>74672.579999999944</v>
      </c>
      <c r="U6163" s="181" t="str">
        <f t="shared" si="580"/>
        <v>0</v>
      </c>
    </row>
    <row r="6164" spans="14:21">
      <c r="N6164" s="57">
        <f t="shared" si="576"/>
        <v>2017</v>
      </c>
      <c r="O6164" s="57">
        <f t="shared" si="577"/>
        <v>11</v>
      </c>
      <c r="P6164" s="57">
        <f t="shared" si="578"/>
        <v>14</v>
      </c>
      <c r="Q6164" s="48">
        <v>43053</v>
      </c>
      <c r="R6164" s="178">
        <f t="shared" si="579"/>
        <v>43053</v>
      </c>
      <c r="S6164" s="182">
        <v>16.2</v>
      </c>
      <c r="T6164" s="180">
        <f t="shared" si="581"/>
        <v>74688.779999999941</v>
      </c>
      <c r="U6164" s="181" t="str">
        <f t="shared" si="580"/>
        <v>0</v>
      </c>
    </row>
    <row r="6165" spans="14:21">
      <c r="N6165" s="57">
        <f t="shared" si="576"/>
        <v>2017</v>
      </c>
      <c r="O6165" s="57">
        <f t="shared" si="577"/>
        <v>11</v>
      </c>
      <c r="P6165" s="57">
        <f t="shared" si="578"/>
        <v>15</v>
      </c>
      <c r="Q6165" s="48">
        <v>43054</v>
      </c>
      <c r="R6165" s="178">
        <f t="shared" si="579"/>
        <v>43054</v>
      </c>
      <c r="S6165" s="182">
        <v>14.9</v>
      </c>
      <c r="T6165" s="180">
        <f t="shared" si="581"/>
        <v>74703.679999999935</v>
      </c>
      <c r="U6165" s="181" t="str">
        <f t="shared" si="580"/>
        <v>0</v>
      </c>
    </row>
    <row r="6166" spans="14:21">
      <c r="N6166" s="57">
        <f t="shared" si="576"/>
        <v>2017</v>
      </c>
      <c r="O6166" s="57">
        <f t="shared" si="577"/>
        <v>11</v>
      </c>
      <c r="P6166" s="57">
        <f t="shared" si="578"/>
        <v>16</v>
      </c>
      <c r="Q6166" s="48">
        <v>43055</v>
      </c>
      <c r="R6166" s="178">
        <f t="shared" si="579"/>
        <v>43055</v>
      </c>
      <c r="S6166" s="182">
        <v>13.3</v>
      </c>
      <c r="T6166" s="180">
        <f t="shared" si="581"/>
        <v>74716.979999999938</v>
      </c>
      <c r="U6166" s="181" t="str">
        <f t="shared" si="580"/>
        <v>0</v>
      </c>
    </row>
    <row r="6167" spans="14:21">
      <c r="N6167" s="57">
        <f t="shared" si="576"/>
        <v>2017</v>
      </c>
      <c r="O6167" s="57">
        <f t="shared" si="577"/>
        <v>11</v>
      </c>
      <c r="P6167" s="57">
        <f t="shared" si="578"/>
        <v>17</v>
      </c>
      <c r="Q6167" s="48">
        <v>43056</v>
      </c>
      <c r="R6167" s="178">
        <f t="shared" si="579"/>
        <v>43056</v>
      </c>
      <c r="S6167" s="182">
        <v>15.7</v>
      </c>
      <c r="T6167" s="180">
        <f t="shared" si="581"/>
        <v>74732.679999999935</v>
      </c>
      <c r="U6167" s="181" t="str">
        <f t="shared" si="580"/>
        <v>0</v>
      </c>
    </row>
    <row r="6168" spans="14:21">
      <c r="N6168" s="57">
        <f t="shared" si="576"/>
        <v>2017</v>
      </c>
      <c r="O6168" s="57">
        <f t="shared" si="577"/>
        <v>11</v>
      </c>
      <c r="P6168" s="57">
        <f t="shared" si="578"/>
        <v>18</v>
      </c>
      <c r="Q6168" s="48">
        <v>43057</v>
      </c>
      <c r="R6168" s="178">
        <f t="shared" si="579"/>
        <v>43057</v>
      </c>
      <c r="S6168" s="182">
        <v>16.600000000000001</v>
      </c>
      <c r="T6168" s="180">
        <f t="shared" si="581"/>
        <v>74749.279999999941</v>
      </c>
      <c r="U6168" s="181" t="str">
        <f t="shared" si="580"/>
        <v>0</v>
      </c>
    </row>
    <row r="6169" spans="14:21">
      <c r="N6169" s="57">
        <f t="shared" si="576"/>
        <v>2017</v>
      </c>
      <c r="O6169" s="57">
        <f t="shared" si="577"/>
        <v>11</v>
      </c>
      <c r="P6169" s="57">
        <f t="shared" si="578"/>
        <v>19</v>
      </c>
      <c r="Q6169" s="48">
        <v>43058</v>
      </c>
      <c r="R6169" s="178">
        <f t="shared" si="579"/>
        <v>43058</v>
      </c>
      <c r="S6169" s="182">
        <v>17.8</v>
      </c>
      <c r="T6169" s="180">
        <f t="shared" si="581"/>
        <v>74767.079999999944</v>
      </c>
      <c r="U6169" s="181" t="str">
        <f t="shared" si="580"/>
        <v>0</v>
      </c>
    </row>
    <row r="6170" spans="14:21">
      <c r="N6170" s="57">
        <f t="shared" si="576"/>
        <v>2017</v>
      </c>
      <c r="O6170" s="57">
        <f t="shared" si="577"/>
        <v>11</v>
      </c>
      <c r="P6170" s="57">
        <f t="shared" si="578"/>
        <v>20</v>
      </c>
      <c r="Q6170" s="48">
        <v>43059</v>
      </c>
      <c r="R6170" s="178">
        <f t="shared" si="579"/>
        <v>43059</v>
      </c>
      <c r="S6170" s="182">
        <v>17.3</v>
      </c>
      <c r="T6170" s="180">
        <f t="shared" si="581"/>
        <v>74784.379999999946</v>
      </c>
      <c r="U6170" s="181" t="str">
        <f t="shared" si="580"/>
        <v>0</v>
      </c>
    </row>
    <row r="6171" spans="14:21">
      <c r="N6171" s="57">
        <f t="shared" si="576"/>
        <v>2017</v>
      </c>
      <c r="O6171" s="57">
        <f t="shared" si="577"/>
        <v>11</v>
      </c>
      <c r="P6171" s="57">
        <f t="shared" si="578"/>
        <v>21</v>
      </c>
      <c r="Q6171" s="48">
        <v>43060</v>
      </c>
      <c r="R6171" s="178">
        <f t="shared" si="579"/>
        <v>43060</v>
      </c>
      <c r="S6171" s="182">
        <v>17</v>
      </c>
      <c r="T6171" s="180">
        <f t="shared" si="581"/>
        <v>74801.379999999946</v>
      </c>
      <c r="U6171" s="181" t="str">
        <f t="shared" si="580"/>
        <v>0</v>
      </c>
    </row>
    <row r="6172" spans="14:21">
      <c r="N6172" s="57">
        <f t="shared" si="576"/>
        <v>2017</v>
      </c>
      <c r="O6172" s="57">
        <f t="shared" si="577"/>
        <v>11</v>
      </c>
      <c r="P6172" s="57">
        <f t="shared" si="578"/>
        <v>22</v>
      </c>
      <c r="Q6172" s="48">
        <v>43061</v>
      </c>
      <c r="R6172" s="178">
        <f t="shared" si="579"/>
        <v>43061</v>
      </c>
      <c r="S6172" s="182">
        <v>12.1</v>
      </c>
      <c r="T6172" s="180">
        <f t="shared" si="581"/>
        <v>74813.479999999952</v>
      </c>
      <c r="U6172" s="181" t="str">
        <f t="shared" si="580"/>
        <v>0</v>
      </c>
    </row>
    <row r="6173" spans="14:21">
      <c r="N6173" s="57">
        <f t="shared" si="576"/>
        <v>2017</v>
      </c>
      <c r="O6173" s="57">
        <f t="shared" si="577"/>
        <v>11</v>
      </c>
      <c r="P6173" s="57">
        <f t="shared" si="578"/>
        <v>23</v>
      </c>
      <c r="Q6173" s="48">
        <v>43062</v>
      </c>
      <c r="R6173" s="178">
        <f t="shared" si="579"/>
        <v>43062</v>
      </c>
      <c r="S6173" s="182">
        <v>12.4</v>
      </c>
      <c r="T6173" s="180">
        <f t="shared" si="581"/>
        <v>74825.879999999946</v>
      </c>
      <c r="U6173" s="181" t="str">
        <f t="shared" si="580"/>
        <v>0</v>
      </c>
    </row>
    <row r="6174" spans="14:21">
      <c r="N6174" s="57">
        <f t="shared" si="576"/>
        <v>2017</v>
      </c>
      <c r="O6174" s="57">
        <f t="shared" si="577"/>
        <v>11</v>
      </c>
      <c r="P6174" s="57">
        <f t="shared" si="578"/>
        <v>24</v>
      </c>
      <c r="Q6174" s="48">
        <v>43063</v>
      </c>
      <c r="R6174" s="178">
        <f t="shared" si="579"/>
        <v>43063</v>
      </c>
      <c r="S6174" s="182">
        <v>16.2</v>
      </c>
      <c r="T6174" s="180">
        <f t="shared" si="581"/>
        <v>74842.079999999944</v>
      </c>
      <c r="U6174" s="181" t="str">
        <f t="shared" si="580"/>
        <v>0</v>
      </c>
    </row>
    <row r="6175" spans="14:21">
      <c r="N6175" s="57">
        <f t="shared" si="576"/>
        <v>2017</v>
      </c>
      <c r="O6175" s="57">
        <f t="shared" si="577"/>
        <v>11</v>
      </c>
      <c r="P6175" s="57">
        <f t="shared" si="578"/>
        <v>25</v>
      </c>
      <c r="Q6175" s="48">
        <v>43064</v>
      </c>
      <c r="R6175" s="178">
        <f t="shared" si="579"/>
        <v>43064</v>
      </c>
      <c r="S6175" s="182">
        <v>19.2</v>
      </c>
      <c r="T6175" s="180">
        <f t="shared" si="581"/>
        <v>74861.279999999941</v>
      </c>
      <c r="U6175" s="181" t="str">
        <f t="shared" si="580"/>
        <v>0</v>
      </c>
    </row>
    <row r="6176" spans="14:21">
      <c r="N6176" s="57">
        <f t="shared" si="576"/>
        <v>2017</v>
      </c>
      <c r="O6176" s="57">
        <f t="shared" si="577"/>
        <v>11</v>
      </c>
      <c r="P6176" s="57">
        <f t="shared" si="578"/>
        <v>26</v>
      </c>
      <c r="Q6176" s="48">
        <v>43065</v>
      </c>
      <c r="R6176" s="178">
        <f t="shared" si="579"/>
        <v>43065</v>
      </c>
      <c r="S6176" s="182">
        <v>17.7</v>
      </c>
      <c r="T6176" s="180">
        <f t="shared" si="581"/>
        <v>74878.979999999938</v>
      </c>
      <c r="U6176" s="181" t="str">
        <f t="shared" si="580"/>
        <v>0</v>
      </c>
    </row>
    <row r="6177" spans="14:21">
      <c r="N6177" s="57">
        <f t="shared" si="576"/>
        <v>2017</v>
      </c>
      <c r="O6177" s="57">
        <f t="shared" si="577"/>
        <v>11</v>
      </c>
      <c r="P6177" s="57">
        <f t="shared" si="578"/>
        <v>27</v>
      </c>
      <c r="Q6177" s="48">
        <v>43066</v>
      </c>
      <c r="R6177" s="178">
        <f t="shared" si="579"/>
        <v>43066</v>
      </c>
      <c r="S6177" s="182">
        <v>17.2</v>
      </c>
      <c r="T6177" s="180">
        <f t="shared" si="581"/>
        <v>74896.179999999935</v>
      </c>
      <c r="U6177" s="181" t="str">
        <f t="shared" si="580"/>
        <v>0</v>
      </c>
    </row>
    <row r="6178" spans="14:21">
      <c r="N6178" s="57">
        <f t="shared" si="576"/>
        <v>2017</v>
      </c>
      <c r="O6178" s="57">
        <f t="shared" si="577"/>
        <v>11</v>
      </c>
      <c r="P6178" s="57">
        <f t="shared" si="578"/>
        <v>28</v>
      </c>
      <c r="Q6178" s="48">
        <v>43067</v>
      </c>
      <c r="R6178" s="178">
        <f t="shared" si="579"/>
        <v>43067</v>
      </c>
      <c r="S6178" s="182">
        <v>17</v>
      </c>
      <c r="T6178" s="180">
        <f t="shared" si="581"/>
        <v>74913.179999999935</v>
      </c>
      <c r="U6178" s="181" t="str">
        <f t="shared" si="580"/>
        <v>0</v>
      </c>
    </row>
    <row r="6179" spans="14:21">
      <c r="N6179" s="57">
        <f t="shared" si="576"/>
        <v>2017</v>
      </c>
      <c r="O6179" s="57">
        <f t="shared" si="577"/>
        <v>11</v>
      </c>
      <c r="P6179" s="57">
        <f t="shared" si="578"/>
        <v>29</v>
      </c>
      <c r="Q6179" s="48">
        <v>43068</v>
      </c>
      <c r="R6179" s="178">
        <f t="shared" si="579"/>
        <v>43068</v>
      </c>
      <c r="S6179" s="182">
        <v>18.600000000000001</v>
      </c>
      <c r="T6179" s="180">
        <f t="shared" si="581"/>
        <v>74931.779999999941</v>
      </c>
      <c r="U6179" s="181" t="str">
        <f t="shared" si="580"/>
        <v>0</v>
      </c>
    </row>
    <row r="6180" spans="14:21">
      <c r="N6180" s="57">
        <f t="shared" si="576"/>
        <v>2017</v>
      </c>
      <c r="O6180" s="57">
        <f t="shared" si="577"/>
        <v>11</v>
      </c>
      <c r="P6180" s="57">
        <f t="shared" si="578"/>
        <v>30</v>
      </c>
      <c r="Q6180" s="48">
        <v>43069</v>
      </c>
      <c r="R6180" s="178">
        <f t="shared" si="579"/>
        <v>43069</v>
      </c>
      <c r="S6180" s="182">
        <v>20.8</v>
      </c>
      <c r="T6180" s="180">
        <f t="shared" si="581"/>
        <v>74952.579999999944</v>
      </c>
      <c r="U6180" s="181" t="str">
        <f t="shared" si="580"/>
        <v>0</v>
      </c>
    </row>
    <row r="6181" spans="14:21">
      <c r="N6181" s="57">
        <f t="shared" si="576"/>
        <v>2017</v>
      </c>
      <c r="O6181" s="57">
        <f t="shared" si="577"/>
        <v>12</v>
      </c>
      <c r="P6181" s="57">
        <f t="shared" si="578"/>
        <v>1</v>
      </c>
      <c r="Q6181" s="48">
        <v>43070</v>
      </c>
      <c r="R6181" s="178">
        <f t="shared" si="579"/>
        <v>43070</v>
      </c>
      <c r="S6181" s="182">
        <v>18.5</v>
      </c>
      <c r="T6181" s="180">
        <f t="shared" si="581"/>
        <v>74971.079999999944</v>
      </c>
      <c r="U6181" s="181" t="str">
        <f t="shared" si="580"/>
        <v>0</v>
      </c>
    </row>
    <row r="6182" spans="14:21">
      <c r="N6182" s="57">
        <f t="shared" si="576"/>
        <v>2017</v>
      </c>
      <c r="O6182" s="57">
        <f t="shared" si="577"/>
        <v>12</v>
      </c>
      <c r="P6182" s="57">
        <f t="shared" si="578"/>
        <v>2</v>
      </c>
      <c r="Q6182" s="48">
        <v>43071</v>
      </c>
      <c r="R6182" s="178">
        <f t="shared" si="579"/>
        <v>43071</v>
      </c>
      <c r="S6182" s="182">
        <v>21.7</v>
      </c>
      <c r="T6182" s="180">
        <f t="shared" si="581"/>
        <v>74992.779999999941</v>
      </c>
      <c r="U6182" s="181" t="str">
        <f t="shared" si="580"/>
        <v>0</v>
      </c>
    </row>
    <row r="6183" spans="14:21">
      <c r="N6183" s="57">
        <f t="shared" si="576"/>
        <v>2017</v>
      </c>
      <c r="O6183" s="57">
        <f t="shared" si="577"/>
        <v>12</v>
      </c>
      <c r="P6183" s="57">
        <f t="shared" si="578"/>
        <v>3</v>
      </c>
      <c r="Q6183" s="48">
        <v>43072</v>
      </c>
      <c r="R6183" s="178">
        <f t="shared" si="579"/>
        <v>43072</v>
      </c>
      <c r="S6183" s="182">
        <v>17.399999999999999</v>
      </c>
      <c r="T6183" s="180">
        <f t="shared" si="581"/>
        <v>75010.179999999935</v>
      </c>
      <c r="U6183" s="181" t="str">
        <f t="shared" si="580"/>
        <v>0</v>
      </c>
    </row>
    <row r="6184" spans="14:21">
      <c r="N6184" s="57">
        <f t="shared" si="576"/>
        <v>2017</v>
      </c>
      <c r="O6184" s="57">
        <f t="shared" si="577"/>
        <v>12</v>
      </c>
      <c r="P6184" s="57">
        <f t="shared" si="578"/>
        <v>4</v>
      </c>
      <c r="Q6184" s="48">
        <v>43073</v>
      </c>
      <c r="R6184" s="178">
        <f t="shared" si="579"/>
        <v>43073</v>
      </c>
      <c r="S6184" s="182">
        <v>16.899999999999999</v>
      </c>
      <c r="T6184" s="180">
        <f t="shared" si="581"/>
        <v>75027.079999999929</v>
      </c>
      <c r="U6184" s="181" t="str">
        <f t="shared" si="580"/>
        <v>0</v>
      </c>
    </row>
    <row r="6185" spans="14:21">
      <c r="N6185" s="57">
        <f t="shared" si="576"/>
        <v>2017</v>
      </c>
      <c r="O6185" s="57">
        <f t="shared" si="577"/>
        <v>12</v>
      </c>
      <c r="P6185" s="57">
        <f t="shared" si="578"/>
        <v>5</v>
      </c>
      <c r="Q6185" s="48">
        <v>43074</v>
      </c>
      <c r="R6185" s="178">
        <f t="shared" si="579"/>
        <v>43074</v>
      </c>
      <c r="S6185" s="182">
        <v>13.9</v>
      </c>
      <c r="T6185" s="180">
        <f t="shared" si="581"/>
        <v>75040.979999999923</v>
      </c>
      <c r="U6185" s="181" t="str">
        <f t="shared" si="580"/>
        <v>0</v>
      </c>
    </row>
    <row r="6186" spans="14:21">
      <c r="N6186" s="57">
        <f t="shared" si="576"/>
        <v>2017</v>
      </c>
      <c r="O6186" s="57">
        <f t="shared" si="577"/>
        <v>12</v>
      </c>
      <c r="P6186" s="57">
        <f t="shared" si="578"/>
        <v>6</v>
      </c>
      <c r="Q6186" s="48">
        <v>43075</v>
      </c>
      <c r="R6186" s="178">
        <f t="shared" si="579"/>
        <v>43075</v>
      </c>
      <c r="S6186" s="182">
        <v>13.3</v>
      </c>
      <c r="T6186" s="180">
        <f t="shared" si="581"/>
        <v>75054.279999999926</v>
      </c>
      <c r="U6186" s="181" t="str">
        <f t="shared" si="580"/>
        <v>0</v>
      </c>
    </row>
    <row r="6187" spans="14:21">
      <c r="N6187" s="57">
        <f t="shared" si="576"/>
        <v>2017</v>
      </c>
      <c r="O6187" s="57">
        <f t="shared" si="577"/>
        <v>12</v>
      </c>
      <c r="P6187" s="57">
        <f t="shared" si="578"/>
        <v>7</v>
      </c>
      <c r="Q6187" s="48">
        <v>43076</v>
      </c>
      <c r="R6187" s="178">
        <f t="shared" si="579"/>
        <v>43076</v>
      </c>
      <c r="S6187" s="182">
        <v>15.6</v>
      </c>
      <c r="T6187" s="180">
        <f t="shared" si="581"/>
        <v>75069.879999999932</v>
      </c>
      <c r="U6187" s="181" t="str">
        <f t="shared" si="580"/>
        <v>0</v>
      </c>
    </row>
    <row r="6188" spans="14:21">
      <c r="N6188" s="57">
        <f t="shared" si="576"/>
        <v>2017</v>
      </c>
      <c r="O6188" s="57">
        <f t="shared" si="577"/>
        <v>12</v>
      </c>
      <c r="P6188" s="57">
        <f t="shared" si="578"/>
        <v>8</v>
      </c>
      <c r="Q6188" s="48">
        <v>43077</v>
      </c>
      <c r="R6188" s="178">
        <f t="shared" si="579"/>
        <v>43077</v>
      </c>
      <c r="S6188" s="182">
        <v>20.399999999999999</v>
      </c>
      <c r="T6188" s="180">
        <f t="shared" si="581"/>
        <v>75090.279999999926</v>
      </c>
      <c r="U6188" s="181" t="str">
        <f t="shared" si="580"/>
        <v>0</v>
      </c>
    </row>
    <row r="6189" spans="14:21">
      <c r="N6189" s="57">
        <f t="shared" si="576"/>
        <v>2017</v>
      </c>
      <c r="O6189" s="57">
        <f t="shared" si="577"/>
        <v>12</v>
      </c>
      <c r="P6189" s="57">
        <f t="shared" si="578"/>
        <v>9</v>
      </c>
      <c r="Q6189" s="48">
        <v>43078</v>
      </c>
      <c r="R6189" s="178">
        <f t="shared" si="579"/>
        <v>43078</v>
      </c>
      <c r="S6189" s="182">
        <v>20</v>
      </c>
      <c r="T6189" s="180">
        <f t="shared" si="581"/>
        <v>75110.279999999926</v>
      </c>
      <c r="U6189" s="181" t="str">
        <f t="shared" si="580"/>
        <v>0</v>
      </c>
    </row>
    <row r="6190" spans="14:21">
      <c r="N6190" s="57">
        <f t="shared" si="576"/>
        <v>2017</v>
      </c>
      <c r="O6190" s="57">
        <f t="shared" si="577"/>
        <v>12</v>
      </c>
      <c r="P6190" s="57">
        <f t="shared" si="578"/>
        <v>10</v>
      </c>
      <c r="Q6190" s="48">
        <v>43079</v>
      </c>
      <c r="R6190" s="178">
        <f t="shared" si="579"/>
        <v>43079</v>
      </c>
      <c r="S6190" s="182">
        <v>21.6</v>
      </c>
      <c r="T6190" s="180">
        <f t="shared" si="581"/>
        <v>75131.879999999932</v>
      </c>
      <c r="U6190" s="181" t="str">
        <f t="shared" si="580"/>
        <v>0</v>
      </c>
    </row>
    <row r="6191" spans="14:21">
      <c r="N6191" s="57">
        <f t="shared" si="576"/>
        <v>2017</v>
      </c>
      <c r="O6191" s="57">
        <f t="shared" si="577"/>
        <v>12</v>
      </c>
      <c r="P6191" s="57">
        <f t="shared" si="578"/>
        <v>11</v>
      </c>
      <c r="Q6191" s="48">
        <v>43080</v>
      </c>
      <c r="R6191" s="178">
        <f t="shared" si="579"/>
        <v>43080</v>
      </c>
      <c r="S6191" s="182">
        <v>20.6</v>
      </c>
      <c r="T6191" s="180">
        <f t="shared" si="581"/>
        <v>75152.479999999938</v>
      </c>
      <c r="U6191" s="181" t="str">
        <f t="shared" si="580"/>
        <v>0</v>
      </c>
    </row>
    <row r="6192" spans="14:21">
      <c r="N6192" s="57">
        <f t="shared" si="576"/>
        <v>2017</v>
      </c>
      <c r="O6192" s="57">
        <f t="shared" si="577"/>
        <v>12</v>
      </c>
      <c r="P6192" s="57">
        <f t="shared" si="578"/>
        <v>12</v>
      </c>
      <c r="Q6192" s="48">
        <v>43081</v>
      </c>
      <c r="R6192" s="178">
        <f t="shared" si="579"/>
        <v>43081</v>
      </c>
      <c r="S6192" s="182">
        <v>20.399999999999999</v>
      </c>
      <c r="T6192" s="180">
        <f t="shared" si="581"/>
        <v>75172.879999999932</v>
      </c>
      <c r="U6192" s="181" t="str">
        <f t="shared" si="580"/>
        <v>0</v>
      </c>
    </row>
    <row r="6193" spans="14:21">
      <c r="N6193" s="57">
        <f t="shared" si="576"/>
        <v>2017</v>
      </c>
      <c r="O6193" s="57">
        <f t="shared" si="577"/>
        <v>12</v>
      </c>
      <c r="P6193" s="57">
        <f t="shared" si="578"/>
        <v>13</v>
      </c>
      <c r="Q6193" s="48">
        <v>43082</v>
      </c>
      <c r="R6193" s="178">
        <f t="shared" si="579"/>
        <v>43082</v>
      </c>
      <c r="S6193" s="182">
        <v>20.5</v>
      </c>
      <c r="T6193" s="180">
        <f t="shared" si="581"/>
        <v>75193.379999999932</v>
      </c>
      <c r="U6193" s="181" t="str">
        <f t="shared" si="580"/>
        <v>0</v>
      </c>
    </row>
    <row r="6194" spans="14:21">
      <c r="N6194" s="57">
        <f t="shared" si="576"/>
        <v>2017</v>
      </c>
      <c r="O6194" s="57">
        <f t="shared" si="577"/>
        <v>12</v>
      </c>
      <c r="P6194" s="57">
        <f t="shared" si="578"/>
        <v>14</v>
      </c>
      <c r="Q6194" s="48">
        <v>43083</v>
      </c>
      <c r="R6194" s="178">
        <f t="shared" si="579"/>
        <v>43083</v>
      </c>
      <c r="S6194" s="182">
        <v>18.8</v>
      </c>
      <c r="T6194" s="180">
        <f t="shared" si="581"/>
        <v>75212.179999999935</v>
      </c>
      <c r="U6194" s="181" t="str">
        <f t="shared" si="580"/>
        <v>0</v>
      </c>
    </row>
    <row r="6195" spans="14:21">
      <c r="N6195" s="57">
        <f t="shared" si="576"/>
        <v>2017</v>
      </c>
      <c r="O6195" s="57">
        <f t="shared" si="577"/>
        <v>12</v>
      </c>
      <c r="P6195" s="57">
        <f t="shared" si="578"/>
        <v>15</v>
      </c>
      <c r="Q6195" s="48">
        <v>43084</v>
      </c>
      <c r="R6195" s="178">
        <f t="shared" si="579"/>
        <v>43084</v>
      </c>
      <c r="S6195" s="182">
        <v>19.3</v>
      </c>
      <c r="T6195" s="180">
        <f t="shared" si="581"/>
        <v>75231.479999999938</v>
      </c>
      <c r="U6195" s="181" t="str">
        <f t="shared" si="580"/>
        <v>0</v>
      </c>
    </row>
    <row r="6196" spans="14:21">
      <c r="N6196" s="57">
        <f t="shared" si="576"/>
        <v>2017</v>
      </c>
      <c r="O6196" s="57">
        <f t="shared" si="577"/>
        <v>12</v>
      </c>
      <c r="P6196" s="57">
        <f t="shared" si="578"/>
        <v>16</v>
      </c>
      <c r="Q6196" s="48">
        <v>43085</v>
      </c>
      <c r="R6196" s="178">
        <f t="shared" si="579"/>
        <v>43085</v>
      </c>
      <c r="S6196" s="182">
        <v>20</v>
      </c>
      <c r="T6196" s="180">
        <f t="shared" si="581"/>
        <v>75251.479999999938</v>
      </c>
      <c r="U6196" s="181" t="str">
        <f t="shared" si="580"/>
        <v>0</v>
      </c>
    </row>
    <row r="6197" spans="14:21">
      <c r="N6197" s="57">
        <f t="shared" si="576"/>
        <v>2017</v>
      </c>
      <c r="O6197" s="57">
        <f t="shared" si="577"/>
        <v>12</v>
      </c>
      <c r="P6197" s="57">
        <f t="shared" si="578"/>
        <v>17</v>
      </c>
      <c r="Q6197" s="48">
        <v>43086</v>
      </c>
      <c r="R6197" s="178">
        <f t="shared" si="579"/>
        <v>43086</v>
      </c>
      <c r="S6197" s="182">
        <v>21.3</v>
      </c>
      <c r="T6197" s="180">
        <f t="shared" si="581"/>
        <v>75272.779999999941</v>
      </c>
      <c r="U6197" s="181" t="str">
        <f t="shared" si="580"/>
        <v>0</v>
      </c>
    </row>
    <row r="6198" spans="14:21">
      <c r="N6198" s="57">
        <f t="shared" si="576"/>
        <v>2017</v>
      </c>
      <c r="O6198" s="57">
        <f t="shared" si="577"/>
        <v>12</v>
      </c>
      <c r="P6198" s="57">
        <f t="shared" si="578"/>
        <v>18</v>
      </c>
      <c r="Q6198" s="48">
        <v>43087</v>
      </c>
      <c r="R6198" s="178">
        <f t="shared" si="579"/>
        <v>43087</v>
      </c>
      <c r="S6198" s="182">
        <v>19.600000000000001</v>
      </c>
      <c r="T6198" s="180">
        <f t="shared" si="581"/>
        <v>75292.379999999946</v>
      </c>
      <c r="U6198" s="181" t="str">
        <f t="shared" si="580"/>
        <v>0</v>
      </c>
    </row>
    <row r="6199" spans="14:21">
      <c r="N6199" s="57">
        <f t="shared" si="576"/>
        <v>2017</v>
      </c>
      <c r="O6199" s="57">
        <f t="shared" si="577"/>
        <v>12</v>
      </c>
      <c r="P6199" s="57">
        <f t="shared" si="578"/>
        <v>19</v>
      </c>
      <c r="Q6199" s="48">
        <v>43088</v>
      </c>
      <c r="R6199" s="178">
        <f t="shared" si="579"/>
        <v>43088</v>
      </c>
      <c r="S6199" s="182">
        <v>16.399999999999999</v>
      </c>
      <c r="T6199" s="180">
        <f t="shared" si="581"/>
        <v>75308.779999999941</v>
      </c>
      <c r="U6199" s="181" t="str">
        <f t="shared" si="580"/>
        <v>0</v>
      </c>
    </row>
    <row r="6200" spans="14:21">
      <c r="N6200" s="57">
        <f t="shared" si="576"/>
        <v>2017</v>
      </c>
      <c r="O6200" s="57">
        <f t="shared" si="577"/>
        <v>12</v>
      </c>
      <c r="P6200" s="57">
        <f t="shared" si="578"/>
        <v>20</v>
      </c>
      <c r="Q6200" s="48">
        <v>43089</v>
      </c>
      <c r="R6200" s="178">
        <f t="shared" si="579"/>
        <v>43089</v>
      </c>
      <c r="S6200" s="182">
        <v>15.8</v>
      </c>
      <c r="T6200" s="180">
        <f t="shared" si="581"/>
        <v>75324.579999999944</v>
      </c>
      <c r="U6200" s="181" t="str">
        <f t="shared" si="580"/>
        <v>0</v>
      </c>
    </row>
    <row r="6201" spans="14:21">
      <c r="N6201" s="57">
        <f t="shared" si="576"/>
        <v>2017</v>
      </c>
      <c r="O6201" s="57">
        <f t="shared" si="577"/>
        <v>12</v>
      </c>
      <c r="P6201" s="57">
        <f t="shared" si="578"/>
        <v>21</v>
      </c>
      <c r="Q6201" s="48">
        <v>43090</v>
      </c>
      <c r="R6201" s="178">
        <f t="shared" si="579"/>
        <v>43090</v>
      </c>
      <c r="S6201" s="182">
        <v>15.8</v>
      </c>
      <c r="T6201" s="180">
        <f t="shared" si="581"/>
        <v>75340.379999999946</v>
      </c>
      <c r="U6201" s="181" t="str">
        <f t="shared" si="580"/>
        <v>0</v>
      </c>
    </row>
    <row r="6202" spans="14:21">
      <c r="N6202" s="57">
        <f t="shared" si="576"/>
        <v>2017</v>
      </c>
      <c r="O6202" s="57">
        <f t="shared" si="577"/>
        <v>12</v>
      </c>
      <c r="P6202" s="57">
        <f t="shared" si="578"/>
        <v>22</v>
      </c>
      <c r="Q6202" s="48">
        <v>43091</v>
      </c>
      <c r="R6202" s="178">
        <f t="shared" si="579"/>
        <v>43091</v>
      </c>
      <c r="S6202" s="182">
        <v>16.600000000000001</v>
      </c>
      <c r="T6202" s="180">
        <f t="shared" si="581"/>
        <v>75356.979999999952</v>
      </c>
      <c r="U6202" s="181" t="str">
        <f t="shared" si="580"/>
        <v>0</v>
      </c>
    </row>
    <row r="6203" spans="14:21">
      <c r="N6203" s="57">
        <f t="shared" si="576"/>
        <v>2017</v>
      </c>
      <c r="O6203" s="57">
        <f t="shared" si="577"/>
        <v>12</v>
      </c>
      <c r="P6203" s="57">
        <f t="shared" si="578"/>
        <v>23</v>
      </c>
      <c r="Q6203" s="48">
        <v>43092</v>
      </c>
      <c r="R6203" s="178">
        <f t="shared" si="579"/>
        <v>43092</v>
      </c>
      <c r="S6203" s="182">
        <v>14.4</v>
      </c>
      <c r="T6203" s="180">
        <f t="shared" si="581"/>
        <v>75371.379999999946</v>
      </c>
      <c r="U6203" s="181" t="str">
        <f t="shared" si="580"/>
        <v>0</v>
      </c>
    </row>
    <row r="6204" spans="14:21">
      <c r="N6204" s="57">
        <f t="shared" si="576"/>
        <v>2017</v>
      </c>
      <c r="O6204" s="57">
        <f t="shared" si="577"/>
        <v>12</v>
      </c>
      <c r="P6204" s="57">
        <f t="shared" si="578"/>
        <v>24</v>
      </c>
      <c r="Q6204" s="48">
        <v>43093</v>
      </c>
      <c r="R6204" s="178">
        <f t="shared" si="579"/>
        <v>43093</v>
      </c>
      <c r="S6204" s="182">
        <v>13.3</v>
      </c>
      <c r="T6204" s="180">
        <f t="shared" si="581"/>
        <v>75384.679999999949</v>
      </c>
      <c r="U6204" s="181" t="str">
        <f t="shared" si="580"/>
        <v>0</v>
      </c>
    </row>
    <row r="6205" spans="14:21">
      <c r="N6205" s="57">
        <f t="shared" si="576"/>
        <v>2017</v>
      </c>
      <c r="O6205" s="57">
        <f t="shared" si="577"/>
        <v>12</v>
      </c>
      <c r="P6205" s="57">
        <f t="shared" si="578"/>
        <v>25</v>
      </c>
      <c r="Q6205" s="48">
        <v>43094</v>
      </c>
      <c r="R6205" s="178">
        <f t="shared" si="579"/>
        <v>43094</v>
      </c>
      <c r="S6205" s="182">
        <v>14.2</v>
      </c>
      <c r="T6205" s="180">
        <f t="shared" si="581"/>
        <v>75398.879999999946</v>
      </c>
      <c r="U6205" s="181" t="str">
        <f t="shared" si="580"/>
        <v>0</v>
      </c>
    </row>
    <row r="6206" spans="14:21">
      <c r="N6206" s="57">
        <f t="shared" si="576"/>
        <v>2017</v>
      </c>
      <c r="O6206" s="57">
        <f t="shared" si="577"/>
        <v>12</v>
      </c>
      <c r="P6206" s="57">
        <f t="shared" si="578"/>
        <v>26</v>
      </c>
      <c r="Q6206" s="48">
        <v>43095</v>
      </c>
      <c r="R6206" s="178">
        <f t="shared" si="579"/>
        <v>43095</v>
      </c>
      <c r="S6206" s="182">
        <v>16.2</v>
      </c>
      <c r="T6206" s="180">
        <f t="shared" si="581"/>
        <v>75415.079999999944</v>
      </c>
      <c r="U6206" s="181" t="str">
        <f t="shared" si="580"/>
        <v>0</v>
      </c>
    </row>
    <row r="6207" spans="14:21">
      <c r="N6207" s="57">
        <f t="shared" si="576"/>
        <v>2017</v>
      </c>
      <c r="O6207" s="57">
        <f t="shared" si="577"/>
        <v>12</v>
      </c>
      <c r="P6207" s="57">
        <f t="shared" si="578"/>
        <v>27</v>
      </c>
      <c r="Q6207" s="48">
        <v>43096</v>
      </c>
      <c r="R6207" s="178">
        <f t="shared" si="579"/>
        <v>43096</v>
      </c>
      <c r="S6207" s="182">
        <v>17.8</v>
      </c>
      <c r="T6207" s="180">
        <f t="shared" si="581"/>
        <v>75432.879999999946</v>
      </c>
      <c r="U6207" s="181" t="str">
        <f t="shared" si="580"/>
        <v>0</v>
      </c>
    </row>
    <row r="6208" spans="14:21">
      <c r="N6208" s="57">
        <f t="shared" si="576"/>
        <v>2017</v>
      </c>
      <c r="O6208" s="57">
        <f t="shared" si="577"/>
        <v>12</v>
      </c>
      <c r="P6208" s="57">
        <f t="shared" si="578"/>
        <v>28</v>
      </c>
      <c r="Q6208" s="48">
        <v>43097</v>
      </c>
      <c r="R6208" s="178">
        <f t="shared" si="579"/>
        <v>43097</v>
      </c>
      <c r="S6208" s="182">
        <v>18.5</v>
      </c>
      <c r="T6208" s="180">
        <f t="shared" si="581"/>
        <v>75451.379999999946</v>
      </c>
      <c r="U6208" s="181" t="str">
        <f t="shared" si="580"/>
        <v>0</v>
      </c>
    </row>
    <row r="6209" spans="14:21">
      <c r="N6209" s="57">
        <f t="shared" si="576"/>
        <v>2017</v>
      </c>
      <c r="O6209" s="57">
        <f t="shared" si="577"/>
        <v>12</v>
      </c>
      <c r="P6209" s="57">
        <f t="shared" si="578"/>
        <v>29</v>
      </c>
      <c r="Q6209" s="48">
        <v>43098</v>
      </c>
      <c r="R6209" s="178">
        <f t="shared" si="579"/>
        <v>43098</v>
      </c>
      <c r="S6209" s="182">
        <v>19.600000000000001</v>
      </c>
      <c r="T6209" s="180">
        <f t="shared" si="581"/>
        <v>75470.979999999952</v>
      </c>
      <c r="U6209" s="181" t="str">
        <f t="shared" si="580"/>
        <v>0</v>
      </c>
    </row>
    <row r="6210" spans="14:21">
      <c r="N6210" s="57">
        <f t="shared" si="576"/>
        <v>2017</v>
      </c>
      <c r="O6210" s="57">
        <f t="shared" si="577"/>
        <v>12</v>
      </c>
      <c r="P6210" s="57">
        <f t="shared" si="578"/>
        <v>30</v>
      </c>
      <c r="Q6210" s="48">
        <v>43099</v>
      </c>
      <c r="R6210" s="178">
        <f t="shared" si="579"/>
        <v>43099</v>
      </c>
      <c r="S6210" s="182">
        <v>17.3</v>
      </c>
      <c r="T6210" s="180">
        <f t="shared" si="581"/>
        <v>75488.279999999955</v>
      </c>
      <c r="U6210" s="181" t="str">
        <f t="shared" si="580"/>
        <v>0</v>
      </c>
    </row>
    <row r="6211" spans="14:21">
      <c r="N6211" s="57">
        <f t="shared" ref="N6211:N6274" si="582">IF(Q6211="","",YEAR(Q6211))</f>
        <v>2017</v>
      </c>
      <c r="O6211" s="57">
        <f t="shared" ref="O6211:O6274" si="583">IF(Q6211="","",MONTH(Q6211))</f>
        <v>12</v>
      </c>
      <c r="P6211" s="57">
        <f t="shared" ref="P6211:P6274" si="584">DAY(Q6211)</f>
        <v>31</v>
      </c>
      <c r="Q6211" s="48">
        <v>43100</v>
      </c>
      <c r="R6211" s="178">
        <f t="shared" ref="R6211:R6274" si="585">Q6211</f>
        <v>43100</v>
      </c>
      <c r="S6211" s="182">
        <v>13.9</v>
      </c>
      <c r="T6211" s="180">
        <f t="shared" si="581"/>
        <v>75502.179999999949</v>
      </c>
      <c r="U6211" s="181" t="str">
        <f t="shared" ref="U6211:U6274" si="586">IF(AND(R6211&gt;=$E$7,R6211&lt;=$E$9),S6211,"0")</f>
        <v>0</v>
      </c>
    </row>
    <row r="6212" spans="14:21">
      <c r="N6212" s="57">
        <f t="shared" si="582"/>
        <v>2018</v>
      </c>
      <c r="O6212" s="57">
        <f t="shared" si="583"/>
        <v>1</v>
      </c>
      <c r="P6212" s="57">
        <f t="shared" si="584"/>
        <v>1</v>
      </c>
      <c r="Q6212" s="48">
        <v>43101</v>
      </c>
      <c r="R6212" s="178">
        <f t="shared" si="585"/>
        <v>43101</v>
      </c>
      <c r="S6212" s="182">
        <v>15.4</v>
      </c>
      <c r="T6212" s="180">
        <f t="shared" si="581"/>
        <v>75517.579999999944</v>
      </c>
      <c r="U6212" s="181" t="str">
        <f t="shared" si="586"/>
        <v>0</v>
      </c>
    </row>
    <row r="6213" spans="14:21">
      <c r="N6213" s="57">
        <f t="shared" si="582"/>
        <v>2018</v>
      </c>
      <c r="O6213" s="57">
        <f t="shared" si="583"/>
        <v>1</v>
      </c>
      <c r="P6213" s="57">
        <f t="shared" si="584"/>
        <v>2</v>
      </c>
      <c r="Q6213" s="48">
        <v>43102</v>
      </c>
      <c r="R6213" s="178">
        <f t="shared" si="585"/>
        <v>43102</v>
      </c>
      <c r="S6213" s="182">
        <v>16.7</v>
      </c>
      <c r="T6213" s="180">
        <f t="shared" ref="T6213:T6276" si="587">T6212+S6213</f>
        <v>75534.279999999941</v>
      </c>
      <c r="U6213" s="181" t="str">
        <f t="shared" si="586"/>
        <v>0</v>
      </c>
    </row>
    <row r="6214" spans="14:21">
      <c r="N6214" s="57">
        <f t="shared" si="582"/>
        <v>2018</v>
      </c>
      <c r="O6214" s="57">
        <f t="shared" si="583"/>
        <v>1</v>
      </c>
      <c r="P6214" s="57">
        <f t="shared" si="584"/>
        <v>3</v>
      </c>
      <c r="Q6214" s="48">
        <v>43103</v>
      </c>
      <c r="R6214" s="178">
        <f t="shared" si="585"/>
        <v>43103</v>
      </c>
      <c r="S6214" s="182">
        <v>16.600000000000001</v>
      </c>
      <c r="T6214" s="180">
        <f t="shared" si="587"/>
        <v>75550.879999999946</v>
      </c>
      <c r="U6214" s="181" t="str">
        <f t="shared" si="586"/>
        <v>0</v>
      </c>
    </row>
    <row r="6215" spans="14:21">
      <c r="N6215" s="57">
        <f t="shared" si="582"/>
        <v>2018</v>
      </c>
      <c r="O6215" s="57">
        <f t="shared" si="583"/>
        <v>1</v>
      </c>
      <c r="P6215" s="57">
        <f t="shared" si="584"/>
        <v>4</v>
      </c>
      <c r="Q6215" s="48">
        <v>43104</v>
      </c>
      <c r="R6215" s="178">
        <f t="shared" si="585"/>
        <v>43104</v>
      </c>
      <c r="S6215" s="182">
        <v>16.399999999999999</v>
      </c>
      <c r="T6215" s="180">
        <f t="shared" si="587"/>
        <v>75567.279999999941</v>
      </c>
      <c r="U6215" s="181" t="str">
        <f t="shared" si="586"/>
        <v>0</v>
      </c>
    </row>
    <row r="6216" spans="14:21">
      <c r="N6216" s="57">
        <f t="shared" si="582"/>
        <v>2018</v>
      </c>
      <c r="O6216" s="57">
        <f t="shared" si="583"/>
        <v>1</v>
      </c>
      <c r="P6216" s="57">
        <f t="shared" si="584"/>
        <v>5</v>
      </c>
      <c r="Q6216" s="48">
        <v>43105</v>
      </c>
      <c r="R6216" s="178">
        <f t="shared" si="585"/>
        <v>43105</v>
      </c>
      <c r="S6216" s="182">
        <v>17.3</v>
      </c>
      <c r="T6216" s="180">
        <f t="shared" si="587"/>
        <v>75584.579999999944</v>
      </c>
      <c r="U6216" s="181" t="str">
        <f t="shared" si="586"/>
        <v>0</v>
      </c>
    </row>
    <row r="6217" spans="14:21">
      <c r="N6217" s="57">
        <f t="shared" si="582"/>
        <v>2018</v>
      </c>
      <c r="O6217" s="57">
        <f t="shared" si="583"/>
        <v>1</v>
      </c>
      <c r="P6217" s="57">
        <f t="shared" si="584"/>
        <v>6</v>
      </c>
      <c r="Q6217" s="48">
        <v>43106</v>
      </c>
      <c r="R6217" s="178">
        <f t="shared" si="585"/>
        <v>43106</v>
      </c>
      <c r="S6217" s="182">
        <v>18.8</v>
      </c>
      <c r="T6217" s="180">
        <f t="shared" si="587"/>
        <v>75603.379999999946</v>
      </c>
      <c r="U6217" s="181" t="str">
        <f t="shared" si="586"/>
        <v>0</v>
      </c>
    </row>
    <row r="6218" spans="14:21">
      <c r="N6218" s="57">
        <f t="shared" si="582"/>
        <v>2018</v>
      </c>
      <c r="O6218" s="57">
        <f t="shared" si="583"/>
        <v>1</v>
      </c>
      <c r="P6218" s="57">
        <f t="shared" si="584"/>
        <v>7</v>
      </c>
      <c r="Q6218" s="48">
        <v>43107</v>
      </c>
      <c r="R6218" s="178">
        <f t="shared" si="585"/>
        <v>43107</v>
      </c>
      <c r="S6218" s="182">
        <v>23.3</v>
      </c>
      <c r="T6218" s="180">
        <f t="shared" si="587"/>
        <v>75626.679999999949</v>
      </c>
      <c r="U6218" s="181" t="str">
        <f t="shared" si="586"/>
        <v>0</v>
      </c>
    </row>
    <row r="6219" spans="14:21">
      <c r="N6219" s="57">
        <f t="shared" si="582"/>
        <v>2018</v>
      </c>
      <c r="O6219" s="57">
        <f t="shared" si="583"/>
        <v>1</v>
      </c>
      <c r="P6219" s="57">
        <f t="shared" si="584"/>
        <v>8</v>
      </c>
      <c r="Q6219" s="48">
        <v>43108</v>
      </c>
      <c r="R6219" s="178">
        <f t="shared" si="585"/>
        <v>43108</v>
      </c>
      <c r="S6219" s="182">
        <v>22.3</v>
      </c>
      <c r="T6219" s="180">
        <f t="shared" si="587"/>
        <v>75648.979999999952</v>
      </c>
      <c r="U6219" s="181" t="str">
        <f t="shared" si="586"/>
        <v>0</v>
      </c>
    </row>
    <row r="6220" spans="14:21">
      <c r="N6220" s="57">
        <f t="shared" si="582"/>
        <v>2018</v>
      </c>
      <c r="O6220" s="57">
        <f t="shared" si="583"/>
        <v>1</v>
      </c>
      <c r="P6220" s="57">
        <f t="shared" si="584"/>
        <v>9</v>
      </c>
      <c r="Q6220" s="48">
        <v>43109</v>
      </c>
      <c r="R6220" s="178">
        <f t="shared" si="585"/>
        <v>43109</v>
      </c>
      <c r="S6220" s="182">
        <v>19.2</v>
      </c>
      <c r="T6220" s="180">
        <f t="shared" si="587"/>
        <v>75668.179999999949</v>
      </c>
      <c r="U6220" s="181" t="str">
        <f t="shared" si="586"/>
        <v>0</v>
      </c>
    </row>
    <row r="6221" spans="14:21">
      <c r="N6221" s="57">
        <f t="shared" si="582"/>
        <v>2018</v>
      </c>
      <c r="O6221" s="57">
        <f t="shared" si="583"/>
        <v>1</v>
      </c>
      <c r="P6221" s="57">
        <f t="shared" si="584"/>
        <v>10</v>
      </c>
      <c r="Q6221" s="48">
        <v>43110</v>
      </c>
      <c r="R6221" s="178">
        <f t="shared" si="585"/>
        <v>43110</v>
      </c>
      <c r="S6221" s="182">
        <v>18.8</v>
      </c>
      <c r="T6221" s="180">
        <f t="shared" si="587"/>
        <v>75686.979999999952</v>
      </c>
      <c r="U6221" s="181" t="str">
        <f t="shared" si="586"/>
        <v>0</v>
      </c>
    </row>
    <row r="6222" spans="14:21">
      <c r="N6222" s="57">
        <f t="shared" si="582"/>
        <v>2018</v>
      </c>
      <c r="O6222" s="57">
        <f t="shared" si="583"/>
        <v>1</v>
      </c>
      <c r="P6222" s="57">
        <f t="shared" si="584"/>
        <v>11</v>
      </c>
      <c r="Q6222" s="48">
        <v>43111</v>
      </c>
      <c r="R6222" s="178">
        <f t="shared" si="585"/>
        <v>43111</v>
      </c>
      <c r="S6222" s="182">
        <v>18.399999999999999</v>
      </c>
      <c r="T6222" s="180">
        <f t="shared" si="587"/>
        <v>75705.379999999946</v>
      </c>
      <c r="U6222" s="181" t="str">
        <f t="shared" si="586"/>
        <v>0</v>
      </c>
    </row>
    <row r="6223" spans="14:21">
      <c r="N6223" s="57">
        <f t="shared" si="582"/>
        <v>2018</v>
      </c>
      <c r="O6223" s="57">
        <f t="shared" si="583"/>
        <v>1</v>
      </c>
      <c r="P6223" s="57">
        <f t="shared" si="584"/>
        <v>12</v>
      </c>
      <c r="Q6223" s="48">
        <v>43112</v>
      </c>
      <c r="R6223" s="178">
        <f t="shared" si="585"/>
        <v>43112</v>
      </c>
      <c r="S6223" s="182">
        <v>19.600000000000001</v>
      </c>
      <c r="T6223" s="180">
        <f t="shared" si="587"/>
        <v>75724.979999999952</v>
      </c>
      <c r="U6223" s="181" t="str">
        <f t="shared" si="586"/>
        <v>0</v>
      </c>
    </row>
    <row r="6224" spans="14:21">
      <c r="N6224" s="57">
        <f t="shared" si="582"/>
        <v>2018</v>
      </c>
      <c r="O6224" s="57">
        <f t="shared" si="583"/>
        <v>1</v>
      </c>
      <c r="P6224" s="57">
        <f t="shared" si="584"/>
        <v>13</v>
      </c>
      <c r="Q6224" s="48">
        <v>43113</v>
      </c>
      <c r="R6224" s="178">
        <f t="shared" si="585"/>
        <v>43113</v>
      </c>
      <c r="S6224" s="182">
        <v>21.4</v>
      </c>
      <c r="T6224" s="180">
        <f t="shared" si="587"/>
        <v>75746.379999999946</v>
      </c>
      <c r="U6224" s="181" t="str">
        <f t="shared" si="586"/>
        <v>0</v>
      </c>
    </row>
    <row r="6225" spans="14:21">
      <c r="N6225" s="57">
        <f t="shared" si="582"/>
        <v>2018</v>
      </c>
      <c r="O6225" s="57">
        <f t="shared" si="583"/>
        <v>1</v>
      </c>
      <c r="P6225" s="57">
        <f t="shared" si="584"/>
        <v>14</v>
      </c>
      <c r="Q6225" s="48">
        <v>43114</v>
      </c>
      <c r="R6225" s="178">
        <f t="shared" si="585"/>
        <v>43114</v>
      </c>
      <c r="S6225" s="182">
        <v>22.6</v>
      </c>
      <c r="T6225" s="180">
        <f t="shared" si="587"/>
        <v>75768.979999999952</v>
      </c>
      <c r="U6225" s="181" t="str">
        <f t="shared" si="586"/>
        <v>0</v>
      </c>
    </row>
    <row r="6226" spans="14:21">
      <c r="N6226" s="57">
        <f t="shared" si="582"/>
        <v>2018</v>
      </c>
      <c r="O6226" s="57">
        <f t="shared" si="583"/>
        <v>1</v>
      </c>
      <c r="P6226" s="57">
        <f t="shared" si="584"/>
        <v>15</v>
      </c>
      <c r="Q6226" s="48">
        <v>43115</v>
      </c>
      <c r="R6226" s="178">
        <f t="shared" si="585"/>
        <v>43115</v>
      </c>
      <c r="S6226" s="182">
        <v>20.3</v>
      </c>
      <c r="T6226" s="180">
        <f t="shared" si="587"/>
        <v>75789.279999999955</v>
      </c>
      <c r="U6226" s="181" t="str">
        <f t="shared" si="586"/>
        <v>0</v>
      </c>
    </row>
    <row r="6227" spans="14:21">
      <c r="N6227" s="57">
        <f t="shared" si="582"/>
        <v>2018</v>
      </c>
      <c r="O6227" s="57">
        <f t="shared" si="583"/>
        <v>1</v>
      </c>
      <c r="P6227" s="57">
        <f t="shared" si="584"/>
        <v>16</v>
      </c>
      <c r="Q6227" s="48">
        <v>43116</v>
      </c>
      <c r="R6227" s="178">
        <f t="shared" si="585"/>
        <v>43116</v>
      </c>
      <c r="S6227" s="182">
        <v>19.600000000000001</v>
      </c>
      <c r="T6227" s="180">
        <f t="shared" si="587"/>
        <v>75808.879999999961</v>
      </c>
      <c r="U6227" s="181" t="str">
        <f t="shared" si="586"/>
        <v>0</v>
      </c>
    </row>
    <row r="6228" spans="14:21">
      <c r="N6228" s="57">
        <f t="shared" si="582"/>
        <v>2018</v>
      </c>
      <c r="O6228" s="57">
        <f t="shared" si="583"/>
        <v>1</v>
      </c>
      <c r="P6228" s="57">
        <f t="shared" si="584"/>
        <v>17</v>
      </c>
      <c r="Q6228" s="48">
        <v>43117</v>
      </c>
      <c r="R6228" s="178">
        <f t="shared" si="585"/>
        <v>43117</v>
      </c>
      <c r="S6228" s="182">
        <v>20.399999999999999</v>
      </c>
      <c r="T6228" s="180">
        <f t="shared" si="587"/>
        <v>75829.279999999955</v>
      </c>
      <c r="U6228" s="181" t="str">
        <f t="shared" si="586"/>
        <v>0</v>
      </c>
    </row>
    <row r="6229" spans="14:21">
      <c r="N6229" s="57">
        <f t="shared" si="582"/>
        <v>2018</v>
      </c>
      <c r="O6229" s="57">
        <f t="shared" si="583"/>
        <v>1</v>
      </c>
      <c r="P6229" s="57">
        <f t="shared" si="584"/>
        <v>18</v>
      </c>
      <c r="Q6229" s="48">
        <v>43118</v>
      </c>
      <c r="R6229" s="178">
        <f t="shared" si="585"/>
        <v>43118</v>
      </c>
      <c r="S6229" s="182">
        <v>20.6</v>
      </c>
      <c r="T6229" s="180">
        <f t="shared" si="587"/>
        <v>75849.879999999961</v>
      </c>
      <c r="U6229" s="181" t="str">
        <f t="shared" si="586"/>
        <v>0</v>
      </c>
    </row>
    <row r="6230" spans="14:21">
      <c r="N6230" s="57">
        <f t="shared" si="582"/>
        <v>2018</v>
      </c>
      <c r="O6230" s="57">
        <f t="shared" si="583"/>
        <v>1</v>
      </c>
      <c r="P6230" s="57">
        <f t="shared" si="584"/>
        <v>19</v>
      </c>
      <c r="Q6230" s="48">
        <v>43119</v>
      </c>
      <c r="R6230" s="178">
        <f t="shared" si="585"/>
        <v>43119</v>
      </c>
      <c r="S6230" s="182">
        <v>20.3</v>
      </c>
      <c r="T6230" s="180">
        <f t="shared" si="587"/>
        <v>75870.179999999964</v>
      </c>
      <c r="U6230" s="181" t="str">
        <f t="shared" si="586"/>
        <v>0</v>
      </c>
    </row>
    <row r="6231" spans="14:21">
      <c r="N6231" s="57">
        <f t="shared" si="582"/>
        <v>2018</v>
      </c>
      <c r="O6231" s="57">
        <f t="shared" si="583"/>
        <v>1</v>
      </c>
      <c r="P6231" s="57">
        <f t="shared" si="584"/>
        <v>20</v>
      </c>
      <c r="Q6231" s="48">
        <v>43120</v>
      </c>
      <c r="R6231" s="178">
        <f t="shared" si="585"/>
        <v>43120</v>
      </c>
      <c r="S6231" s="182">
        <v>20.399999999999999</v>
      </c>
      <c r="T6231" s="180">
        <f t="shared" si="587"/>
        <v>75890.579999999958</v>
      </c>
      <c r="U6231" s="181" t="str">
        <f t="shared" si="586"/>
        <v>0</v>
      </c>
    </row>
    <row r="6232" spans="14:21">
      <c r="N6232" s="57">
        <f t="shared" si="582"/>
        <v>2018</v>
      </c>
      <c r="O6232" s="57">
        <f t="shared" si="583"/>
        <v>1</v>
      </c>
      <c r="P6232" s="57">
        <f t="shared" si="584"/>
        <v>21</v>
      </c>
      <c r="Q6232" s="48">
        <v>43121</v>
      </c>
      <c r="R6232" s="178">
        <f t="shared" si="585"/>
        <v>43121</v>
      </c>
      <c r="S6232" s="182">
        <v>22.5</v>
      </c>
      <c r="T6232" s="180">
        <f t="shared" si="587"/>
        <v>75913.079999999958</v>
      </c>
      <c r="U6232" s="181" t="str">
        <f t="shared" si="586"/>
        <v>0</v>
      </c>
    </row>
    <row r="6233" spans="14:21">
      <c r="N6233" s="57">
        <f t="shared" si="582"/>
        <v>2018</v>
      </c>
      <c r="O6233" s="57">
        <f t="shared" si="583"/>
        <v>1</v>
      </c>
      <c r="P6233" s="57">
        <f t="shared" si="584"/>
        <v>22</v>
      </c>
      <c r="Q6233" s="48">
        <v>43122</v>
      </c>
      <c r="R6233" s="178">
        <f t="shared" si="585"/>
        <v>43122</v>
      </c>
      <c r="S6233" s="182">
        <v>21.3</v>
      </c>
      <c r="T6233" s="180">
        <f t="shared" si="587"/>
        <v>75934.379999999961</v>
      </c>
      <c r="U6233" s="181" t="str">
        <f t="shared" si="586"/>
        <v>0</v>
      </c>
    </row>
    <row r="6234" spans="14:21">
      <c r="N6234" s="57">
        <f t="shared" si="582"/>
        <v>2018</v>
      </c>
      <c r="O6234" s="57">
        <f t="shared" si="583"/>
        <v>1</v>
      </c>
      <c r="P6234" s="57">
        <f t="shared" si="584"/>
        <v>23</v>
      </c>
      <c r="Q6234" s="48">
        <v>43123</v>
      </c>
      <c r="R6234" s="178">
        <f t="shared" si="585"/>
        <v>43123</v>
      </c>
      <c r="S6234" s="182">
        <v>17.2</v>
      </c>
      <c r="T6234" s="180">
        <f t="shared" si="587"/>
        <v>75951.579999999958</v>
      </c>
      <c r="U6234" s="181" t="str">
        <f t="shared" si="586"/>
        <v>0</v>
      </c>
    </row>
    <row r="6235" spans="14:21">
      <c r="N6235" s="57">
        <f t="shared" si="582"/>
        <v>2018</v>
      </c>
      <c r="O6235" s="57">
        <f t="shared" si="583"/>
        <v>1</v>
      </c>
      <c r="P6235" s="57">
        <f t="shared" si="584"/>
        <v>24</v>
      </c>
      <c r="Q6235" s="48">
        <v>43124</v>
      </c>
      <c r="R6235" s="178">
        <f t="shared" si="585"/>
        <v>43124</v>
      </c>
      <c r="S6235" s="182">
        <v>10.4</v>
      </c>
      <c r="T6235" s="180">
        <f t="shared" si="587"/>
        <v>75961.979999999952</v>
      </c>
      <c r="U6235" s="181" t="str">
        <f t="shared" si="586"/>
        <v>0</v>
      </c>
    </row>
    <row r="6236" spans="14:21">
      <c r="N6236" s="57">
        <f t="shared" si="582"/>
        <v>2018</v>
      </c>
      <c r="O6236" s="57">
        <f t="shared" si="583"/>
        <v>1</v>
      </c>
      <c r="P6236" s="57">
        <f t="shared" si="584"/>
        <v>25</v>
      </c>
      <c r="Q6236" s="48">
        <v>43125</v>
      </c>
      <c r="R6236" s="178">
        <f t="shared" si="585"/>
        <v>43125</v>
      </c>
      <c r="S6236" s="182">
        <v>14.7</v>
      </c>
      <c r="T6236" s="180">
        <f t="shared" si="587"/>
        <v>75976.679999999949</v>
      </c>
      <c r="U6236" s="181" t="str">
        <f t="shared" si="586"/>
        <v>0</v>
      </c>
    </row>
    <row r="6237" spans="14:21">
      <c r="N6237" s="57">
        <f t="shared" si="582"/>
        <v>2018</v>
      </c>
      <c r="O6237" s="57">
        <f t="shared" si="583"/>
        <v>1</v>
      </c>
      <c r="P6237" s="57">
        <f t="shared" si="584"/>
        <v>26</v>
      </c>
      <c r="Q6237" s="48">
        <v>43126</v>
      </c>
      <c r="R6237" s="178">
        <f t="shared" si="585"/>
        <v>43126</v>
      </c>
      <c r="S6237" s="182">
        <v>16.899999999999999</v>
      </c>
      <c r="T6237" s="180">
        <f t="shared" si="587"/>
        <v>75993.579999999944</v>
      </c>
      <c r="U6237" s="181" t="str">
        <f t="shared" si="586"/>
        <v>0</v>
      </c>
    </row>
    <row r="6238" spans="14:21">
      <c r="N6238" s="57">
        <f t="shared" si="582"/>
        <v>2018</v>
      </c>
      <c r="O6238" s="57">
        <f t="shared" si="583"/>
        <v>1</v>
      </c>
      <c r="P6238" s="57">
        <f t="shared" si="584"/>
        <v>27</v>
      </c>
      <c r="Q6238" s="48">
        <v>43127</v>
      </c>
      <c r="R6238" s="178">
        <f t="shared" si="585"/>
        <v>43127</v>
      </c>
      <c r="S6238" s="182">
        <v>16.600000000000001</v>
      </c>
      <c r="T6238" s="180">
        <f t="shared" si="587"/>
        <v>76010.179999999949</v>
      </c>
      <c r="U6238" s="181" t="str">
        <f t="shared" si="586"/>
        <v>0</v>
      </c>
    </row>
    <row r="6239" spans="14:21">
      <c r="N6239" s="57">
        <f t="shared" si="582"/>
        <v>2018</v>
      </c>
      <c r="O6239" s="57">
        <f t="shared" si="583"/>
        <v>1</v>
      </c>
      <c r="P6239" s="57">
        <f t="shared" si="584"/>
        <v>28</v>
      </c>
      <c r="Q6239" s="48">
        <v>43128</v>
      </c>
      <c r="R6239" s="178">
        <f t="shared" si="585"/>
        <v>43128</v>
      </c>
      <c r="S6239" s="182">
        <v>14.4</v>
      </c>
      <c r="T6239" s="180">
        <f t="shared" si="587"/>
        <v>76024.579999999944</v>
      </c>
      <c r="U6239" s="181" t="str">
        <f t="shared" si="586"/>
        <v>0</v>
      </c>
    </row>
    <row r="6240" spans="14:21">
      <c r="N6240" s="57">
        <f t="shared" si="582"/>
        <v>2018</v>
      </c>
      <c r="O6240" s="57">
        <f t="shared" si="583"/>
        <v>1</v>
      </c>
      <c r="P6240" s="57">
        <f t="shared" si="584"/>
        <v>29</v>
      </c>
      <c r="Q6240" s="48">
        <v>43129</v>
      </c>
      <c r="R6240" s="178">
        <f t="shared" si="585"/>
        <v>43129</v>
      </c>
      <c r="S6240" s="182">
        <v>14.8</v>
      </c>
      <c r="T6240" s="180">
        <f t="shared" si="587"/>
        <v>76039.379999999946</v>
      </c>
      <c r="U6240" s="181" t="str">
        <f t="shared" si="586"/>
        <v>0</v>
      </c>
    </row>
    <row r="6241" spans="14:21">
      <c r="N6241" s="57">
        <f t="shared" si="582"/>
        <v>2018</v>
      </c>
      <c r="O6241" s="57">
        <f t="shared" si="583"/>
        <v>1</v>
      </c>
      <c r="P6241" s="57">
        <f t="shared" si="584"/>
        <v>30</v>
      </c>
      <c r="Q6241" s="48">
        <v>43130</v>
      </c>
      <c r="R6241" s="178">
        <f t="shared" si="585"/>
        <v>43130</v>
      </c>
      <c r="S6241" s="182">
        <v>16.8</v>
      </c>
      <c r="T6241" s="180">
        <f t="shared" si="587"/>
        <v>76056.179999999949</v>
      </c>
      <c r="U6241" s="181" t="str">
        <f t="shared" si="586"/>
        <v>0</v>
      </c>
    </row>
    <row r="6242" spans="14:21">
      <c r="N6242" s="57">
        <f t="shared" si="582"/>
        <v>2018</v>
      </c>
      <c r="O6242" s="57">
        <f t="shared" si="583"/>
        <v>1</v>
      </c>
      <c r="P6242" s="57">
        <f t="shared" si="584"/>
        <v>31</v>
      </c>
      <c r="Q6242" s="48">
        <v>43131</v>
      </c>
      <c r="R6242" s="178">
        <f t="shared" si="585"/>
        <v>43131</v>
      </c>
      <c r="S6242" s="182">
        <v>17.5</v>
      </c>
      <c r="T6242" s="180">
        <f t="shared" si="587"/>
        <v>76073.679999999949</v>
      </c>
      <c r="U6242" s="181" t="str">
        <f t="shared" si="586"/>
        <v>0</v>
      </c>
    </row>
    <row r="6243" spans="14:21">
      <c r="N6243" s="57">
        <f t="shared" si="582"/>
        <v>2018</v>
      </c>
      <c r="O6243" s="57">
        <f t="shared" si="583"/>
        <v>2</v>
      </c>
      <c r="P6243" s="57">
        <f t="shared" si="584"/>
        <v>1</v>
      </c>
      <c r="Q6243" s="48">
        <v>43132</v>
      </c>
      <c r="R6243" s="178">
        <f t="shared" si="585"/>
        <v>43132</v>
      </c>
      <c r="S6243" s="182">
        <v>19.3</v>
      </c>
      <c r="T6243" s="180">
        <f t="shared" si="587"/>
        <v>76092.979999999952</v>
      </c>
      <c r="U6243" s="181" t="str">
        <f t="shared" si="586"/>
        <v>0</v>
      </c>
    </row>
    <row r="6244" spans="14:21">
      <c r="N6244" s="57">
        <f t="shared" si="582"/>
        <v>2018</v>
      </c>
      <c r="O6244" s="57">
        <f t="shared" si="583"/>
        <v>2</v>
      </c>
      <c r="P6244" s="57">
        <f t="shared" si="584"/>
        <v>2</v>
      </c>
      <c r="Q6244" s="48">
        <v>43133</v>
      </c>
      <c r="R6244" s="178">
        <f t="shared" si="585"/>
        <v>43133</v>
      </c>
      <c r="S6244" s="182">
        <v>19.399999999999999</v>
      </c>
      <c r="T6244" s="180">
        <f t="shared" si="587"/>
        <v>76112.379999999946</v>
      </c>
      <c r="U6244" s="181" t="str">
        <f t="shared" si="586"/>
        <v>0</v>
      </c>
    </row>
    <row r="6245" spans="14:21">
      <c r="N6245" s="57">
        <f t="shared" si="582"/>
        <v>2018</v>
      </c>
      <c r="O6245" s="57">
        <f t="shared" si="583"/>
        <v>2</v>
      </c>
      <c r="P6245" s="57">
        <f t="shared" si="584"/>
        <v>3</v>
      </c>
      <c r="Q6245" s="48">
        <v>43134</v>
      </c>
      <c r="R6245" s="178">
        <f t="shared" si="585"/>
        <v>43134</v>
      </c>
      <c r="S6245" s="182">
        <v>22.8</v>
      </c>
      <c r="T6245" s="180">
        <f t="shared" si="587"/>
        <v>76135.179999999949</v>
      </c>
      <c r="U6245" s="181" t="str">
        <f t="shared" si="586"/>
        <v>0</v>
      </c>
    </row>
    <row r="6246" spans="14:21">
      <c r="N6246" s="57">
        <f t="shared" si="582"/>
        <v>2018</v>
      </c>
      <c r="O6246" s="57">
        <f t="shared" si="583"/>
        <v>2</v>
      </c>
      <c r="P6246" s="57">
        <f t="shared" si="584"/>
        <v>4</v>
      </c>
      <c r="Q6246" s="48">
        <v>43135</v>
      </c>
      <c r="R6246" s="178">
        <f t="shared" si="585"/>
        <v>43135</v>
      </c>
      <c r="S6246" s="182">
        <v>21.2</v>
      </c>
      <c r="T6246" s="180">
        <f t="shared" si="587"/>
        <v>76156.379999999946</v>
      </c>
      <c r="U6246" s="181" t="str">
        <f t="shared" si="586"/>
        <v>0</v>
      </c>
    </row>
    <row r="6247" spans="14:21">
      <c r="N6247" s="57">
        <f t="shared" si="582"/>
        <v>2018</v>
      </c>
      <c r="O6247" s="57">
        <f t="shared" si="583"/>
        <v>2</v>
      </c>
      <c r="P6247" s="57">
        <f t="shared" si="584"/>
        <v>5</v>
      </c>
      <c r="Q6247" s="48">
        <v>43136</v>
      </c>
      <c r="R6247" s="178">
        <f t="shared" si="585"/>
        <v>43136</v>
      </c>
      <c r="S6247" s="182">
        <v>22.4</v>
      </c>
      <c r="T6247" s="180">
        <f t="shared" si="587"/>
        <v>76178.779999999941</v>
      </c>
      <c r="U6247" s="181" t="str">
        <f t="shared" si="586"/>
        <v>0</v>
      </c>
    </row>
    <row r="6248" spans="14:21">
      <c r="N6248" s="57">
        <f t="shared" si="582"/>
        <v>2018</v>
      </c>
      <c r="O6248" s="57">
        <f t="shared" si="583"/>
        <v>2</v>
      </c>
      <c r="P6248" s="57">
        <f t="shared" si="584"/>
        <v>6</v>
      </c>
      <c r="Q6248" s="48">
        <v>43137</v>
      </c>
      <c r="R6248" s="178">
        <f t="shared" si="585"/>
        <v>43137</v>
      </c>
      <c r="S6248" s="182">
        <v>25.3</v>
      </c>
      <c r="T6248" s="180">
        <f t="shared" si="587"/>
        <v>76204.079999999944</v>
      </c>
      <c r="U6248" s="181" t="str">
        <f t="shared" si="586"/>
        <v>0</v>
      </c>
    </row>
    <row r="6249" spans="14:21">
      <c r="N6249" s="57">
        <f t="shared" si="582"/>
        <v>2018</v>
      </c>
      <c r="O6249" s="57">
        <f t="shared" si="583"/>
        <v>2</v>
      </c>
      <c r="P6249" s="57">
        <f t="shared" si="584"/>
        <v>7</v>
      </c>
      <c r="Q6249" s="48">
        <v>43138</v>
      </c>
      <c r="R6249" s="178">
        <f t="shared" si="585"/>
        <v>43138</v>
      </c>
      <c r="S6249" s="182">
        <v>26.5</v>
      </c>
      <c r="T6249" s="180">
        <f t="shared" si="587"/>
        <v>76230.579999999944</v>
      </c>
      <c r="U6249" s="181" t="str">
        <f t="shared" si="586"/>
        <v>0</v>
      </c>
    </row>
    <row r="6250" spans="14:21">
      <c r="N6250" s="57">
        <f t="shared" si="582"/>
        <v>2018</v>
      </c>
      <c r="O6250" s="57">
        <f t="shared" si="583"/>
        <v>2</v>
      </c>
      <c r="P6250" s="57">
        <f t="shared" si="584"/>
        <v>8</v>
      </c>
      <c r="Q6250" s="48">
        <v>43139</v>
      </c>
      <c r="R6250" s="178">
        <f t="shared" si="585"/>
        <v>43139</v>
      </c>
      <c r="S6250" s="182">
        <v>24.3</v>
      </c>
      <c r="T6250" s="180">
        <f t="shared" si="587"/>
        <v>76254.879999999946</v>
      </c>
      <c r="U6250" s="181" t="str">
        <f t="shared" si="586"/>
        <v>0</v>
      </c>
    </row>
    <row r="6251" spans="14:21">
      <c r="N6251" s="57">
        <f t="shared" si="582"/>
        <v>2018</v>
      </c>
      <c r="O6251" s="57">
        <f t="shared" si="583"/>
        <v>2</v>
      </c>
      <c r="P6251" s="57">
        <f t="shared" si="584"/>
        <v>9</v>
      </c>
      <c r="Q6251" s="48">
        <v>43140</v>
      </c>
      <c r="R6251" s="178">
        <f t="shared" si="585"/>
        <v>43140</v>
      </c>
      <c r="S6251" s="182">
        <v>23.8</v>
      </c>
      <c r="T6251" s="180">
        <f t="shared" si="587"/>
        <v>76278.679999999949</v>
      </c>
      <c r="U6251" s="181" t="str">
        <f t="shared" si="586"/>
        <v>0</v>
      </c>
    </row>
    <row r="6252" spans="14:21">
      <c r="N6252" s="57">
        <f t="shared" si="582"/>
        <v>2018</v>
      </c>
      <c r="O6252" s="57">
        <f t="shared" si="583"/>
        <v>2</v>
      </c>
      <c r="P6252" s="57">
        <f t="shared" si="584"/>
        <v>10</v>
      </c>
      <c r="Q6252" s="48">
        <v>43141</v>
      </c>
      <c r="R6252" s="178">
        <f t="shared" si="585"/>
        <v>43141</v>
      </c>
      <c r="S6252" s="182">
        <v>21.9</v>
      </c>
      <c r="T6252" s="180">
        <f t="shared" si="587"/>
        <v>76300.579999999944</v>
      </c>
      <c r="U6252" s="181" t="str">
        <f t="shared" si="586"/>
        <v>0</v>
      </c>
    </row>
    <row r="6253" spans="14:21">
      <c r="N6253" s="57">
        <f t="shared" si="582"/>
        <v>2018</v>
      </c>
      <c r="O6253" s="57">
        <f t="shared" si="583"/>
        <v>2</v>
      </c>
      <c r="P6253" s="57">
        <f t="shared" si="584"/>
        <v>11</v>
      </c>
      <c r="Q6253" s="48">
        <v>43142</v>
      </c>
      <c r="R6253" s="178">
        <f t="shared" si="585"/>
        <v>43142</v>
      </c>
      <c r="S6253" s="182">
        <v>19.600000000000001</v>
      </c>
      <c r="T6253" s="180">
        <f t="shared" si="587"/>
        <v>76320.179999999949</v>
      </c>
      <c r="U6253" s="181" t="str">
        <f t="shared" si="586"/>
        <v>0</v>
      </c>
    </row>
    <row r="6254" spans="14:21">
      <c r="N6254" s="57">
        <f t="shared" si="582"/>
        <v>2018</v>
      </c>
      <c r="O6254" s="57">
        <f t="shared" si="583"/>
        <v>2</v>
      </c>
      <c r="P6254" s="57">
        <f t="shared" si="584"/>
        <v>12</v>
      </c>
      <c r="Q6254" s="48">
        <v>43143</v>
      </c>
      <c r="R6254" s="178">
        <f t="shared" si="585"/>
        <v>43143</v>
      </c>
      <c r="S6254" s="182">
        <v>20.399999999999999</v>
      </c>
      <c r="T6254" s="180">
        <f t="shared" si="587"/>
        <v>76340.579999999944</v>
      </c>
      <c r="U6254" s="181" t="str">
        <f t="shared" si="586"/>
        <v>0</v>
      </c>
    </row>
    <row r="6255" spans="14:21">
      <c r="N6255" s="57">
        <f t="shared" si="582"/>
        <v>2018</v>
      </c>
      <c r="O6255" s="57">
        <f t="shared" si="583"/>
        <v>2</v>
      </c>
      <c r="P6255" s="57">
        <f t="shared" si="584"/>
        <v>13</v>
      </c>
      <c r="Q6255" s="48">
        <v>43144</v>
      </c>
      <c r="R6255" s="178">
        <f t="shared" si="585"/>
        <v>43144</v>
      </c>
      <c r="S6255" s="182">
        <v>21</v>
      </c>
      <c r="T6255" s="180">
        <f t="shared" si="587"/>
        <v>76361.579999999944</v>
      </c>
      <c r="U6255" s="181" t="str">
        <f t="shared" si="586"/>
        <v>0</v>
      </c>
    </row>
    <row r="6256" spans="14:21">
      <c r="N6256" s="57">
        <f t="shared" si="582"/>
        <v>2018</v>
      </c>
      <c r="O6256" s="57">
        <f t="shared" si="583"/>
        <v>2</v>
      </c>
      <c r="P6256" s="57">
        <f t="shared" si="584"/>
        <v>14</v>
      </c>
      <c r="Q6256" s="48">
        <v>43145</v>
      </c>
      <c r="R6256" s="178">
        <f t="shared" si="585"/>
        <v>43145</v>
      </c>
      <c r="S6256" s="182">
        <v>20.9</v>
      </c>
      <c r="T6256" s="180">
        <f t="shared" si="587"/>
        <v>76382.479999999938</v>
      </c>
      <c r="U6256" s="181" t="str">
        <f t="shared" si="586"/>
        <v>0</v>
      </c>
    </row>
    <row r="6257" spans="14:21">
      <c r="N6257" s="57">
        <f t="shared" si="582"/>
        <v>2018</v>
      </c>
      <c r="O6257" s="57">
        <f t="shared" si="583"/>
        <v>2</v>
      </c>
      <c r="P6257" s="57">
        <f t="shared" si="584"/>
        <v>15</v>
      </c>
      <c r="Q6257" s="48">
        <v>43146</v>
      </c>
      <c r="R6257" s="178">
        <f t="shared" si="585"/>
        <v>43146</v>
      </c>
      <c r="S6257" s="182">
        <v>21.4</v>
      </c>
      <c r="T6257" s="180">
        <f t="shared" si="587"/>
        <v>76403.879999999932</v>
      </c>
      <c r="U6257" s="181" t="str">
        <f t="shared" si="586"/>
        <v>0</v>
      </c>
    </row>
    <row r="6258" spans="14:21">
      <c r="N6258" s="57">
        <f t="shared" si="582"/>
        <v>2018</v>
      </c>
      <c r="O6258" s="57">
        <f t="shared" si="583"/>
        <v>2</v>
      </c>
      <c r="P6258" s="57">
        <f t="shared" si="584"/>
        <v>16</v>
      </c>
      <c r="Q6258" s="48">
        <v>43147</v>
      </c>
      <c r="R6258" s="178">
        <f t="shared" si="585"/>
        <v>43147</v>
      </c>
      <c r="S6258" s="182">
        <v>18.600000000000001</v>
      </c>
      <c r="T6258" s="180">
        <f t="shared" si="587"/>
        <v>76422.479999999938</v>
      </c>
      <c r="U6258" s="181" t="str">
        <f t="shared" si="586"/>
        <v>0</v>
      </c>
    </row>
    <row r="6259" spans="14:21">
      <c r="N6259" s="57">
        <f t="shared" si="582"/>
        <v>2018</v>
      </c>
      <c r="O6259" s="57">
        <f t="shared" si="583"/>
        <v>2</v>
      </c>
      <c r="P6259" s="57">
        <f t="shared" si="584"/>
        <v>17</v>
      </c>
      <c r="Q6259" s="48">
        <v>43148</v>
      </c>
      <c r="R6259" s="178">
        <f t="shared" si="585"/>
        <v>43148</v>
      </c>
      <c r="S6259" s="182">
        <v>19.2</v>
      </c>
      <c r="T6259" s="180">
        <f t="shared" si="587"/>
        <v>76441.679999999935</v>
      </c>
      <c r="U6259" s="181" t="str">
        <f t="shared" si="586"/>
        <v>0</v>
      </c>
    </row>
    <row r="6260" spans="14:21">
      <c r="N6260" s="57">
        <f t="shared" si="582"/>
        <v>2018</v>
      </c>
      <c r="O6260" s="57">
        <f t="shared" si="583"/>
        <v>2</v>
      </c>
      <c r="P6260" s="57">
        <f t="shared" si="584"/>
        <v>18</v>
      </c>
      <c r="Q6260" s="48">
        <v>43149</v>
      </c>
      <c r="R6260" s="178">
        <f t="shared" si="585"/>
        <v>43149</v>
      </c>
      <c r="S6260" s="182">
        <v>18.899999999999999</v>
      </c>
      <c r="T6260" s="180">
        <f t="shared" si="587"/>
        <v>76460.579999999929</v>
      </c>
      <c r="U6260" s="181" t="str">
        <f t="shared" si="586"/>
        <v>0</v>
      </c>
    </row>
    <row r="6261" spans="14:21">
      <c r="N6261" s="57">
        <f t="shared" si="582"/>
        <v>2018</v>
      </c>
      <c r="O6261" s="57">
        <f t="shared" si="583"/>
        <v>2</v>
      </c>
      <c r="P6261" s="57">
        <f t="shared" si="584"/>
        <v>19</v>
      </c>
      <c r="Q6261" s="48">
        <v>43150</v>
      </c>
      <c r="R6261" s="178">
        <f t="shared" si="585"/>
        <v>43150</v>
      </c>
      <c r="S6261" s="182">
        <v>18.399999999999999</v>
      </c>
      <c r="T6261" s="180">
        <f t="shared" si="587"/>
        <v>76478.979999999923</v>
      </c>
      <c r="U6261" s="181" t="str">
        <f t="shared" si="586"/>
        <v>0</v>
      </c>
    </row>
    <row r="6262" spans="14:21">
      <c r="N6262" s="57">
        <f t="shared" si="582"/>
        <v>2018</v>
      </c>
      <c r="O6262" s="57">
        <f t="shared" si="583"/>
        <v>2</v>
      </c>
      <c r="P6262" s="57">
        <f t="shared" si="584"/>
        <v>20</v>
      </c>
      <c r="Q6262" s="48">
        <v>43151</v>
      </c>
      <c r="R6262" s="178">
        <f t="shared" si="585"/>
        <v>43151</v>
      </c>
      <c r="S6262" s="182">
        <v>20.2</v>
      </c>
      <c r="T6262" s="180">
        <f t="shared" si="587"/>
        <v>76499.17999999992</v>
      </c>
      <c r="U6262" s="181" t="str">
        <f t="shared" si="586"/>
        <v>0</v>
      </c>
    </row>
    <row r="6263" spans="14:21">
      <c r="N6263" s="57">
        <f t="shared" si="582"/>
        <v>2018</v>
      </c>
      <c r="O6263" s="57">
        <f t="shared" si="583"/>
        <v>2</v>
      </c>
      <c r="P6263" s="57">
        <f t="shared" si="584"/>
        <v>21</v>
      </c>
      <c r="Q6263" s="48">
        <v>43152</v>
      </c>
      <c r="R6263" s="178">
        <f t="shared" si="585"/>
        <v>43152</v>
      </c>
      <c r="S6263" s="182">
        <v>23.4</v>
      </c>
      <c r="T6263" s="180">
        <f t="shared" si="587"/>
        <v>76522.579999999914</v>
      </c>
      <c r="U6263" s="181" t="str">
        <f t="shared" si="586"/>
        <v>0</v>
      </c>
    </row>
    <row r="6264" spans="14:21">
      <c r="N6264" s="57">
        <f t="shared" si="582"/>
        <v>2018</v>
      </c>
      <c r="O6264" s="57">
        <f t="shared" si="583"/>
        <v>2</v>
      </c>
      <c r="P6264" s="57">
        <f t="shared" si="584"/>
        <v>22</v>
      </c>
      <c r="Q6264" s="48">
        <v>43153</v>
      </c>
      <c r="R6264" s="178">
        <f t="shared" si="585"/>
        <v>43153</v>
      </c>
      <c r="S6264" s="182">
        <v>22</v>
      </c>
      <c r="T6264" s="180">
        <f t="shared" si="587"/>
        <v>76544.579999999914</v>
      </c>
      <c r="U6264" s="181" t="str">
        <f t="shared" si="586"/>
        <v>0</v>
      </c>
    </row>
    <row r="6265" spans="14:21">
      <c r="N6265" s="57">
        <f t="shared" si="582"/>
        <v>2018</v>
      </c>
      <c r="O6265" s="57">
        <f t="shared" si="583"/>
        <v>2</v>
      </c>
      <c r="P6265" s="57">
        <f t="shared" si="584"/>
        <v>23</v>
      </c>
      <c r="Q6265" s="48">
        <v>43154</v>
      </c>
      <c r="R6265" s="178">
        <f t="shared" si="585"/>
        <v>43154</v>
      </c>
      <c r="S6265" s="182">
        <v>23.4</v>
      </c>
      <c r="T6265" s="180">
        <f t="shared" si="587"/>
        <v>76567.979999999909</v>
      </c>
      <c r="U6265" s="181" t="str">
        <f t="shared" si="586"/>
        <v>0</v>
      </c>
    </row>
    <row r="6266" spans="14:21">
      <c r="N6266" s="57">
        <f t="shared" si="582"/>
        <v>2018</v>
      </c>
      <c r="O6266" s="57">
        <f t="shared" si="583"/>
        <v>2</v>
      </c>
      <c r="P6266" s="57">
        <f t="shared" si="584"/>
        <v>24</v>
      </c>
      <c r="Q6266" s="48">
        <v>43155</v>
      </c>
      <c r="R6266" s="178">
        <f t="shared" si="585"/>
        <v>43155</v>
      </c>
      <c r="S6266" s="182">
        <v>22.5</v>
      </c>
      <c r="T6266" s="180">
        <f t="shared" si="587"/>
        <v>76590.479999999909</v>
      </c>
      <c r="U6266" s="181" t="str">
        <f t="shared" si="586"/>
        <v>0</v>
      </c>
    </row>
    <row r="6267" spans="14:21">
      <c r="N6267" s="57">
        <f t="shared" si="582"/>
        <v>2018</v>
      </c>
      <c r="O6267" s="57">
        <f t="shared" si="583"/>
        <v>2</v>
      </c>
      <c r="P6267" s="57">
        <f t="shared" si="584"/>
        <v>25</v>
      </c>
      <c r="Q6267" s="48">
        <v>43156</v>
      </c>
      <c r="R6267" s="178">
        <f t="shared" si="585"/>
        <v>43156</v>
      </c>
      <c r="S6267" s="182">
        <v>25.2</v>
      </c>
      <c r="T6267" s="180">
        <f t="shared" si="587"/>
        <v>76615.679999999906</v>
      </c>
      <c r="U6267" s="181" t="str">
        <f t="shared" si="586"/>
        <v>0</v>
      </c>
    </row>
    <row r="6268" spans="14:21">
      <c r="N6268" s="57">
        <f t="shared" si="582"/>
        <v>2018</v>
      </c>
      <c r="O6268" s="57">
        <f t="shared" si="583"/>
        <v>2</v>
      </c>
      <c r="P6268" s="57">
        <f t="shared" si="584"/>
        <v>26</v>
      </c>
      <c r="Q6268" s="48">
        <v>43157</v>
      </c>
      <c r="R6268" s="178">
        <f t="shared" si="585"/>
        <v>43157</v>
      </c>
      <c r="S6268" s="182">
        <v>24.3</v>
      </c>
      <c r="T6268" s="180">
        <f t="shared" si="587"/>
        <v>76639.979999999909</v>
      </c>
      <c r="U6268" s="181" t="str">
        <f t="shared" si="586"/>
        <v>0</v>
      </c>
    </row>
    <row r="6269" spans="14:21">
      <c r="N6269" s="57">
        <f t="shared" si="582"/>
        <v>2018</v>
      </c>
      <c r="O6269" s="57">
        <f t="shared" si="583"/>
        <v>2</v>
      </c>
      <c r="P6269" s="57">
        <f t="shared" si="584"/>
        <v>27</v>
      </c>
      <c r="Q6269" s="48">
        <v>43158</v>
      </c>
      <c r="R6269" s="178">
        <f t="shared" si="585"/>
        <v>43158</v>
      </c>
      <c r="S6269" s="182">
        <v>26</v>
      </c>
      <c r="T6269" s="180">
        <f t="shared" si="587"/>
        <v>76665.979999999909</v>
      </c>
      <c r="U6269" s="181" t="str">
        <f t="shared" si="586"/>
        <v>0</v>
      </c>
    </row>
    <row r="6270" spans="14:21">
      <c r="N6270" s="57">
        <f t="shared" si="582"/>
        <v>2018</v>
      </c>
      <c r="O6270" s="57">
        <f t="shared" si="583"/>
        <v>2</v>
      </c>
      <c r="P6270" s="57">
        <f t="shared" si="584"/>
        <v>28</v>
      </c>
      <c r="Q6270" s="48">
        <v>43159</v>
      </c>
      <c r="R6270" s="178">
        <f t="shared" si="585"/>
        <v>43159</v>
      </c>
      <c r="S6270" s="182">
        <v>28.2</v>
      </c>
      <c r="T6270" s="180">
        <f t="shared" si="587"/>
        <v>76694.179999999906</v>
      </c>
      <c r="U6270" s="181" t="str">
        <f t="shared" si="586"/>
        <v>0</v>
      </c>
    </row>
    <row r="6271" spans="14:21">
      <c r="N6271" s="57">
        <f t="shared" si="582"/>
        <v>2018</v>
      </c>
      <c r="O6271" s="57">
        <f t="shared" si="583"/>
        <v>3</v>
      </c>
      <c r="P6271" s="57">
        <f t="shared" si="584"/>
        <v>1</v>
      </c>
      <c r="Q6271" s="48">
        <v>43160</v>
      </c>
      <c r="R6271" s="178">
        <f t="shared" si="585"/>
        <v>43160</v>
      </c>
      <c r="S6271" s="182">
        <v>26.4</v>
      </c>
      <c r="T6271" s="180">
        <f t="shared" si="587"/>
        <v>76720.5799999999</v>
      </c>
      <c r="U6271" s="181" t="str">
        <f t="shared" si="586"/>
        <v>0</v>
      </c>
    </row>
    <row r="6272" spans="14:21">
      <c r="N6272" s="57">
        <f t="shared" si="582"/>
        <v>2018</v>
      </c>
      <c r="O6272" s="57">
        <f t="shared" si="583"/>
        <v>3</v>
      </c>
      <c r="P6272" s="57">
        <f t="shared" si="584"/>
        <v>2</v>
      </c>
      <c r="Q6272" s="48">
        <v>43161</v>
      </c>
      <c r="R6272" s="178">
        <f t="shared" si="585"/>
        <v>43161</v>
      </c>
      <c r="S6272" s="182">
        <v>27.7</v>
      </c>
      <c r="T6272" s="180">
        <f t="shared" si="587"/>
        <v>76748.279999999897</v>
      </c>
      <c r="U6272" s="181" t="str">
        <f t="shared" si="586"/>
        <v>0</v>
      </c>
    </row>
    <row r="6273" spans="14:21">
      <c r="N6273" s="57">
        <f t="shared" si="582"/>
        <v>2018</v>
      </c>
      <c r="O6273" s="57">
        <f t="shared" si="583"/>
        <v>3</v>
      </c>
      <c r="P6273" s="57">
        <f t="shared" si="584"/>
        <v>3</v>
      </c>
      <c r="Q6273" s="48">
        <v>43162</v>
      </c>
      <c r="R6273" s="178">
        <f t="shared" si="585"/>
        <v>43162</v>
      </c>
      <c r="S6273" s="182">
        <v>26.6</v>
      </c>
      <c r="T6273" s="180">
        <f t="shared" si="587"/>
        <v>76774.879999999903</v>
      </c>
      <c r="U6273" s="181" t="str">
        <f t="shared" si="586"/>
        <v>0</v>
      </c>
    </row>
    <row r="6274" spans="14:21">
      <c r="N6274" s="57">
        <f t="shared" si="582"/>
        <v>2018</v>
      </c>
      <c r="O6274" s="57">
        <f t="shared" si="583"/>
        <v>3</v>
      </c>
      <c r="P6274" s="57">
        <f t="shared" si="584"/>
        <v>4</v>
      </c>
      <c r="Q6274" s="48">
        <v>43163</v>
      </c>
      <c r="R6274" s="178">
        <f t="shared" si="585"/>
        <v>43163</v>
      </c>
      <c r="S6274" s="182">
        <v>24.1</v>
      </c>
      <c r="T6274" s="180">
        <f t="shared" si="587"/>
        <v>76798.979999999909</v>
      </c>
      <c r="U6274" s="181" t="str">
        <f t="shared" si="586"/>
        <v>0</v>
      </c>
    </row>
    <row r="6275" spans="14:21">
      <c r="N6275" s="57">
        <f t="shared" ref="N6275:N6338" si="588">IF(Q6275="","",YEAR(Q6275))</f>
        <v>2018</v>
      </c>
      <c r="O6275" s="57">
        <f t="shared" ref="O6275:O6338" si="589">IF(Q6275="","",MONTH(Q6275))</f>
        <v>3</v>
      </c>
      <c r="P6275" s="57">
        <f t="shared" ref="P6275:P6338" si="590">DAY(Q6275)</f>
        <v>5</v>
      </c>
      <c r="Q6275" s="48">
        <v>43164</v>
      </c>
      <c r="R6275" s="178">
        <f t="shared" ref="R6275:R6338" si="591">Q6275</f>
        <v>43164</v>
      </c>
      <c r="S6275" s="182">
        <v>18.2</v>
      </c>
      <c r="T6275" s="180">
        <f t="shared" si="587"/>
        <v>76817.179999999906</v>
      </c>
      <c r="U6275" s="181" t="str">
        <f t="shared" ref="U6275:U6338" si="592">IF(AND(R6275&gt;=$E$7,R6275&lt;=$E$9),S6275,"0")</f>
        <v>0</v>
      </c>
    </row>
    <row r="6276" spans="14:21">
      <c r="N6276" s="57">
        <f t="shared" si="588"/>
        <v>2018</v>
      </c>
      <c r="O6276" s="57">
        <f t="shared" si="589"/>
        <v>3</v>
      </c>
      <c r="P6276" s="57">
        <f t="shared" si="590"/>
        <v>6</v>
      </c>
      <c r="Q6276" s="48">
        <v>43165</v>
      </c>
      <c r="R6276" s="178">
        <f t="shared" si="591"/>
        <v>43165</v>
      </c>
      <c r="S6276" s="182">
        <v>19.3</v>
      </c>
      <c r="T6276" s="180">
        <f t="shared" si="587"/>
        <v>76836.479999999909</v>
      </c>
      <c r="U6276" s="181" t="str">
        <f t="shared" si="592"/>
        <v>0</v>
      </c>
    </row>
    <row r="6277" spans="14:21">
      <c r="N6277" s="57">
        <f t="shared" si="588"/>
        <v>2018</v>
      </c>
      <c r="O6277" s="57">
        <f t="shared" si="589"/>
        <v>3</v>
      </c>
      <c r="P6277" s="57">
        <f t="shared" si="590"/>
        <v>7</v>
      </c>
      <c r="Q6277" s="48">
        <v>43166</v>
      </c>
      <c r="R6277" s="178">
        <f t="shared" si="591"/>
        <v>43166</v>
      </c>
      <c r="S6277" s="182">
        <v>21.4</v>
      </c>
      <c r="T6277" s="180">
        <f t="shared" ref="T6277:T6340" si="593">T6276+S6277</f>
        <v>76857.879999999903</v>
      </c>
      <c r="U6277" s="181" t="str">
        <f t="shared" si="592"/>
        <v>0</v>
      </c>
    </row>
    <row r="6278" spans="14:21">
      <c r="N6278" s="57">
        <f t="shared" si="588"/>
        <v>2018</v>
      </c>
      <c r="O6278" s="57">
        <f t="shared" si="589"/>
        <v>3</v>
      </c>
      <c r="P6278" s="57">
        <f t="shared" si="590"/>
        <v>8</v>
      </c>
      <c r="Q6278" s="48">
        <v>43167</v>
      </c>
      <c r="R6278" s="178">
        <f t="shared" si="591"/>
        <v>43167</v>
      </c>
      <c r="S6278" s="182">
        <v>18.3</v>
      </c>
      <c r="T6278" s="180">
        <f t="shared" si="593"/>
        <v>76876.179999999906</v>
      </c>
      <c r="U6278" s="181" t="str">
        <f t="shared" si="592"/>
        <v>0</v>
      </c>
    </row>
    <row r="6279" spans="14:21">
      <c r="N6279" s="57">
        <f t="shared" si="588"/>
        <v>2018</v>
      </c>
      <c r="O6279" s="57">
        <f t="shared" si="589"/>
        <v>3</v>
      </c>
      <c r="P6279" s="57">
        <f t="shared" si="590"/>
        <v>9</v>
      </c>
      <c r="Q6279" s="48">
        <v>43168</v>
      </c>
      <c r="R6279" s="178">
        <f t="shared" si="591"/>
        <v>43168</v>
      </c>
      <c r="S6279" s="182">
        <v>20.7</v>
      </c>
      <c r="T6279" s="180">
        <f t="shared" si="593"/>
        <v>76896.879999999903</v>
      </c>
      <c r="U6279" s="181" t="str">
        <f t="shared" si="592"/>
        <v>0</v>
      </c>
    </row>
    <row r="6280" spans="14:21">
      <c r="N6280" s="57">
        <f t="shared" si="588"/>
        <v>2018</v>
      </c>
      <c r="O6280" s="57">
        <f t="shared" si="589"/>
        <v>3</v>
      </c>
      <c r="P6280" s="57">
        <f t="shared" si="590"/>
        <v>10</v>
      </c>
      <c r="Q6280" s="48">
        <v>43169</v>
      </c>
      <c r="R6280" s="178">
        <f t="shared" si="591"/>
        <v>43169</v>
      </c>
      <c r="S6280" s="182">
        <v>19.100000000000001</v>
      </c>
      <c r="T6280" s="180">
        <f t="shared" si="593"/>
        <v>76915.979999999909</v>
      </c>
      <c r="U6280" s="181" t="str">
        <f t="shared" si="592"/>
        <v>0</v>
      </c>
    </row>
    <row r="6281" spans="14:21">
      <c r="N6281" s="57">
        <f t="shared" si="588"/>
        <v>2018</v>
      </c>
      <c r="O6281" s="57">
        <f t="shared" si="589"/>
        <v>3</v>
      </c>
      <c r="P6281" s="57">
        <f t="shared" si="590"/>
        <v>11</v>
      </c>
      <c r="Q6281" s="48">
        <v>43170</v>
      </c>
      <c r="R6281" s="178">
        <f t="shared" si="591"/>
        <v>43170</v>
      </c>
      <c r="S6281" s="182">
        <v>11.4</v>
      </c>
      <c r="T6281" s="180">
        <f t="shared" si="593"/>
        <v>76927.379999999903</v>
      </c>
      <c r="U6281" s="181" t="str">
        <f t="shared" si="592"/>
        <v>0</v>
      </c>
    </row>
    <row r="6282" spans="14:21">
      <c r="N6282" s="57">
        <f t="shared" si="588"/>
        <v>2018</v>
      </c>
      <c r="O6282" s="57">
        <f t="shared" si="589"/>
        <v>3</v>
      </c>
      <c r="P6282" s="57">
        <f t="shared" si="590"/>
        <v>12</v>
      </c>
      <c r="Q6282" s="48">
        <v>43171</v>
      </c>
      <c r="R6282" s="178">
        <f t="shared" si="591"/>
        <v>43171</v>
      </c>
      <c r="S6282" s="182">
        <v>16</v>
      </c>
      <c r="T6282" s="180">
        <f t="shared" si="593"/>
        <v>76943.379999999903</v>
      </c>
      <c r="U6282" s="181" t="str">
        <f t="shared" si="592"/>
        <v>0</v>
      </c>
    </row>
    <row r="6283" spans="14:21">
      <c r="N6283" s="57">
        <f t="shared" si="588"/>
        <v>2018</v>
      </c>
      <c r="O6283" s="57">
        <f t="shared" si="589"/>
        <v>3</v>
      </c>
      <c r="P6283" s="57">
        <f t="shared" si="590"/>
        <v>13</v>
      </c>
      <c r="Q6283" s="48">
        <v>43172</v>
      </c>
      <c r="R6283" s="178">
        <f t="shared" si="591"/>
        <v>43172</v>
      </c>
      <c r="S6283" s="182">
        <v>17.7</v>
      </c>
      <c r="T6283" s="180">
        <f t="shared" si="593"/>
        <v>76961.0799999999</v>
      </c>
      <c r="U6283" s="181" t="str">
        <f t="shared" si="592"/>
        <v>0</v>
      </c>
    </row>
    <row r="6284" spans="14:21">
      <c r="N6284" s="57">
        <f t="shared" si="588"/>
        <v>2018</v>
      </c>
      <c r="O6284" s="57">
        <f t="shared" si="589"/>
        <v>3</v>
      </c>
      <c r="P6284" s="57">
        <f t="shared" si="590"/>
        <v>14</v>
      </c>
      <c r="Q6284" s="48">
        <v>43173</v>
      </c>
      <c r="R6284" s="178">
        <f t="shared" si="591"/>
        <v>43173</v>
      </c>
      <c r="S6284" s="182">
        <v>19.600000000000001</v>
      </c>
      <c r="T6284" s="180">
        <f t="shared" si="593"/>
        <v>76980.679999999906</v>
      </c>
      <c r="U6284" s="181" t="str">
        <f t="shared" si="592"/>
        <v>0</v>
      </c>
    </row>
    <row r="6285" spans="14:21">
      <c r="N6285" s="57">
        <f t="shared" si="588"/>
        <v>2018</v>
      </c>
      <c r="O6285" s="57">
        <f t="shared" si="589"/>
        <v>3</v>
      </c>
      <c r="P6285" s="57">
        <f t="shared" si="590"/>
        <v>15</v>
      </c>
      <c r="Q6285" s="48">
        <v>43174</v>
      </c>
      <c r="R6285" s="178">
        <f t="shared" si="591"/>
        <v>43174</v>
      </c>
      <c r="S6285" s="182">
        <v>20.2</v>
      </c>
      <c r="T6285" s="180">
        <f t="shared" si="593"/>
        <v>77000.879999999903</v>
      </c>
      <c r="U6285" s="181" t="str">
        <f t="shared" si="592"/>
        <v>0</v>
      </c>
    </row>
    <row r="6286" spans="14:21">
      <c r="N6286" s="57">
        <f t="shared" si="588"/>
        <v>2018</v>
      </c>
      <c r="O6286" s="57">
        <f t="shared" si="589"/>
        <v>3</v>
      </c>
      <c r="P6286" s="57">
        <f t="shared" si="590"/>
        <v>16</v>
      </c>
      <c r="Q6286" s="48">
        <v>43175</v>
      </c>
      <c r="R6286" s="178">
        <f t="shared" si="591"/>
        <v>43175</v>
      </c>
      <c r="S6286" s="182">
        <v>22.8</v>
      </c>
      <c r="T6286" s="180">
        <f t="shared" si="593"/>
        <v>77023.679999999906</v>
      </c>
      <c r="U6286" s="181" t="str">
        <f t="shared" si="592"/>
        <v>0</v>
      </c>
    </row>
    <row r="6287" spans="14:21">
      <c r="N6287" s="57">
        <f t="shared" si="588"/>
        <v>2018</v>
      </c>
      <c r="O6287" s="57">
        <f t="shared" si="589"/>
        <v>3</v>
      </c>
      <c r="P6287" s="57">
        <f t="shared" si="590"/>
        <v>17</v>
      </c>
      <c r="Q6287" s="48">
        <v>43176</v>
      </c>
      <c r="R6287" s="178">
        <f t="shared" si="591"/>
        <v>43176</v>
      </c>
      <c r="S6287" s="182">
        <v>24.6</v>
      </c>
      <c r="T6287" s="180">
        <f t="shared" si="593"/>
        <v>77048.279999999912</v>
      </c>
      <c r="U6287" s="181" t="str">
        <f t="shared" si="592"/>
        <v>0</v>
      </c>
    </row>
    <row r="6288" spans="14:21">
      <c r="N6288" s="57">
        <f t="shared" si="588"/>
        <v>2018</v>
      </c>
      <c r="O6288" s="57">
        <f t="shared" si="589"/>
        <v>3</v>
      </c>
      <c r="P6288" s="57">
        <f t="shared" si="590"/>
        <v>18</v>
      </c>
      <c r="Q6288" s="48">
        <v>43177</v>
      </c>
      <c r="R6288" s="178">
        <f t="shared" si="591"/>
        <v>43177</v>
      </c>
      <c r="S6288" s="182">
        <v>23.3</v>
      </c>
      <c r="T6288" s="180">
        <f t="shared" si="593"/>
        <v>77071.579999999914</v>
      </c>
      <c r="U6288" s="181" t="str">
        <f t="shared" si="592"/>
        <v>0</v>
      </c>
    </row>
    <row r="6289" spans="14:21">
      <c r="N6289" s="57">
        <f t="shared" si="588"/>
        <v>2018</v>
      </c>
      <c r="O6289" s="57">
        <f t="shared" si="589"/>
        <v>3</v>
      </c>
      <c r="P6289" s="57">
        <f t="shared" si="590"/>
        <v>19</v>
      </c>
      <c r="Q6289" s="48">
        <v>43178</v>
      </c>
      <c r="R6289" s="178">
        <f t="shared" si="591"/>
        <v>43178</v>
      </c>
      <c r="S6289" s="182">
        <v>22.6</v>
      </c>
      <c r="T6289" s="180">
        <f t="shared" si="593"/>
        <v>77094.17999999992</v>
      </c>
      <c r="U6289" s="181" t="str">
        <f t="shared" si="592"/>
        <v>0</v>
      </c>
    </row>
    <row r="6290" spans="14:21">
      <c r="N6290" s="57">
        <f t="shared" si="588"/>
        <v>2018</v>
      </c>
      <c r="O6290" s="57">
        <f t="shared" si="589"/>
        <v>3</v>
      </c>
      <c r="P6290" s="57">
        <f t="shared" si="590"/>
        <v>20</v>
      </c>
      <c r="Q6290" s="48">
        <v>43179</v>
      </c>
      <c r="R6290" s="178">
        <f t="shared" si="591"/>
        <v>43179</v>
      </c>
      <c r="S6290" s="182">
        <v>21.5</v>
      </c>
      <c r="T6290" s="180">
        <f t="shared" si="593"/>
        <v>77115.67999999992</v>
      </c>
      <c r="U6290" s="181" t="str">
        <f t="shared" si="592"/>
        <v>0</v>
      </c>
    </row>
    <row r="6291" spans="14:21">
      <c r="N6291" s="57">
        <f t="shared" si="588"/>
        <v>2018</v>
      </c>
      <c r="O6291" s="57">
        <f t="shared" si="589"/>
        <v>3</v>
      </c>
      <c r="P6291" s="57">
        <f t="shared" si="590"/>
        <v>21</v>
      </c>
      <c r="Q6291" s="48">
        <v>43180</v>
      </c>
      <c r="R6291" s="178">
        <f t="shared" si="591"/>
        <v>43180</v>
      </c>
      <c r="S6291" s="182">
        <v>19.8</v>
      </c>
      <c r="T6291" s="180">
        <f t="shared" si="593"/>
        <v>77135.479999999923</v>
      </c>
      <c r="U6291" s="181" t="str">
        <f t="shared" si="592"/>
        <v>0</v>
      </c>
    </row>
    <row r="6292" spans="14:21">
      <c r="N6292" s="57">
        <f t="shared" si="588"/>
        <v>2018</v>
      </c>
      <c r="O6292" s="57">
        <f t="shared" si="589"/>
        <v>3</v>
      </c>
      <c r="P6292" s="57">
        <f t="shared" si="590"/>
        <v>22</v>
      </c>
      <c r="Q6292" s="48">
        <v>43181</v>
      </c>
      <c r="R6292" s="178">
        <f t="shared" si="591"/>
        <v>43181</v>
      </c>
      <c r="S6292" s="182">
        <v>17.5</v>
      </c>
      <c r="T6292" s="180">
        <f t="shared" si="593"/>
        <v>77152.979999999923</v>
      </c>
      <c r="U6292" s="181" t="str">
        <f t="shared" si="592"/>
        <v>0</v>
      </c>
    </row>
    <row r="6293" spans="14:21">
      <c r="N6293" s="57">
        <f t="shared" si="588"/>
        <v>2018</v>
      </c>
      <c r="O6293" s="57">
        <f t="shared" si="589"/>
        <v>3</v>
      </c>
      <c r="P6293" s="57">
        <f t="shared" si="590"/>
        <v>23</v>
      </c>
      <c r="Q6293" s="48">
        <v>43182</v>
      </c>
      <c r="R6293" s="178">
        <f t="shared" si="591"/>
        <v>43182</v>
      </c>
      <c r="S6293" s="182">
        <v>18</v>
      </c>
      <c r="T6293" s="180">
        <f t="shared" si="593"/>
        <v>77170.979999999923</v>
      </c>
      <c r="U6293" s="181" t="str">
        <f t="shared" si="592"/>
        <v>0</v>
      </c>
    </row>
    <row r="6294" spans="14:21">
      <c r="N6294" s="57">
        <f t="shared" si="588"/>
        <v>2018</v>
      </c>
      <c r="O6294" s="57">
        <f t="shared" si="589"/>
        <v>3</v>
      </c>
      <c r="P6294" s="57">
        <f t="shared" si="590"/>
        <v>24</v>
      </c>
      <c r="Q6294" s="48">
        <v>43183</v>
      </c>
      <c r="R6294" s="178">
        <f t="shared" si="591"/>
        <v>43183</v>
      </c>
      <c r="S6294" s="182">
        <v>15.6</v>
      </c>
      <c r="T6294" s="180">
        <f t="shared" si="593"/>
        <v>77186.579999999929</v>
      </c>
      <c r="U6294" s="181" t="str">
        <f t="shared" si="592"/>
        <v>0</v>
      </c>
    </row>
    <row r="6295" spans="14:21">
      <c r="N6295" s="57">
        <f t="shared" si="588"/>
        <v>2018</v>
      </c>
      <c r="O6295" s="57">
        <f t="shared" si="589"/>
        <v>3</v>
      </c>
      <c r="P6295" s="57">
        <f t="shared" si="590"/>
        <v>25</v>
      </c>
      <c r="Q6295" s="48">
        <v>43184</v>
      </c>
      <c r="R6295" s="178">
        <f t="shared" si="591"/>
        <v>43184</v>
      </c>
      <c r="S6295" s="182">
        <v>15.6</v>
      </c>
      <c r="T6295" s="180">
        <f t="shared" si="593"/>
        <v>77202.179999999935</v>
      </c>
      <c r="U6295" s="181" t="str">
        <f t="shared" si="592"/>
        <v>0</v>
      </c>
    </row>
    <row r="6296" spans="14:21">
      <c r="N6296" s="57">
        <f t="shared" si="588"/>
        <v>2018</v>
      </c>
      <c r="O6296" s="57">
        <f t="shared" si="589"/>
        <v>3</v>
      </c>
      <c r="P6296" s="57">
        <f t="shared" si="590"/>
        <v>26</v>
      </c>
      <c r="Q6296" s="48">
        <v>43185</v>
      </c>
      <c r="R6296" s="178">
        <f t="shared" si="591"/>
        <v>43185</v>
      </c>
      <c r="S6296" s="182">
        <v>18.399999999999999</v>
      </c>
      <c r="T6296" s="180">
        <f t="shared" si="593"/>
        <v>77220.579999999929</v>
      </c>
      <c r="U6296" s="181" t="str">
        <f t="shared" si="592"/>
        <v>0</v>
      </c>
    </row>
    <row r="6297" spans="14:21">
      <c r="N6297" s="57">
        <f t="shared" si="588"/>
        <v>2018</v>
      </c>
      <c r="O6297" s="57">
        <f t="shared" si="589"/>
        <v>3</v>
      </c>
      <c r="P6297" s="57">
        <f t="shared" si="590"/>
        <v>27</v>
      </c>
      <c r="Q6297" s="48">
        <v>43186</v>
      </c>
      <c r="R6297" s="178">
        <f t="shared" si="591"/>
        <v>43186</v>
      </c>
      <c r="S6297" s="182">
        <v>17.899999999999999</v>
      </c>
      <c r="T6297" s="180">
        <f t="shared" si="593"/>
        <v>77238.479999999923</v>
      </c>
      <c r="U6297" s="181" t="str">
        <f t="shared" si="592"/>
        <v>0</v>
      </c>
    </row>
    <row r="6298" spans="14:21">
      <c r="N6298" s="57">
        <f t="shared" si="588"/>
        <v>2018</v>
      </c>
      <c r="O6298" s="57">
        <f t="shared" si="589"/>
        <v>3</v>
      </c>
      <c r="P6298" s="57">
        <f t="shared" si="590"/>
        <v>28</v>
      </c>
      <c r="Q6298" s="48">
        <v>43187</v>
      </c>
      <c r="R6298" s="178">
        <f t="shared" si="591"/>
        <v>43187</v>
      </c>
      <c r="S6298" s="182">
        <v>20</v>
      </c>
      <c r="T6298" s="180">
        <f t="shared" si="593"/>
        <v>77258.479999999923</v>
      </c>
      <c r="U6298" s="181" t="str">
        <f t="shared" si="592"/>
        <v>0</v>
      </c>
    </row>
    <row r="6299" spans="14:21">
      <c r="N6299" s="57">
        <f t="shared" si="588"/>
        <v>2018</v>
      </c>
      <c r="O6299" s="57">
        <f t="shared" si="589"/>
        <v>3</v>
      </c>
      <c r="P6299" s="57">
        <f t="shared" si="590"/>
        <v>29</v>
      </c>
      <c r="Q6299" s="48">
        <v>43188</v>
      </c>
      <c r="R6299" s="178">
        <f t="shared" si="591"/>
        <v>43188</v>
      </c>
      <c r="S6299" s="182">
        <v>21.3</v>
      </c>
      <c r="T6299" s="180">
        <f t="shared" si="593"/>
        <v>77279.779999999926</v>
      </c>
      <c r="U6299" s="181" t="str">
        <f t="shared" si="592"/>
        <v>0</v>
      </c>
    </row>
    <row r="6300" spans="14:21">
      <c r="N6300" s="57">
        <f t="shared" si="588"/>
        <v>2018</v>
      </c>
      <c r="O6300" s="57">
        <f t="shared" si="589"/>
        <v>3</v>
      </c>
      <c r="P6300" s="57">
        <f t="shared" si="590"/>
        <v>30</v>
      </c>
      <c r="Q6300" s="48">
        <v>43189</v>
      </c>
      <c r="R6300" s="178">
        <f t="shared" si="591"/>
        <v>43189</v>
      </c>
      <c r="S6300" s="182">
        <v>21.2</v>
      </c>
      <c r="T6300" s="180">
        <f t="shared" si="593"/>
        <v>77300.979999999923</v>
      </c>
      <c r="U6300" s="181" t="str">
        <f t="shared" si="592"/>
        <v>0</v>
      </c>
    </row>
    <row r="6301" spans="14:21">
      <c r="N6301" s="57">
        <f t="shared" si="588"/>
        <v>2018</v>
      </c>
      <c r="O6301" s="57">
        <f t="shared" si="589"/>
        <v>3</v>
      </c>
      <c r="P6301" s="57">
        <f t="shared" si="590"/>
        <v>31</v>
      </c>
      <c r="Q6301" s="48">
        <v>43190</v>
      </c>
      <c r="R6301" s="178">
        <f t="shared" si="591"/>
        <v>43190</v>
      </c>
      <c r="S6301" s="182">
        <v>20.9</v>
      </c>
      <c r="T6301" s="180">
        <f t="shared" si="593"/>
        <v>77321.879999999917</v>
      </c>
      <c r="U6301" s="181" t="str">
        <f t="shared" si="592"/>
        <v>0</v>
      </c>
    </row>
    <row r="6302" spans="14:21">
      <c r="N6302" s="57">
        <f t="shared" si="588"/>
        <v>2018</v>
      </c>
      <c r="O6302" s="57">
        <f t="shared" si="589"/>
        <v>4</v>
      </c>
      <c r="P6302" s="57">
        <f t="shared" si="590"/>
        <v>1</v>
      </c>
      <c r="Q6302" s="48">
        <v>43191</v>
      </c>
      <c r="R6302" s="178">
        <f t="shared" si="591"/>
        <v>43191</v>
      </c>
      <c r="S6302" s="182">
        <v>21.3</v>
      </c>
      <c r="T6302" s="180">
        <f t="shared" si="593"/>
        <v>77343.17999999992</v>
      </c>
      <c r="U6302" s="181" t="str">
        <f t="shared" si="592"/>
        <v>0</v>
      </c>
    </row>
    <row r="6303" spans="14:21">
      <c r="N6303" s="57">
        <f t="shared" si="588"/>
        <v>2018</v>
      </c>
      <c r="O6303" s="57">
        <f t="shared" si="589"/>
        <v>4</v>
      </c>
      <c r="P6303" s="57">
        <f t="shared" si="590"/>
        <v>2</v>
      </c>
      <c r="Q6303" s="48">
        <v>43192</v>
      </c>
      <c r="R6303" s="178">
        <f t="shared" si="591"/>
        <v>43192</v>
      </c>
      <c r="S6303" s="182">
        <v>17.899999999999999</v>
      </c>
      <c r="T6303" s="180">
        <f t="shared" si="593"/>
        <v>77361.079999999914</v>
      </c>
      <c r="U6303" s="181" t="str">
        <f t="shared" si="592"/>
        <v>0</v>
      </c>
    </row>
    <row r="6304" spans="14:21">
      <c r="N6304" s="57">
        <f t="shared" si="588"/>
        <v>2018</v>
      </c>
      <c r="O6304" s="57">
        <f t="shared" si="589"/>
        <v>4</v>
      </c>
      <c r="P6304" s="57">
        <f t="shared" si="590"/>
        <v>3</v>
      </c>
      <c r="Q6304" s="48">
        <v>43193</v>
      </c>
      <c r="R6304" s="178">
        <f t="shared" si="591"/>
        <v>43193</v>
      </c>
      <c r="S6304" s="182">
        <v>12.2</v>
      </c>
      <c r="T6304" s="180">
        <f t="shared" si="593"/>
        <v>77373.279999999912</v>
      </c>
      <c r="U6304" s="181" t="str">
        <f t="shared" si="592"/>
        <v>0</v>
      </c>
    </row>
    <row r="6305" spans="14:21">
      <c r="N6305" s="57">
        <f t="shared" si="588"/>
        <v>2018</v>
      </c>
      <c r="O6305" s="57">
        <f t="shared" si="589"/>
        <v>4</v>
      </c>
      <c r="P6305" s="57">
        <f t="shared" si="590"/>
        <v>4</v>
      </c>
      <c r="Q6305" s="48">
        <v>43194</v>
      </c>
      <c r="R6305" s="178">
        <f t="shared" si="591"/>
        <v>43194</v>
      </c>
      <c r="S6305" s="182">
        <v>10.3</v>
      </c>
      <c r="T6305" s="180">
        <f t="shared" si="593"/>
        <v>77383.579999999914</v>
      </c>
      <c r="U6305" s="181" t="str">
        <f t="shared" si="592"/>
        <v>0</v>
      </c>
    </row>
    <row r="6306" spans="14:21">
      <c r="N6306" s="57">
        <f t="shared" si="588"/>
        <v>2018</v>
      </c>
      <c r="O6306" s="57">
        <f t="shared" si="589"/>
        <v>4</v>
      </c>
      <c r="P6306" s="57">
        <f t="shared" si="590"/>
        <v>5</v>
      </c>
      <c r="Q6306" s="48">
        <v>43195</v>
      </c>
      <c r="R6306" s="178">
        <f t="shared" si="591"/>
        <v>43195</v>
      </c>
      <c r="S6306" s="182">
        <v>15.5</v>
      </c>
      <c r="T6306" s="180">
        <f t="shared" si="593"/>
        <v>77399.079999999914</v>
      </c>
      <c r="U6306" s="181" t="str">
        <f t="shared" si="592"/>
        <v>0</v>
      </c>
    </row>
    <row r="6307" spans="14:21">
      <c r="N6307" s="57">
        <f t="shared" si="588"/>
        <v>2018</v>
      </c>
      <c r="O6307" s="57">
        <f t="shared" si="589"/>
        <v>4</v>
      </c>
      <c r="P6307" s="57">
        <f t="shared" si="590"/>
        <v>6</v>
      </c>
      <c r="Q6307" s="48">
        <v>43196</v>
      </c>
      <c r="R6307" s="178">
        <f t="shared" si="591"/>
        <v>43196</v>
      </c>
      <c r="S6307" s="182">
        <v>15.2</v>
      </c>
      <c r="T6307" s="180">
        <f t="shared" si="593"/>
        <v>77414.279999999912</v>
      </c>
      <c r="U6307" s="181" t="str">
        <f t="shared" si="592"/>
        <v>0</v>
      </c>
    </row>
    <row r="6308" spans="14:21">
      <c r="N6308" s="57">
        <f t="shared" si="588"/>
        <v>2018</v>
      </c>
      <c r="O6308" s="57">
        <f t="shared" si="589"/>
        <v>4</v>
      </c>
      <c r="P6308" s="57">
        <f t="shared" si="590"/>
        <v>7</v>
      </c>
      <c r="Q6308" s="48">
        <v>43197</v>
      </c>
      <c r="R6308" s="178">
        <f t="shared" si="591"/>
        <v>43197</v>
      </c>
      <c r="S6308" s="182">
        <v>10.1</v>
      </c>
      <c r="T6308" s="180">
        <f t="shared" si="593"/>
        <v>77424.379999999917</v>
      </c>
      <c r="U6308" s="181" t="str">
        <f t="shared" si="592"/>
        <v>0</v>
      </c>
    </row>
    <row r="6309" spans="14:21">
      <c r="N6309" s="57">
        <f t="shared" si="588"/>
        <v>2018</v>
      </c>
      <c r="O6309" s="57">
        <f t="shared" si="589"/>
        <v>4</v>
      </c>
      <c r="P6309" s="57">
        <f t="shared" si="590"/>
        <v>8</v>
      </c>
      <c r="Q6309" s="48">
        <v>43198</v>
      </c>
      <c r="R6309" s="178">
        <f t="shared" si="591"/>
        <v>43198</v>
      </c>
      <c r="S6309" s="182">
        <v>5.4</v>
      </c>
      <c r="T6309" s="180">
        <f t="shared" si="593"/>
        <v>77429.779999999912</v>
      </c>
      <c r="U6309" s="181" t="str">
        <f t="shared" si="592"/>
        <v>0</v>
      </c>
    </row>
    <row r="6310" spans="14:21">
      <c r="N6310" s="57">
        <f t="shared" si="588"/>
        <v>2018</v>
      </c>
      <c r="O6310" s="57">
        <f t="shared" si="589"/>
        <v>4</v>
      </c>
      <c r="P6310" s="57">
        <f t="shared" si="590"/>
        <v>9</v>
      </c>
      <c r="Q6310" s="48">
        <v>43199</v>
      </c>
      <c r="R6310" s="178">
        <f t="shared" si="591"/>
        <v>43199</v>
      </c>
      <c r="S6310" s="182">
        <v>9.3000000000000007</v>
      </c>
      <c r="T6310" s="180">
        <f t="shared" si="593"/>
        <v>77439.079999999914</v>
      </c>
      <c r="U6310" s="181" t="str">
        <f t="shared" si="592"/>
        <v>0</v>
      </c>
    </row>
    <row r="6311" spans="14:21">
      <c r="N6311" s="57">
        <f t="shared" si="588"/>
        <v>2018</v>
      </c>
      <c r="O6311" s="57">
        <f t="shared" si="589"/>
        <v>4</v>
      </c>
      <c r="P6311" s="57">
        <f t="shared" si="590"/>
        <v>10</v>
      </c>
      <c r="Q6311" s="48">
        <v>43200</v>
      </c>
      <c r="R6311" s="178">
        <f t="shared" si="591"/>
        <v>43200</v>
      </c>
      <c r="S6311" s="182">
        <v>17.100000000000001</v>
      </c>
      <c r="T6311" s="180">
        <f t="shared" si="593"/>
        <v>77456.17999999992</v>
      </c>
      <c r="U6311" s="181" t="str">
        <f t="shared" si="592"/>
        <v>0</v>
      </c>
    </row>
    <row r="6312" spans="14:21">
      <c r="N6312" s="57">
        <f t="shared" si="588"/>
        <v>2018</v>
      </c>
      <c r="O6312" s="57">
        <f t="shared" si="589"/>
        <v>4</v>
      </c>
      <c r="P6312" s="57">
        <f t="shared" si="590"/>
        <v>11</v>
      </c>
      <c r="Q6312" s="48">
        <v>43201</v>
      </c>
      <c r="R6312" s="178">
        <f t="shared" si="591"/>
        <v>43201</v>
      </c>
      <c r="S6312" s="182">
        <v>17.8</v>
      </c>
      <c r="T6312" s="180">
        <f t="shared" si="593"/>
        <v>77473.979999999923</v>
      </c>
      <c r="U6312" s="181" t="str">
        <f t="shared" si="592"/>
        <v>0</v>
      </c>
    </row>
    <row r="6313" spans="14:21">
      <c r="N6313" s="57">
        <f t="shared" si="588"/>
        <v>2018</v>
      </c>
      <c r="O6313" s="57">
        <f t="shared" si="589"/>
        <v>4</v>
      </c>
      <c r="P6313" s="57">
        <f t="shared" si="590"/>
        <v>12</v>
      </c>
      <c r="Q6313" s="48">
        <v>43202</v>
      </c>
      <c r="R6313" s="178">
        <f t="shared" si="591"/>
        <v>43202</v>
      </c>
      <c r="S6313" s="182">
        <v>16</v>
      </c>
      <c r="T6313" s="180">
        <f t="shared" si="593"/>
        <v>77489.979999999923</v>
      </c>
      <c r="U6313" s="181" t="str">
        <f t="shared" si="592"/>
        <v>0</v>
      </c>
    </row>
    <row r="6314" spans="14:21">
      <c r="N6314" s="57">
        <f t="shared" si="588"/>
        <v>2018</v>
      </c>
      <c r="O6314" s="57">
        <f t="shared" si="589"/>
        <v>4</v>
      </c>
      <c r="P6314" s="57">
        <f t="shared" si="590"/>
        <v>13</v>
      </c>
      <c r="Q6314" s="48">
        <v>43203</v>
      </c>
      <c r="R6314" s="178">
        <f t="shared" si="591"/>
        <v>43203</v>
      </c>
      <c r="S6314" s="182">
        <v>15.1</v>
      </c>
      <c r="T6314" s="180">
        <f t="shared" si="593"/>
        <v>77505.079999999929</v>
      </c>
      <c r="U6314" s="181" t="str">
        <f t="shared" si="592"/>
        <v>0</v>
      </c>
    </row>
    <row r="6315" spans="14:21">
      <c r="N6315" s="57">
        <f t="shared" si="588"/>
        <v>2018</v>
      </c>
      <c r="O6315" s="57">
        <f t="shared" si="589"/>
        <v>4</v>
      </c>
      <c r="P6315" s="57">
        <f t="shared" si="590"/>
        <v>14</v>
      </c>
      <c r="Q6315" s="48">
        <v>43204</v>
      </c>
      <c r="R6315" s="178">
        <f t="shared" si="591"/>
        <v>43204</v>
      </c>
      <c r="S6315" s="182">
        <v>14.6</v>
      </c>
      <c r="T6315" s="180">
        <f t="shared" si="593"/>
        <v>77519.679999999935</v>
      </c>
      <c r="U6315" s="181" t="str">
        <f t="shared" si="592"/>
        <v>0</v>
      </c>
    </row>
    <row r="6316" spans="14:21">
      <c r="N6316" s="57">
        <f t="shared" si="588"/>
        <v>2018</v>
      </c>
      <c r="O6316" s="57">
        <f t="shared" si="589"/>
        <v>4</v>
      </c>
      <c r="P6316" s="57">
        <f t="shared" si="590"/>
        <v>15</v>
      </c>
      <c r="Q6316" s="48">
        <v>43205</v>
      </c>
      <c r="R6316" s="178">
        <f t="shared" si="591"/>
        <v>43205</v>
      </c>
      <c r="S6316" s="182">
        <v>14.6</v>
      </c>
      <c r="T6316" s="180">
        <f t="shared" si="593"/>
        <v>77534.279999999941</v>
      </c>
      <c r="U6316" s="181" t="str">
        <f t="shared" si="592"/>
        <v>0</v>
      </c>
    </row>
    <row r="6317" spans="14:21">
      <c r="N6317" s="57">
        <f t="shared" si="588"/>
        <v>2018</v>
      </c>
      <c r="O6317" s="57">
        <f t="shared" si="589"/>
        <v>4</v>
      </c>
      <c r="P6317" s="57">
        <f t="shared" si="590"/>
        <v>16</v>
      </c>
      <c r="Q6317" s="48">
        <v>43206</v>
      </c>
      <c r="R6317" s="178">
        <f t="shared" si="591"/>
        <v>43206</v>
      </c>
      <c r="S6317" s="182">
        <v>10.6</v>
      </c>
      <c r="T6317" s="180">
        <f t="shared" si="593"/>
        <v>77544.879999999946</v>
      </c>
      <c r="U6317" s="181" t="str">
        <f t="shared" si="592"/>
        <v>0</v>
      </c>
    </row>
    <row r="6318" spans="14:21">
      <c r="N6318" s="57">
        <f t="shared" si="588"/>
        <v>2018</v>
      </c>
      <c r="O6318" s="57">
        <f t="shared" si="589"/>
        <v>4</v>
      </c>
      <c r="P6318" s="57">
        <f t="shared" si="590"/>
        <v>17</v>
      </c>
      <c r="Q6318" s="48">
        <v>43207</v>
      </c>
      <c r="R6318" s="178">
        <f t="shared" si="591"/>
        <v>43207</v>
      </c>
      <c r="S6318" s="182">
        <v>9.5</v>
      </c>
      <c r="T6318" s="180">
        <f t="shared" si="593"/>
        <v>77554.379999999946</v>
      </c>
      <c r="U6318" s="181" t="str">
        <f t="shared" si="592"/>
        <v>0</v>
      </c>
    </row>
    <row r="6319" spans="14:21">
      <c r="N6319" s="57">
        <f t="shared" si="588"/>
        <v>2018</v>
      </c>
      <c r="O6319" s="57">
        <f t="shared" si="589"/>
        <v>4</v>
      </c>
      <c r="P6319" s="57">
        <f t="shared" si="590"/>
        <v>18</v>
      </c>
      <c r="Q6319" s="48">
        <v>43208</v>
      </c>
      <c r="R6319" s="178">
        <f t="shared" si="591"/>
        <v>43208</v>
      </c>
      <c r="S6319" s="182">
        <v>6.7</v>
      </c>
      <c r="T6319" s="180">
        <f t="shared" si="593"/>
        <v>77561.079999999944</v>
      </c>
      <c r="U6319" s="181" t="str">
        <f t="shared" si="592"/>
        <v>0</v>
      </c>
    </row>
    <row r="6320" spans="14:21">
      <c r="N6320" s="57">
        <f t="shared" si="588"/>
        <v>2018</v>
      </c>
      <c r="O6320" s="57">
        <f t="shared" si="589"/>
        <v>4</v>
      </c>
      <c r="P6320" s="57">
        <f t="shared" si="590"/>
        <v>19</v>
      </c>
      <c r="Q6320" s="48">
        <v>43209</v>
      </c>
      <c r="R6320" s="178">
        <f t="shared" si="591"/>
        <v>43209</v>
      </c>
      <c r="S6320" s="182">
        <v>4.2</v>
      </c>
      <c r="T6320" s="180">
        <f t="shared" si="593"/>
        <v>77565.279999999941</v>
      </c>
      <c r="U6320" s="181" t="str">
        <f t="shared" si="592"/>
        <v>0</v>
      </c>
    </row>
    <row r="6321" spans="14:21">
      <c r="N6321" s="57">
        <f t="shared" si="588"/>
        <v>2018</v>
      </c>
      <c r="O6321" s="57">
        <f t="shared" si="589"/>
        <v>4</v>
      </c>
      <c r="P6321" s="57">
        <f t="shared" si="590"/>
        <v>20</v>
      </c>
      <c r="Q6321" s="48">
        <v>43210</v>
      </c>
      <c r="R6321" s="178">
        <f t="shared" si="591"/>
        <v>43210</v>
      </c>
      <c r="S6321" s="182">
        <v>4.5</v>
      </c>
      <c r="T6321" s="180">
        <f t="shared" si="593"/>
        <v>77569.779999999941</v>
      </c>
      <c r="U6321" s="181" t="str">
        <f t="shared" si="592"/>
        <v>0</v>
      </c>
    </row>
    <row r="6322" spans="14:21">
      <c r="N6322" s="57">
        <f t="shared" si="588"/>
        <v>2018</v>
      </c>
      <c r="O6322" s="57">
        <f t="shared" si="589"/>
        <v>4</v>
      </c>
      <c r="P6322" s="57">
        <f t="shared" si="590"/>
        <v>21</v>
      </c>
      <c r="Q6322" s="48">
        <v>43211</v>
      </c>
      <c r="R6322" s="178">
        <f t="shared" si="591"/>
        <v>43211</v>
      </c>
      <c r="S6322" s="182">
        <v>10.1</v>
      </c>
      <c r="T6322" s="180">
        <f t="shared" si="593"/>
        <v>77579.879999999946</v>
      </c>
      <c r="U6322" s="181" t="str">
        <f t="shared" si="592"/>
        <v>0</v>
      </c>
    </row>
    <row r="6323" spans="14:21">
      <c r="N6323" s="57">
        <f t="shared" si="588"/>
        <v>2018</v>
      </c>
      <c r="O6323" s="57">
        <f t="shared" si="589"/>
        <v>4</v>
      </c>
      <c r="P6323" s="57">
        <f t="shared" si="590"/>
        <v>22</v>
      </c>
      <c r="Q6323" s="48">
        <v>43212</v>
      </c>
      <c r="R6323" s="178">
        <f t="shared" si="591"/>
        <v>43212</v>
      </c>
      <c r="S6323" s="182">
        <v>11</v>
      </c>
      <c r="T6323" s="180">
        <f t="shared" si="593"/>
        <v>77590.879999999946</v>
      </c>
      <c r="U6323" s="181" t="str">
        <f t="shared" si="592"/>
        <v>0</v>
      </c>
    </row>
    <row r="6324" spans="14:21">
      <c r="N6324" s="57">
        <f t="shared" si="588"/>
        <v>2018</v>
      </c>
      <c r="O6324" s="57">
        <f t="shared" si="589"/>
        <v>4</v>
      </c>
      <c r="P6324" s="57">
        <f t="shared" si="590"/>
        <v>23</v>
      </c>
      <c r="Q6324" s="48">
        <v>43213</v>
      </c>
      <c r="R6324" s="178">
        <f t="shared" si="591"/>
        <v>43213</v>
      </c>
      <c r="S6324" s="182">
        <v>10.5</v>
      </c>
      <c r="T6324" s="180">
        <f t="shared" si="593"/>
        <v>77601.379999999946</v>
      </c>
      <c r="U6324" s="181" t="str">
        <f t="shared" si="592"/>
        <v>0</v>
      </c>
    </row>
    <row r="6325" spans="14:21">
      <c r="N6325" s="57">
        <f t="shared" si="588"/>
        <v>2018</v>
      </c>
      <c r="O6325" s="57">
        <f t="shared" si="589"/>
        <v>4</v>
      </c>
      <c r="P6325" s="57">
        <f t="shared" si="590"/>
        <v>24</v>
      </c>
      <c r="Q6325" s="48">
        <v>43214</v>
      </c>
      <c r="R6325" s="178">
        <f t="shared" si="591"/>
        <v>43214</v>
      </c>
      <c r="S6325" s="182">
        <v>10.1</v>
      </c>
      <c r="T6325" s="180">
        <f t="shared" si="593"/>
        <v>77611.479999999952</v>
      </c>
      <c r="U6325" s="181" t="str">
        <f t="shared" si="592"/>
        <v>0</v>
      </c>
    </row>
    <row r="6326" spans="14:21">
      <c r="N6326" s="57">
        <f t="shared" si="588"/>
        <v>2018</v>
      </c>
      <c r="O6326" s="57">
        <f t="shared" si="589"/>
        <v>4</v>
      </c>
      <c r="P6326" s="57">
        <f t="shared" si="590"/>
        <v>25</v>
      </c>
      <c r="Q6326" s="48">
        <v>43215</v>
      </c>
      <c r="R6326" s="178">
        <f t="shared" si="591"/>
        <v>43215</v>
      </c>
      <c r="S6326" s="182">
        <v>12.6</v>
      </c>
      <c r="T6326" s="180">
        <f t="shared" si="593"/>
        <v>77624.079999999958</v>
      </c>
      <c r="U6326" s="181" t="str">
        <f t="shared" si="592"/>
        <v>0</v>
      </c>
    </row>
    <row r="6327" spans="14:21">
      <c r="N6327" s="57">
        <f t="shared" si="588"/>
        <v>2018</v>
      </c>
      <c r="O6327" s="57">
        <f t="shared" si="589"/>
        <v>4</v>
      </c>
      <c r="P6327" s="57">
        <f t="shared" si="590"/>
        <v>26</v>
      </c>
      <c r="Q6327" s="48">
        <v>43216</v>
      </c>
      <c r="R6327" s="178">
        <f t="shared" si="591"/>
        <v>43216</v>
      </c>
      <c r="S6327" s="182">
        <v>13.6</v>
      </c>
      <c r="T6327" s="180">
        <f t="shared" si="593"/>
        <v>77637.679999999964</v>
      </c>
      <c r="U6327" s="181" t="str">
        <f t="shared" si="592"/>
        <v>0</v>
      </c>
    </row>
    <row r="6328" spans="14:21">
      <c r="N6328" s="57">
        <f t="shared" si="588"/>
        <v>2018</v>
      </c>
      <c r="O6328" s="57">
        <f t="shared" si="589"/>
        <v>4</v>
      </c>
      <c r="P6328" s="57">
        <f t="shared" si="590"/>
        <v>27</v>
      </c>
      <c r="Q6328" s="48">
        <v>43217</v>
      </c>
      <c r="R6328" s="178">
        <f t="shared" si="591"/>
        <v>43217</v>
      </c>
      <c r="S6328" s="182">
        <v>12.6</v>
      </c>
      <c r="T6328" s="180">
        <f t="shared" si="593"/>
        <v>77650.27999999997</v>
      </c>
      <c r="U6328" s="181" t="str">
        <f t="shared" si="592"/>
        <v>0</v>
      </c>
    </row>
    <row r="6329" spans="14:21">
      <c r="N6329" s="57">
        <f t="shared" si="588"/>
        <v>2018</v>
      </c>
      <c r="O6329" s="57">
        <f t="shared" si="589"/>
        <v>4</v>
      </c>
      <c r="P6329" s="57">
        <f t="shared" si="590"/>
        <v>28</v>
      </c>
      <c r="Q6329" s="48">
        <v>43218</v>
      </c>
      <c r="R6329" s="178">
        <f t="shared" si="591"/>
        <v>43218</v>
      </c>
      <c r="S6329" s="182">
        <v>10.199999999999999</v>
      </c>
      <c r="T6329" s="180">
        <f t="shared" si="593"/>
        <v>77660.479999999967</v>
      </c>
      <c r="U6329" s="181" t="str">
        <f t="shared" si="592"/>
        <v>0</v>
      </c>
    </row>
    <row r="6330" spans="14:21">
      <c r="N6330" s="57">
        <f t="shared" si="588"/>
        <v>2018</v>
      </c>
      <c r="O6330" s="57">
        <f t="shared" si="589"/>
        <v>4</v>
      </c>
      <c r="P6330" s="57">
        <f t="shared" si="590"/>
        <v>29</v>
      </c>
      <c r="Q6330" s="48">
        <v>43219</v>
      </c>
      <c r="R6330" s="178">
        <f t="shared" si="591"/>
        <v>43219</v>
      </c>
      <c r="S6330" s="182">
        <v>12.7</v>
      </c>
      <c r="T6330" s="180">
        <f t="shared" si="593"/>
        <v>77673.179999999964</v>
      </c>
      <c r="U6330" s="181" t="str">
        <f t="shared" si="592"/>
        <v>0</v>
      </c>
    </row>
    <row r="6331" spans="14:21">
      <c r="N6331" s="57">
        <f t="shared" si="588"/>
        <v>2018</v>
      </c>
      <c r="O6331" s="57">
        <f t="shared" si="589"/>
        <v>4</v>
      </c>
      <c r="P6331" s="57">
        <f t="shared" si="590"/>
        <v>30</v>
      </c>
      <c r="Q6331" s="48">
        <v>43220</v>
      </c>
      <c r="R6331" s="178">
        <f t="shared" si="591"/>
        <v>43220</v>
      </c>
      <c r="S6331" s="182">
        <v>10.5</v>
      </c>
      <c r="T6331" s="180">
        <f t="shared" si="593"/>
        <v>77683.679999999964</v>
      </c>
      <c r="U6331" s="181" t="str">
        <f t="shared" si="592"/>
        <v>0</v>
      </c>
    </row>
    <row r="6332" spans="14:21">
      <c r="N6332" s="57">
        <f t="shared" si="588"/>
        <v>2018</v>
      </c>
      <c r="O6332" s="57">
        <f t="shared" si="589"/>
        <v>5</v>
      </c>
      <c r="P6332" s="57">
        <f t="shared" si="590"/>
        <v>1</v>
      </c>
      <c r="Q6332" s="48">
        <v>43221</v>
      </c>
      <c r="R6332" s="178">
        <f t="shared" si="591"/>
        <v>43221</v>
      </c>
      <c r="S6332" s="182">
        <v>14.7</v>
      </c>
      <c r="T6332" s="180">
        <f t="shared" si="593"/>
        <v>77698.379999999961</v>
      </c>
      <c r="U6332" s="181" t="str">
        <f t="shared" si="592"/>
        <v>0</v>
      </c>
    </row>
    <row r="6333" spans="14:21">
      <c r="N6333" s="57">
        <f t="shared" si="588"/>
        <v>2018</v>
      </c>
      <c r="O6333" s="57">
        <f t="shared" si="589"/>
        <v>5</v>
      </c>
      <c r="P6333" s="57">
        <f t="shared" si="590"/>
        <v>2</v>
      </c>
      <c r="Q6333" s="48">
        <v>43222</v>
      </c>
      <c r="R6333" s="178">
        <f t="shared" si="591"/>
        <v>43222</v>
      </c>
      <c r="S6333" s="182">
        <v>10.5</v>
      </c>
      <c r="T6333" s="180">
        <f t="shared" si="593"/>
        <v>77708.879999999961</v>
      </c>
      <c r="U6333" s="181" t="str">
        <f t="shared" si="592"/>
        <v>0</v>
      </c>
    </row>
    <row r="6334" spans="14:21">
      <c r="N6334" s="57">
        <f t="shared" si="588"/>
        <v>2018</v>
      </c>
      <c r="O6334" s="57">
        <f t="shared" si="589"/>
        <v>5</v>
      </c>
      <c r="P6334" s="57">
        <f t="shared" si="590"/>
        <v>3</v>
      </c>
      <c r="Q6334" s="48">
        <v>43223</v>
      </c>
      <c r="R6334" s="178">
        <f t="shared" si="591"/>
        <v>43223</v>
      </c>
      <c r="S6334" s="182">
        <v>11.9</v>
      </c>
      <c r="T6334" s="180">
        <f t="shared" si="593"/>
        <v>77720.779999999955</v>
      </c>
      <c r="U6334" s="181" t="str">
        <f t="shared" si="592"/>
        <v>0</v>
      </c>
    </row>
    <row r="6335" spans="14:21">
      <c r="N6335" s="57">
        <f t="shared" si="588"/>
        <v>2018</v>
      </c>
      <c r="O6335" s="57">
        <f t="shared" si="589"/>
        <v>5</v>
      </c>
      <c r="P6335" s="57">
        <f t="shared" si="590"/>
        <v>4</v>
      </c>
      <c r="Q6335" s="48">
        <v>43224</v>
      </c>
      <c r="R6335" s="178">
        <f t="shared" si="591"/>
        <v>43224</v>
      </c>
      <c r="S6335" s="182">
        <v>12.6</v>
      </c>
      <c r="T6335" s="180">
        <f t="shared" si="593"/>
        <v>77733.379999999961</v>
      </c>
      <c r="U6335" s="181" t="str">
        <f t="shared" si="592"/>
        <v>0</v>
      </c>
    </row>
    <row r="6336" spans="14:21">
      <c r="N6336" s="57">
        <f t="shared" si="588"/>
        <v>2018</v>
      </c>
      <c r="O6336" s="57">
        <f t="shared" si="589"/>
        <v>5</v>
      </c>
      <c r="P6336" s="57">
        <f t="shared" si="590"/>
        <v>5</v>
      </c>
      <c r="Q6336" s="48">
        <v>43225</v>
      </c>
      <c r="R6336" s="178">
        <f t="shared" si="591"/>
        <v>43225</v>
      </c>
      <c r="S6336" s="182">
        <v>11.2</v>
      </c>
      <c r="T6336" s="180">
        <f t="shared" si="593"/>
        <v>77744.579999999958</v>
      </c>
      <c r="U6336" s="181" t="str">
        <f t="shared" si="592"/>
        <v>0</v>
      </c>
    </row>
    <row r="6337" spans="14:21">
      <c r="N6337" s="57">
        <f t="shared" si="588"/>
        <v>2018</v>
      </c>
      <c r="O6337" s="57">
        <f t="shared" si="589"/>
        <v>5</v>
      </c>
      <c r="P6337" s="57">
        <f t="shared" si="590"/>
        <v>6</v>
      </c>
      <c r="Q6337" s="48">
        <v>43226</v>
      </c>
      <c r="R6337" s="178">
        <f t="shared" si="591"/>
        <v>43226</v>
      </c>
      <c r="S6337" s="182">
        <v>7.4</v>
      </c>
      <c r="T6337" s="180">
        <f t="shared" si="593"/>
        <v>77751.979999999952</v>
      </c>
      <c r="U6337" s="181" t="str">
        <f t="shared" si="592"/>
        <v>0</v>
      </c>
    </row>
    <row r="6338" spans="14:21">
      <c r="N6338" s="57">
        <f t="shared" si="588"/>
        <v>2018</v>
      </c>
      <c r="O6338" s="57">
        <f t="shared" si="589"/>
        <v>5</v>
      </c>
      <c r="P6338" s="57">
        <f t="shared" si="590"/>
        <v>7</v>
      </c>
      <c r="Q6338" s="48">
        <v>43227</v>
      </c>
      <c r="R6338" s="178">
        <f t="shared" si="591"/>
        <v>43227</v>
      </c>
      <c r="S6338" s="182">
        <v>5</v>
      </c>
      <c r="T6338" s="180">
        <f t="shared" si="593"/>
        <v>77756.979999999952</v>
      </c>
      <c r="U6338" s="181" t="str">
        <f t="shared" si="592"/>
        <v>0</v>
      </c>
    </row>
    <row r="6339" spans="14:21">
      <c r="N6339" s="57">
        <f t="shared" ref="N6339:N6402" si="594">IF(Q6339="","",YEAR(Q6339))</f>
        <v>2018</v>
      </c>
      <c r="O6339" s="57">
        <f t="shared" ref="O6339:O6402" si="595">IF(Q6339="","",MONTH(Q6339))</f>
        <v>5</v>
      </c>
      <c r="P6339" s="57">
        <f t="shared" ref="P6339:P6402" si="596">DAY(Q6339)</f>
        <v>8</v>
      </c>
      <c r="Q6339" s="48">
        <v>43228</v>
      </c>
      <c r="R6339" s="178">
        <f t="shared" ref="R6339:R6402" si="597">Q6339</f>
        <v>43228</v>
      </c>
      <c r="S6339" s="182">
        <v>4.3</v>
      </c>
      <c r="T6339" s="180">
        <f t="shared" si="593"/>
        <v>77761.279999999955</v>
      </c>
      <c r="U6339" s="181" t="str">
        <f t="shared" ref="U6339:U6402" si="598">IF(AND(R6339&gt;=$E$7,R6339&lt;=$E$9),S6339,"0")</f>
        <v>0</v>
      </c>
    </row>
    <row r="6340" spans="14:21">
      <c r="N6340" s="57">
        <f t="shared" si="594"/>
        <v>2018</v>
      </c>
      <c r="O6340" s="57">
        <f t="shared" si="595"/>
        <v>5</v>
      </c>
      <c r="P6340" s="57">
        <f t="shared" si="596"/>
        <v>9</v>
      </c>
      <c r="Q6340" s="48">
        <v>43229</v>
      </c>
      <c r="R6340" s="178">
        <f t="shared" si="597"/>
        <v>43229</v>
      </c>
      <c r="S6340" s="182">
        <v>4.0999999999999996</v>
      </c>
      <c r="T6340" s="180">
        <f t="shared" si="593"/>
        <v>77765.379999999961</v>
      </c>
      <c r="U6340" s="181" t="str">
        <f t="shared" si="598"/>
        <v>0</v>
      </c>
    </row>
    <row r="6341" spans="14:21">
      <c r="N6341" s="57">
        <f t="shared" si="594"/>
        <v>2018</v>
      </c>
      <c r="O6341" s="57">
        <f t="shared" si="595"/>
        <v>5</v>
      </c>
      <c r="P6341" s="57">
        <f t="shared" si="596"/>
        <v>10</v>
      </c>
      <c r="Q6341" s="48">
        <v>43230</v>
      </c>
      <c r="R6341" s="178">
        <f t="shared" si="597"/>
        <v>43230</v>
      </c>
      <c r="S6341" s="182">
        <v>5.7</v>
      </c>
      <c r="T6341" s="180">
        <f t="shared" ref="T6341:T6404" si="599">T6340+S6341</f>
        <v>77771.079999999958</v>
      </c>
      <c r="U6341" s="181" t="str">
        <f t="shared" si="598"/>
        <v>0</v>
      </c>
    </row>
    <row r="6342" spans="14:21">
      <c r="N6342" s="57">
        <f t="shared" si="594"/>
        <v>2018</v>
      </c>
      <c r="O6342" s="57">
        <f t="shared" si="595"/>
        <v>5</v>
      </c>
      <c r="P6342" s="57">
        <f t="shared" si="596"/>
        <v>11</v>
      </c>
      <c r="Q6342" s="48">
        <v>43231</v>
      </c>
      <c r="R6342" s="178">
        <f t="shared" si="597"/>
        <v>43231</v>
      </c>
      <c r="S6342" s="182">
        <v>8.8000000000000007</v>
      </c>
      <c r="T6342" s="180">
        <f t="shared" si="599"/>
        <v>77779.879999999961</v>
      </c>
      <c r="U6342" s="181" t="str">
        <f t="shared" si="598"/>
        <v>0</v>
      </c>
    </row>
    <row r="6343" spans="14:21">
      <c r="N6343" s="57">
        <f t="shared" si="594"/>
        <v>2018</v>
      </c>
      <c r="O6343" s="57">
        <f t="shared" si="595"/>
        <v>5</v>
      </c>
      <c r="P6343" s="57">
        <f t="shared" si="596"/>
        <v>12</v>
      </c>
      <c r="Q6343" s="48">
        <v>43232</v>
      </c>
      <c r="R6343" s="178">
        <f t="shared" si="597"/>
        <v>43232</v>
      </c>
      <c r="S6343" s="182">
        <v>7.8</v>
      </c>
      <c r="T6343" s="180">
        <f t="shared" si="599"/>
        <v>77787.679999999964</v>
      </c>
      <c r="U6343" s="181" t="str">
        <f t="shared" si="598"/>
        <v>0</v>
      </c>
    </row>
    <row r="6344" spans="14:21">
      <c r="N6344" s="57">
        <f t="shared" si="594"/>
        <v>2018</v>
      </c>
      <c r="O6344" s="57">
        <f t="shared" si="595"/>
        <v>5</v>
      </c>
      <c r="P6344" s="57">
        <f t="shared" si="596"/>
        <v>13</v>
      </c>
      <c r="Q6344" s="48">
        <v>43233</v>
      </c>
      <c r="R6344" s="178">
        <f t="shared" si="597"/>
        <v>43233</v>
      </c>
      <c r="S6344" s="182">
        <v>6.5</v>
      </c>
      <c r="T6344" s="180">
        <f t="shared" si="599"/>
        <v>77794.179999999964</v>
      </c>
      <c r="U6344" s="181" t="str">
        <f t="shared" si="598"/>
        <v>0</v>
      </c>
    </row>
    <row r="6345" spans="14:21">
      <c r="N6345" s="57">
        <f t="shared" si="594"/>
        <v>2018</v>
      </c>
      <c r="O6345" s="57">
        <f t="shared" si="595"/>
        <v>5</v>
      </c>
      <c r="P6345" s="57">
        <f t="shared" si="596"/>
        <v>14</v>
      </c>
      <c r="Q6345" s="48">
        <v>43234</v>
      </c>
      <c r="R6345" s="178">
        <f t="shared" si="597"/>
        <v>43234</v>
      </c>
      <c r="S6345" s="182">
        <v>6.5</v>
      </c>
      <c r="T6345" s="180">
        <f t="shared" si="599"/>
        <v>77800.679999999964</v>
      </c>
      <c r="U6345" s="181" t="str">
        <f t="shared" si="598"/>
        <v>0</v>
      </c>
    </row>
    <row r="6346" spans="14:21">
      <c r="N6346" s="57">
        <f t="shared" si="594"/>
        <v>2018</v>
      </c>
      <c r="O6346" s="57">
        <f t="shared" si="595"/>
        <v>5</v>
      </c>
      <c r="P6346" s="57">
        <f t="shared" si="596"/>
        <v>15</v>
      </c>
      <c r="Q6346" s="48">
        <v>43235</v>
      </c>
      <c r="R6346" s="178">
        <f t="shared" si="597"/>
        <v>43235</v>
      </c>
      <c r="S6346" s="182">
        <v>5.7</v>
      </c>
      <c r="T6346" s="180">
        <f t="shared" si="599"/>
        <v>77806.379999999961</v>
      </c>
      <c r="U6346" s="181" t="str">
        <f t="shared" si="598"/>
        <v>0</v>
      </c>
    </row>
    <row r="6347" spans="14:21">
      <c r="N6347" s="57">
        <f t="shared" si="594"/>
        <v>2018</v>
      </c>
      <c r="O6347" s="57">
        <f t="shared" si="595"/>
        <v>5</v>
      </c>
      <c r="P6347" s="57">
        <f t="shared" si="596"/>
        <v>16</v>
      </c>
      <c r="Q6347" s="48">
        <v>43236</v>
      </c>
      <c r="R6347" s="178">
        <f t="shared" si="597"/>
        <v>43236</v>
      </c>
      <c r="S6347" s="182">
        <v>4.0999999999999996</v>
      </c>
      <c r="T6347" s="180">
        <f t="shared" si="599"/>
        <v>77810.479999999967</v>
      </c>
      <c r="U6347" s="181" t="str">
        <f t="shared" si="598"/>
        <v>0</v>
      </c>
    </row>
    <row r="6348" spans="14:21">
      <c r="N6348" s="57">
        <f t="shared" si="594"/>
        <v>2018</v>
      </c>
      <c r="O6348" s="57">
        <f t="shared" si="595"/>
        <v>5</v>
      </c>
      <c r="P6348" s="57">
        <f t="shared" si="596"/>
        <v>17</v>
      </c>
      <c r="Q6348" s="48">
        <v>43237</v>
      </c>
      <c r="R6348" s="178">
        <f t="shared" si="597"/>
        <v>43237</v>
      </c>
      <c r="S6348" s="182">
        <v>8.9</v>
      </c>
      <c r="T6348" s="180">
        <f t="shared" si="599"/>
        <v>77819.379999999961</v>
      </c>
      <c r="U6348" s="181" t="str">
        <f t="shared" si="598"/>
        <v>0</v>
      </c>
    </row>
    <row r="6349" spans="14:21">
      <c r="N6349" s="57">
        <f t="shared" si="594"/>
        <v>2018</v>
      </c>
      <c r="O6349" s="57">
        <f t="shared" si="595"/>
        <v>5</v>
      </c>
      <c r="P6349" s="57">
        <f t="shared" si="596"/>
        <v>18</v>
      </c>
      <c r="Q6349" s="48">
        <v>43238</v>
      </c>
      <c r="R6349" s="178">
        <f t="shared" si="597"/>
        <v>43238</v>
      </c>
      <c r="S6349" s="182">
        <v>10.199999999999999</v>
      </c>
      <c r="T6349" s="180">
        <f t="shared" si="599"/>
        <v>77829.579999999958</v>
      </c>
      <c r="U6349" s="181" t="str">
        <f t="shared" si="598"/>
        <v>0</v>
      </c>
    </row>
    <row r="6350" spans="14:21">
      <c r="N6350" s="57">
        <f t="shared" si="594"/>
        <v>2018</v>
      </c>
      <c r="O6350" s="57">
        <f t="shared" si="595"/>
        <v>5</v>
      </c>
      <c r="P6350" s="57">
        <f t="shared" si="596"/>
        <v>19</v>
      </c>
      <c r="Q6350" s="48">
        <v>43239</v>
      </c>
      <c r="R6350" s="178">
        <f t="shared" si="597"/>
        <v>43239</v>
      </c>
      <c r="S6350" s="182">
        <v>8.8000000000000007</v>
      </c>
      <c r="T6350" s="180">
        <f t="shared" si="599"/>
        <v>77838.379999999961</v>
      </c>
      <c r="U6350" s="181" t="str">
        <f t="shared" si="598"/>
        <v>0</v>
      </c>
    </row>
    <row r="6351" spans="14:21">
      <c r="N6351" s="57">
        <f t="shared" si="594"/>
        <v>2018</v>
      </c>
      <c r="O6351" s="57">
        <f t="shared" si="595"/>
        <v>5</v>
      </c>
      <c r="P6351" s="57">
        <f t="shared" si="596"/>
        <v>20</v>
      </c>
      <c r="Q6351" s="48">
        <v>43240</v>
      </c>
      <c r="R6351" s="178">
        <f t="shared" si="597"/>
        <v>43240</v>
      </c>
      <c r="S6351" s="182">
        <v>6.8</v>
      </c>
      <c r="T6351" s="180">
        <f t="shared" si="599"/>
        <v>77845.179999999964</v>
      </c>
      <c r="U6351" s="181" t="str">
        <f t="shared" si="598"/>
        <v>0</v>
      </c>
    </row>
    <row r="6352" spans="14:21">
      <c r="N6352" s="57">
        <f t="shared" si="594"/>
        <v>2018</v>
      </c>
      <c r="O6352" s="57">
        <f t="shared" si="595"/>
        <v>5</v>
      </c>
      <c r="P6352" s="57">
        <f t="shared" si="596"/>
        <v>21</v>
      </c>
      <c r="Q6352" s="48">
        <v>43241</v>
      </c>
      <c r="R6352" s="178">
        <f t="shared" si="597"/>
        <v>43241</v>
      </c>
      <c r="S6352" s="182">
        <v>7</v>
      </c>
      <c r="T6352" s="180">
        <f t="shared" si="599"/>
        <v>77852.179999999964</v>
      </c>
      <c r="U6352" s="181" t="str">
        <f t="shared" si="598"/>
        <v>0</v>
      </c>
    </row>
    <row r="6353" spans="14:21">
      <c r="N6353" s="57">
        <f t="shared" si="594"/>
        <v>2018</v>
      </c>
      <c r="O6353" s="57">
        <f t="shared" si="595"/>
        <v>5</v>
      </c>
      <c r="P6353" s="57">
        <f t="shared" si="596"/>
        <v>22</v>
      </c>
      <c r="Q6353" s="48">
        <v>43242</v>
      </c>
      <c r="R6353" s="178">
        <f t="shared" si="597"/>
        <v>43242</v>
      </c>
      <c r="S6353" s="182">
        <v>5.9</v>
      </c>
      <c r="T6353" s="180">
        <f t="shared" si="599"/>
        <v>77858.079999999958</v>
      </c>
      <c r="U6353" s="181" t="str">
        <f t="shared" si="598"/>
        <v>0</v>
      </c>
    </row>
    <row r="6354" spans="14:21">
      <c r="N6354" s="57">
        <f t="shared" si="594"/>
        <v>2018</v>
      </c>
      <c r="O6354" s="57">
        <f t="shared" si="595"/>
        <v>5</v>
      </c>
      <c r="P6354" s="57">
        <f t="shared" si="596"/>
        <v>23</v>
      </c>
      <c r="Q6354" s="48">
        <v>43243</v>
      </c>
      <c r="R6354" s="178">
        <f t="shared" si="597"/>
        <v>43243</v>
      </c>
      <c r="S6354" s="182">
        <v>5</v>
      </c>
      <c r="T6354" s="180">
        <f t="shared" si="599"/>
        <v>77863.079999999958</v>
      </c>
      <c r="U6354" s="181" t="str">
        <f t="shared" si="598"/>
        <v>0</v>
      </c>
    </row>
    <row r="6355" spans="14:21">
      <c r="N6355" s="57">
        <f t="shared" si="594"/>
        <v>2018</v>
      </c>
      <c r="O6355" s="57">
        <f t="shared" si="595"/>
        <v>5</v>
      </c>
      <c r="P6355" s="57">
        <f t="shared" si="596"/>
        <v>24</v>
      </c>
      <c r="Q6355" s="48">
        <v>43244</v>
      </c>
      <c r="R6355" s="178">
        <f t="shared" si="597"/>
        <v>43244</v>
      </c>
      <c r="S6355" s="182">
        <v>5.2</v>
      </c>
      <c r="T6355" s="180">
        <f t="shared" si="599"/>
        <v>77868.279999999955</v>
      </c>
      <c r="U6355" s="181" t="str">
        <f t="shared" si="598"/>
        <v>0</v>
      </c>
    </row>
    <row r="6356" spans="14:21">
      <c r="N6356" s="57">
        <f t="shared" si="594"/>
        <v>2018</v>
      </c>
      <c r="O6356" s="57">
        <f t="shared" si="595"/>
        <v>5</v>
      </c>
      <c r="P6356" s="57">
        <f t="shared" si="596"/>
        <v>25</v>
      </c>
      <c r="Q6356" s="48">
        <v>43245</v>
      </c>
      <c r="R6356" s="178">
        <f t="shared" si="597"/>
        <v>43245</v>
      </c>
      <c r="S6356" s="182">
        <v>5.4</v>
      </c>
      <c r="T6356" s="180">
        <f t="shared" si="599"/>
        <v>77873.679999999949</v>
      </c>
      <c r="U6356" s="181" t="str">
        <f t="shared" si="598"/>
        <v>0</v>
      </c>
    </row>
    <row r="6357" spans="14:21">
      <c r="N6357" s="57">
        <f t="shared" si="594"/>
        <v>2018</v>
      </c>
      <c r="O6357" s="57">
        <f t="shared" si="595"/>
        <v>5</v>
      </c>
      <c r="P6357" s="57">
        <f t="shared" si="596"/>
        <v>26</v>
      </c>
      <c r="Q6357" s="48">
        <v>43246</v>
      </c>
      <c r="R6357" s="178">
        <f t="shared" si="597"/>
        <v>43246</v>
      </c>
      <c r="S6357" s="182">
        <v>4.2</v>
      </c>
      <c r="T6357" s="180">
        <f t="shared" si="599"/>
        <v>77877.879999999946</v>
      </c>
      <c r="U6357" s="181" t="str">
        <f t="shared" si="598"/>
        <v>0</v>
      </c>
    </row>
    <row r="6358" spans="14:21">
      <c r="N6358" s="57">
        <f t="shared" si="594"/>
        <v>2018</v>
      </c>
      <c r="O6358" s="57">
        <f t="shared" si="595"/>
        <v>5</v>
      </c>
      <c r="P6358" s="57">
        <f t="shared" si="596"/>
        <v>27</v>
      </c>
      <c r="Q6358" s="48">
        <v>43247</v>
      </c>
      <c r="R6358" s="178">
        <f t="shared" si="597"/>
        <v>43247</v>
      </c>
      <c r="S6358" s="182">
        <v>7</v>
      </c>
      <c r="T6358" s="180">
        <f t="shared" si="599"/>
        <v>77884.879999999946</v>
      </c>
      <c r="U6358" s="181" t="str">
        <f t="shared" si="598"/>
        <v>0</v>
      </c>
    </row>
    <row r="6359" spans="14:21">
      <c r="N6359" s="57">
        <f t="shared" si="594"/>
        <v>2018</v>
      </c>
      <c r="O6359" s="57">
        <f t="shared" si="595"/>
        <v>5</v>
      </c>
      <c r="P6359" s="57">
        <f t="shared" si="596"/>
        <v>28</v>
      </c>
      <c r="Q6359" s="48">
        <v>43248</v>
      </c>
      <c r="R6359" s="178">
        <f t="shared" si="597"/>
        <v>43248</v>
      </c>
      <c r="S6359" s="182">
        <v>4</v>
      </c>
      <c r="T6359" s="180">
        <f t="shared" si="599"/>
        <v>77888.879999999946</v>
      </c>
      <c r="U6359" s="181" t="str">
        <f t="shared" si="598"/>
        <v>0</v>
      </c>
    </row>
    <row r="6360" spans="14:21">
      <c r="N6360" s="57">
        <f t="shared" si="594"/>
        <v>2018</v>
      </c>
      <c r="O6360" s="57">
        <f t="shared" si="595"/>
        <v>5</v>
      </c>
      <c r="P6360" s="57">
        <f t="shared" si="596"/>
        <v>29</v>
      </c>
      <c r="Q6360" s="48">
        <v>43249</v>
      </c>
      <c r="R6360" s="178">
        <f t="shared" si="597"/>
        <v>43249</v>
      </c>
      <c r="S6360" s="182">
        <v>2</v>
      </c>
      <c r="T6360" s="180">
        <f t="shared" si="599"/>
        <v>77890.879999999946</v>
      </c>
      <c r="U6360" s="181" t="str">
        <f t="shared" si="598"/>
        <v>0</v>
      </c>
    </row>
    <row r="6361" spans="14:21">
      <c r="N6361" s="57">
        <f t="shared" si="594"/>
        <v>2018</v>
      </c>
      <c r="O6361" s="57">
        <f t="shared" si="595"/>
        <v>5</v>
      </c>
      <c r="P6361" s="57">
        <f t="shared" si="596"/>
        <v>30</v>
      </c>
      <c r="Q6361" s="48">
        <v>43250</v>
      </c>
      <c r="R6361" s="178">
        <f t="shared" si="597"/>
        <v>43250</v>
      </c>
      <c r="S6361" s="182">
        <v>2.1</v>
      </c>
      <c r="T6361" s="180">
        <f t="shared" si="599"/>
        <v>77892.979999999952</v>
      </c>
      <c r="U6361" s="181" t="str">
        <f t="shared" si="598"/>
        <v>0</v>
      </c>
    </row>
    <row r="6362" spans="14:21">
      <c r="N6362" s="57">
        <f t="shared" si="594"/>
        <v>2018</v>
      </c>
      <c r="O6362" s="57">
        <f t="shared" si="595"/>
        <v>5</v>
      </c>
      <c r="P6362" s="57">
        <f t="shared" si="596"/>
        <v>31</v>
      </c>
      <c r="Q6362" s="48">
        <v>43251</v>
      </c>
      <c r="R6362" s="178">
        <f t="shared" si="597"/>
        <v>43251</v>
      </c>
      <c r="S6362" s="182">
        <v>3.7</v>
      </c>
      <c r="T6362" s="180">
        <f t="shared" si="599"/>
        <v>77896.679999999949</v>
      </c>
      <c r="U6362" s="181" t="str">
        <f t="shared" si="598"/>
        <v>0</v>
      </c>
    </row>
    <row r="6363" spans="14:21">
      <c r="N6363" s="57">
        <f t="shared" si="594"/>
        <v>2018</v>
      </c>
      <c r="O6363" s="57">
        <f t="shared" si="595"/>
        <v>6</v>
      </c>
      <c r="P6363" s="57">
        <f t="shared" si="596"/>
        <v>1</v>
      </c>
      <c r="Q6363" s="48">
        <v>43252</v>
      </c>
      <c r="R6363" s="178">
        <f t="shared" si="597"/>
        <v>43252</v>
      </c>
      <c r="S6363" s="182">
        <v>2</v>
      </c>
      <c r="T6363" s="180">
        <f t="shared" si="599"/>
        <v>77898.679999999949</v>
      </c>
      <c r="U6363" s="181" t="str">
        <f t="shared" si="598"/>
        <v>0</v>
      </c>
    </row>
    <row r="6364" spans="14:21">
      <c r="N6364" s="57">
        <f t="shared" si="594"/>
        <v>2018</v>
      </c>
      <c r="O6364" s="57">
        <f t="shared" si="595"/>
        <v>6</v>
      </c>
      <c r="P6364" s="57">
        <f t="shared" si="596"/>
        <v>2</v>
      </c>
      <c r="Q6364" s="48">
        <v>43253</v>
      </c>
      <c r="R6364" s="178">
        <f t="shared" si="597"/>
        <v>43253</v>
      </c>
      <c r="S6364" s="182">
        <v>2</v>
      </c>
      <c r="T6364" s="180">
        <f t="shared" si="599"/>
        <v>77900.679999999949</v>
      </c>
      <c r="U6364" s="181" t="str">
        <f t="shared" si="598"/>
        <v>0</v>
      </c>
    </row>
    <row r="6365" spans="14:21">
      <c r="N6365" s="57">
        <f t="shared" si="594"/>
        <v>2018</v>
      </c>
      <c r="O6365" s="57">
        <f t="shared" si="595"/>
        <v>6</v>
      </c>
      <c r="P6365" s="57">
        <f t="shared" si="596"/>
        <v>3</v>
      </c>
      <c r="Q6365" s="48">
        <v>43254</v>
      </c>
      <c r="R6365" s="178">
        <f t="shared" si="597"/>
        <v>43254</v>
      </c>
      <c r="S6365" s="182">
        <v>2</v>
      </c>
      <c r="T6365" s="180">
        <f t="shared" si="599"/>
        <v>77902.679999999949</v>
      </c>
      <c r="U6365" s="181" t="str">
        <f t="shared" si="598"/>
        <v>0</v>
      </c>
    </row>
    <row r="6366" spans="14:21">
      <c r="N6366" s="57">
        <f t="shared" si="594"/>
        <v>2018</v>
      </c>
      <c r="O6366" s="57">
        <f t="shared" si="595"/>
        <v>6</v>
      </c>
      <c r="P6366" s="57">
        <f t="shared" si="596"/>
        <v>4</v>
      </c>
      <c r="Q6366" s="48">
        <v>43255</v>
      </c>
      <c r="R6366" s="178">
        <f t="shared" si="597"/>
        <v>43255</v>
      </c>
      <c r="S6366" s="182">
        <v>2</v>
      </c>
      <c r="T6366" s="180">
        <f t="shared" si="599"/>
        <v>77904.679999999949</v>
      </c>
      <c r="U6366" s="181" t="str">
        <f t="shared" si="598"/>
        <v>0</v>
      </c>
    </row>
    <row r="6367" spans="14:21">
      <c r="N6367" s="57">
        <f t="shared" si="594"/>
        <v>2018</v>
      </c>
      <c r="O6367" s="57">
        <f t="shared" si="595"/>
        <v>6</v>
      </c>
      <c r="P6367" s="57">
        <f t="shared" si="596"/>
        <v>5</v>
      </c>
      <c r="Q6367" s="48">
        <v>43256</v>
      </c>
      <c r="R6367" s="178">
        <f t="shared" si="597"/>
        <v>43256</v>
      </c>
      <c r="S6367" s="182">
        <v>2</v>
      </c>
      <c r="T6367" s="180">
        <f t="shared" si="599"/>
        <v>77906.679999999949</v>
      </c>
      <c r="U6367" s="181" t="str">
        <f t="shared" si="598"/>
        <v>0</v>
      </c>
    </row>
    <row r="6368" spans="14:21">
      <c r="N6368" s="57">
        <f t="shared" si="594"/>
        <v>2018</v>
      </c>
      <c r="O6368" s="57">
        <f t="shared" si="595"/>
        <v>6</v>
      </c>
      <c r="P6368" s="57">
        <f t="shared" si="596"/>
        <v>6</v>
      </c>
      <c r="Q6368" s="48">
        <v>43257</v>
      </c>
      <c r="R6368" s="178">
        <f t="shared" si="597"/>
        <v>43257</v>
      </c>
      <c r="S6368" s="182">
        <v>2</v>
      </c>
      <c r="T6368" s="180">
        <f t="shared" si="599"/>
        <v>77908.679999999949</v>
      </c>
      <c r="U6368" s="181" t="str">
        <f t="shared" si="598"/>
        <v>0</v>
      </c>
    </row>
    <row r="6369" spans="14:21">
      <c r="N6369" s="57">
        <f t="shared" si="594"/>
        <v>2018</v>
      </c>
      <c r="O6369" s="57">
        <f t="shared" si="595"/>
        <v>6</v>
      </c>
      <c r="P6369" s="57">
        <f t="shared" si="596"/>
        <v>7</v>
      </c>
      <c r="Q6369" s="48">
        <v>43258</v>
      </c>
      <c r="R6369" s="178">
        <f t="shared" si="597"/>
        <v>43258</v>
      </c>
      <c r="S6369" s="182">
        <v>2</v>
      </c>
      <c r="T6369" s="180">
        <f t="shared" si="599"/>
        <v>77910.679999999949</v>
      </c>
      <c r="U6369" s="181" t="str">
        <f t="shared" si="598"/>
        <v>0</v>
      </c>
    </row>
    <row r="6370" spans="14:21">
      <c r="N6370" s="57">
        <f t="shared" si="594"/>
        <v>2018</v>
      </c>
      <c r="O6370" s="57">
        <f t="shared" si="595"/>
        <v>6</v>
      </c>
      <c r="P6370" s="57">
        <f t="shared" si="596"/>
        <v>8</v>
      </c>
      <c r="Q6370" s="48">
        <v>43259</v>
      </c>
      <c r="R6370" s="178">
        <f t="shared" si="597"/>
        <v>43259</v>
      </c>
      <c r="S6370" s="182">
        <v>2</v>
      </c>
      <c r="T6370" s="180">
        <f t="shared" si="599"/>
        <v>77912.679999999949</v>
      </c>
      <c r="U6370" s="181" t="str">
        <f t="shared" si="598"/>
        <v>0</v>
      </c>
    </row>
    <row r="6371" spans="14:21">
      <c r="N6371" s="57">
        <f t="shared" si="594"/>
        <v>2018</v>
      </c>
      <c r="O6371" s="57">
        <f t="shared" si="595"/>
        <v>6</v>
      </c>
      <c r="P6371" s="57">
        <f t="shared" si="596"/>
        <v>9</v>
      </c>
      <c r="Q6371" s="48">
        <v>43260</v>
      </c>
      <c r="R6371" s="178">
        <f t="shared" si="597"/>
        <v>43260</v>
      </c>
      <c r="S6371" s="182">
        <v>2</v>
      </c>
      <c r="T6371" s="180">
        <f t="shared" si="599"/>
        <v>77914.679999999949</v>
      </c>
      <c r="U6371" s="181" t="str">
        <f t="shared" si="598"/>
        <v>0</v>
      </c>
    </row>
    <row r="6372" spans="14:21">
      <c r="N6372" s="57">
        <f t="shared" si="594"/>
        <v>2018</v>
      </c>
      <c r="O6372" s="57">
        <f t="shared" si="595"/>
        <v>6</v>
      </c>
      <c r="P6372" s="57">
        <f t="shared" si="596"/>
        <v>10</v>
      </c>
      <c r="Q6372" s="48">
        <v>43261</v>
      </c>
      <c r="R6372" s="178">
        <f t="shared" si="597"/>
        <v>43261</v>
      </c>
      <c r="S6372" s="182">
        <v>2</v>
      </c>
      <c r="T6372" s="180">
        <f t="shared" si="599"/>
        <v>77916.679999999949</v>
      </c>
      <c r="U6372" s="181" t="str">
        <f t="shared" si="598"/>
        <v>0</v>
      </c>
    </row>
    <row r="6373" spans="14:21">
      <c r="N6373" s="57">
        <f t="shared" si="594"/>
        <v>2018</v>
      </c>
      <c r="O6373" s="57">
        <f t="shared" si="595"/>
        <v>6</v>
      </c>
      <c r="P6373" s="57">
        <f t="shared" si="596"/>
        <v>11</v>
      </c>
      <c r="Q6373" s="48">
        <v>43262</v>
      </c>
      <c r="R6373" s="178">
        <f t="shared" si="597"/>
        <v>43262</v>
      </c>
      <c r="S6373" s="182">
        <v>2</v>
      </c>
      <c r="T6373" s="180">
        <f t="shared" si="599"/>
        <v>77918.679999999949</v>
      </c>
      <c r="U6373" s="181" t="str">
        <f t="shared" si="598"/>
        <v>0</v>
      </c>
    </row>
    <row r="6374" spans="14:21">
      <c r="N6374" s="57">
        <f t="shared" si="594"/>
        <v>2018</v>
      </c>
      <c r="O6374" s="57">
        <f t="shared" si="595"/>
        <v>6</v>
      </c>
      <c r="P6374" s="57">
        <f t="shared" si="596"/>
        <v>12</v>
      </c>
      <c r="Q6374" s="48">
        <v>43263</v>
      </c>
      <c r="R6374" s="178">
        <f t="shared" si="597"/>
        <v>43263</v>
      </c>
      <c r="S6374" s="182">
        <v>7.7</v>
      </c>
      <c r="T6374" s="180">
        <f t="shared" si="599"/>
        <v>77926.379999999946</v>
      </c>
      <c r="U6374" s="181" t="str">
        <f t="shared" si="598"/>
        <v>0</v>
      </c>
    </row>
    <row r="6375" spans="14:21">
      <c r="N6375" s="57">
        <f t="shared" si="594"/>
        <v>2018</v>
      </c>
      <c r="O6375" s="57">
        <f t="shared" si="595"/>
        <v>6</v>
      </c>
      <c r="P6375" s="57">
        <f t="shared" si="596"/>
        <v>13</v>
      </c>
      <c r="Q6375" s="48">
        <v>43264</v>
      </c>
      <c r="R6375" s="178">
        <f t="shared" si="597"/>
        <v>43264</v>
      </c>
      <c r="S6375" s="182">
        <v>7.4</v>
      </c>
      <c r="T6375" s="180">
        <f t="shared" si="599"/>
        <v>77933.779999999941</v>
      </c>
      <c r="U6375" s="181" t="str">
        <f t="shared" si="598"/>
        <v>0</v>
      </c>
    </row>
    <row r="6376" spans="14:21">
      <c r="N6376" s="57">
        <f t="shared" si="594"/>
        <v>2018</v>
      </c>
      <c r="O6376" s="57">
        <f t="shared" si="595"/>
        <v>6</v>
      </c>
      <c r="P6376" s="57">
        <f t="shared" si="596"/>
        <v>14</v>
      </c>
      <c r="Q6376" s="48">
        <v>43265</v>
      </c>
      <c r="R6376" s="178">
        <f t="shared" si="597"/>
        <v>43265</v>
      </c>
      <c r="S6376" s="182">
        <v>2</v>
      </c>
      <c r="T6376" s="180">
        <f t="shared" si="599"/>
        <v>77935.779999999941</v>
      </c>
      <c r="U6376" s="181" t="str">
        <f t="shared" si="598"/>
        <v>0</v>
      </c>
    </row>
    <row r="6377" spans="14:21">
      <c r="N6377" s="57">
        <f t="shared" si="594"/>
        <v>2018</v>
      </c>
      <c r="O6377" s="57">
        <f t="shared" si="595"/>
        <v>6</v>
      </c>
      <c r="P6377" s="57">
        <f t="shared" si="596"/>
        <v>15</v>
      </c>
      <c r="Q6377" s="48">
        <v>43266</v>
      </c>
      <c r="R6377" s="178">
        <f t="shared" si="597"/>
        <v>43266</v>
      </c>
      <c r="S6377" s="182">
        <v>2</v>
      </c>
      <c r="T6377" s="180">
        <f t="shared" si="599"/>
        <v>77937.779999999941</v>
      </c>
      <c r="U6377" s="181" t="str">
        <f t="shared" si="598"/>
        <v>0</v>
      </c>
    </row>
    <row r="6378" spans="14:21">
      <c r="N6378" s="57">
        <f t="shared" si="594"/>
        <v>2018</v>
      </c>
      <c r="O6378" s="57">
        <f t="shared" si="595"/>
        <v>6</v>
      </c>
      <c r="P6378" s="57">
        <f t="shared" si="596"/>
        <v>16</v>
      </c>
      <c r="Q6378" s="48">
        <v>43267</v>
      </c>
      <c r="R6378" s="178">
        <f t="shared" si="597"/>
        <v>43267</v>
      </c>
      <c r="S6378" s="182">
        <v>2</v>
      </c>
      <c r="T6378" s="180">
        <f t="shared" si="599"/>
        <v>77939.779999999941</v>
      </c>
      <c r="U6378" s="181" t="str">
        <f t="shared" si="598"/>
        <v>0</v>
      </c>
    </row>
    <row r="6379" spans="14:21">
      <c r="N6379" s="57">
        <f t="shared" si="594"/>
        <v>2018</v>
      </c>
      <c r="O6379" s="57">
        <f t="shared" si="595"/>
        <v>6</v>
      </c>
      <c r="P6379" s="57">
        <f t="shared" si="596"/>
        <v>17</v>
      </c>
      <c r="Q6379" s="48">
        <v>43268</v>
      </c>
      <c r="R6379" s="178">
        <f t="shared" si="597"/>
        <v>43268</v>
      </c>
      <c r="S6379" s="182">
        <v>2</v>
      </c>
      <c r="T6379" s="180">
        <f t="shared" si="599"/>
        <v>77941.779999999941</v>
      </c>
      <c r="U6379" s="181" t="str">
        <f t="shared" si="598"/>
        <v>0</v>
      </c>
    </row>
    <row r="6380" spans="14:21">
      <c r="N6380" s="57">
        <f t="shared" si="594"/>
        <v>2018</v>
      </c>
      <c r="O6380" s="57">
        <f t="shared" si="595"/>
        <v>6</v>
      </c>
      <c r="P6380" s="57">
        <f t="shared" si="596"/>
        <v>18</v>
      </c>
      <c r="Q6380" s="48">
        <v>43269</v>
      </c>
      <c r="R6380" s="178">
        <f t="shared" si="597"/>
        <v>43269</v>
      </c>
      <c r="S6380" s="182">
        <v>2</v>
      </c>
      <c r="T6380" s="180">
        <f t="shared" si="599"/>
        <v>77943.779999999941</v>
      </c>
      <c r="U6380" s="181" t="str">
        <f t="shared" si="598"/>
        <v>0</v>
      </c>
    </row>
    <row r="6381" spans="14:21">
      <c r="N6381" s="57">
        <f t="shared" si="594"/>
        <v>2018</v>
      </c>
      <c r="O6381" s="57">
        <f t="shared" si="595"/>
        <v>6</v>
      </c>
      <c r="P6381" s="57">
        <f t="shared" si="596"/>
        <v>19</v>
      </c>
      <c r="Q6381" s="48">
        <v>43270</v>
      </c>
      <c r="R6381" s="178">
        <f t="shared" si="597"/>
        <v>43270</v>
      </c>
      <c r="S6381" s="182">
        <v>2</v>
      </c>
      <c r="T6381" s="180">
        <f t="shared" si="599"/>
        <v>77945.779999999941</v>
      </c>
      <c r="U6381" s="181" t="str">
        <f t="shared" si="598"/>
        <v>0</v>
      </c>
    </row>
    <row r="6382" spans="14:21">
      <c r="N6382" s="57">
        <f t="shared" si="594"/>
        <v>2018</v>
      </c>
      <c r="O6382" s="57">
        <f t="shared" si="595"/>
        <v>6</v>
      </c>
      <c r="P6382" s="57">
        <f t="shared" si="596"/>
        <v>20</v>
      </c>
      <c r="Q6382" s="48">
        <v>43271</v>
      </c>
      <c r="R6382" s="178">
        <f t="shared" si="597"/>
        <v>43271</v>
      </c>
      <c r="S6382" s="182">
        <v>2</v>
      </c>
      <c r="T6382" s="180">
        <f t="shared" si="599"/>
        <v>77947.779999999941</v>
      </c>
      <c r="U6382" s="181" t="str">
        <f t="shared" si="598"/>
        <v>0</v>
      </c>
    </row>
    <row r="6383" spans="14:21">
      <c r="N6383" s="57">
        <f t="shared" si="594"/>
        <v>2018</v>
      </c>
      <c r="O6383" s="57">
        <f t="shared" si="595"/>
        <v>6</v>
      </c>
      <c r="P6383" s="57">
        <f t="shared" si="596"/>
        <v>21</v>
      </c>
      <c r="Q6383" s="48">
        <v>43272</v>
      </c>
      <c r="R6383" s="178">
        <f t="shared" si="597"/>
        <v>43272</v>
      </c>
      <c r="S6383" s="182">
        <v>10.199999999999999</v>
      </c>
      <c r="T6383" s="180">
        <f t="shared" si="599"/>
        <v>77957.979999999938</v>
      </c>
      <c r="U6383" s="181" t="str">
        <f t="shared" si="598"/>
        <v>0</v>
      </c>
    </row>
    <row r="6384" spans="14:21">
      <c r="N6384" s="57">
        <f t="shared" si="594"/>
        <v>2018</v>
      </c>
      <c r="O6384" s="57">
        <f t="shared" si="595"/>
        <v>6</v>
      </c>
      <c r="P6384" s="57">
        <f t="shared" si="596"/>
        <v>22</v>
      </c>
      <c r="Q6384" s="48">
        <v>43273</v>
      </c>
      <c r="R6384" s="178">
        <f t="shared" si="597"/>
        <v>43273</v>
      </c>
      <c r="S6384" s="182">
        <v>9</v>
      </c>
      <c r="T6384" s="180">
        <f t="shared" si="599"/>
        <v>77966.979999999938</v>
      </c>
      <c r="U6384" s="181" t="str">
        <f t="shared" si="598"/>
        <v>0</v>
      </c>
    </row>
    <row r="6385" spans="14:21">
      <c r="N6385" s="57">
        <f t="shared" si="594"/>
        <v>2018</v>
      </c>
      <c r="O6385" s="57">
        <f t="shared" si="595"/>
        <v>6</v>
      </c>
      <c r="P6385" s="57">
        <f t="shared" si="596"/>
        <v>23</v>
      </c>
      <c r="Q6385" s="48">
        <v>43274</v>
      </c>
      <c r="R6385" s="178">
        <f t="shared" si="597"/>
        <v>43274</v>
      </c>
      <c r="S6385" s="182">
        <v>8.9</v>
      </c>
      <c r="T6385" s="180">
        <f t="shared" si="599"/>
        <v>77975.879999999932</v>
      </c>
      <c r="U6385" s="181" t="str">
        <f t="shared" si="598"/>
        <v>0</v>
      </c>
    </row>
    <row r="6386" spans="14:21">
      <c r="N6386" s="57">
        <f t="shared" si="594"/>
        <v>2018</v>
      </c>
      <c r="O6386" s="57">
        <f t="shared" si="595"/>
        <v>6</v>
      </c>
      <c r="P6386" s="57">
        <f t="shared" si="596"/>
        <v>24</v>
      </c>
      <c r="Q6386" s="48">
        <v>43275</v>
      </c>
      <c r="R6386" s="178">
        <f t="shared" si="597"/>
        <v>43275</v>
      </c>
      <c r="S6386" s="182">
        <v>7.9</v>
      </c>
      <c r="T6386" s="180">
        <f t="shared" si="599"/>
        <v>77983.779999999926</v>
      </c>
      <c r="U6386" s="181" t="str">
        <f t="shared" si="598"/>
        <v>0</v>
      </c>
    </row>
    <row r="6387" spans="14:21">
      <c r="N6387" s="57">
        <f t="shared" si="594"/>
        <v>2018</v>
      </c>
      <c r="O6387" s="57">
        <f t="shared" si="595"/>
        <v>6</v>
      </c>
      <c r="P6387" s="57">
        <f t="shared" si="596"/>
        <v>25</v>
      </c>
      <c r="Q6387" s="48">
        <v>43276</v>
      </c>
      <c r="R6387" s="178">
        <f t="shared" si="597"/>
        <v>43276</v>
      </c>
      <c r="S6387" s="182">
        <v>2</v>
      </c>
      <c r="T6387" s="180">
        <f t="shared" si="599"/>
        <v>77985.779999999926</v>
      </c>
      <c r="U6387" s="181" t="str">
        <f t="shared" si="598"/>
        <v>0</v>
      </c>
    </row>
    <row r="6388" spans="14:21">
      <c r="N6388" s="57">
        <f t="shared" si="594"/>
        <v>2018</v>
      </c>
      <c r="O6388" s="57">
        <f t="shared" si="595"/>
        <v>6</v>
      </c>
      <c r="P6388" s="57">
        <f t="shared" si="596"/>
        <v>26</v>
      </c>
      <c r="Q6388" s="48">
        <v>43277</v>
      </c>
      <c r="R6388" s="178">
        <f t="shared" si="597"/>
        <v>43277</v>
      </c>
      <c r="S6388" s="182">
        <v>2</v>
      </c>
      <c r="T6388" s="180">
        <f t="shared" si="599"/>
        <v>77987.779999999926</v>
      </c>
      <c r="U6388" s="181" t="str">
        <f t="shared" si="598"/>
        <v>0</v>
      </c>
    </row>
    <row r="6389" spans="14:21">
      <c r="N6389" s="57">
        <f t="shared" si="594"/>
        <v>2018</v>
      </c>
      <c r="O6389" s="57">
        <f t="shared" si="595"/>
        <v>6</v>
      </c>
      <c r="P6389" s="57">
        <f t="shared" si="596"/>
        <v>27</v>
      </c>
      <c r="Q6389" s="48">
        <v>43278</v>
      </c>
      <c r="R6389" s="178">
        <f t="shared" si="597"/>
        <v>43278</v>
      </c>
      <c r="S6389" s="182">
        <v>2</v>
      </c>
      <c r="T6389" s="180">
        <f t="shared" si="599"/>
        <v>77989.779999999926</v>
      </c>
      <c r="U6389" s="181" t="str">
        <f t="shared" si="598"/>
        <v>0</v>
      </c>
    </row>
    <row r="6390" spans="14:21">
      <c r="N6390" s="57">
        <f t="shared" si="594"/>
        <v>2018</v>
      </c>
      <c r="O6390" s="57">
        <f t="shared" si="595"/>
        <v>6</v>
      </c>
      <c r="P6390" s="57">
        <f t="shared" si="596"/>
        <v>28</v>
      </c>
      <c r="Q6390" s="48">
        <v>43279</v>
      </c>
      <c r="R6390" s="178">
        <f t="shared" si="597"/>
        <v>43279</v>
      </c>
      <c r="S6390" s="182">
        <v>2</v>
      </c>
      <c r="T6390" s="180">
        <f t="shared" si="599"/>
        <v>77991.779999999926</v>
      </c>
      <c r="U6390" s="181" t="str">
        <f t="shared" si="598"/>
        <v>0</v>
      </c>
    </row>
    <row r="6391" spans="14:21">
      <c r="N6391" s="57">
        <f t="shared" si="594"/>
        <v>2018</v>
      </c>
      <c r="O6391" s="57">
        <f t="shared" si="595"/>
        <v>6</v>
      </c>
      <c r="P6391" s="57">
        <f t="shared" si="596"/>
        <v>29</v>
      </c>
      <c r="Q6391" s="48">
        <v>43280</v>
      </c>
      <c r="R6391" s="178">
        <f t="shared" si="597"/>
        <v>43280</v>
      </c>
      <c r="S6391" s="182">
        <v>2</v>
      </c>
      <c r="T6391" s="180">
        <f t="shared" si="599"/>
        <v>77993.779999999926</v>
      </c>
      <c r="U6391" s="181" t="str">
        <f t="shared" si="598"/>
        <v>0</v>
      </c>
    </row>
    <row r="6392" spans="14:21">
      <c r="N6392" s="57">
        <f t="shared" si="594"/>
        <v>2018</v>
      </c>
      <c r="O6392" s="57">
        <f t="shared" si="595"/>
        <v>6</v>
      </c>
      <c r="P6392" s="57">
        <f t="shared" si="596"/>
        <v>30</v>
      </c>
      <c r="Q6392" s="48">
        <v>43281</v>
      </c>
      <c r="R6392" s="178">
        <f t="shared" si="597"/>
        <v>43281</v>
      </c>
      <c r="S6392" s="182">
        <v>2</v>
      </c>
      <c r="T6392" s="180">
        <f t="shared" si="599"/>
        <v>77995.779999999926</v>
      </c>
      <c r="U6392" s="181" t="str">
        <f t="shared" si="598"/>
        <v>0</v>
      </c>
    </row>
    <row r="6393" spans="14:21">
      <c r="N6393" s="57">
        <f t="shared" si="594"/>
        <v>2018</v>
      </c>
      <c r="O6393" s="57">
        <f t="shared" si="595"/>
        <v>7</v>
      </c>
      <c r="P6393" s="57">
        <f t="shared" si="596"/>
        <v>1</v>
      </c>
      <c r="Q6393" s="48">
        <v>43282</v>
      </c>
      <c r="R6393" s="178">
        <f t="shared" si="597"/>
        <v>43282</v>
      </c>
      <c r="S6393" s="182">
        <v>2</v>
      </c>
      <c r="T6393" s="180">
        <f t="shared" si="599"/>
        <v>77997.779999999926</v>
      </c>
      <c r="U6393" s="181" t="str">
        <f t="shared" si="598"/>
        <v>0</v>
      </c>
    </row>
    <row r="6394" spans="14:21">
      <c r="N6394" s="57">
        <f t="shared" si="594"/>
        <v>2018</v>
      </c>
      <c r="O6394" s="57">
        <f t="shared" si="595"/>
        <v>7</v>
      </c>
      <c r="P6394" s="57">
        <f t="shared" si="596"/>
        <v>2</v>
      </c>
      <c r="Q6394" s="48">
        <v>43283</v>
      </c>
      <c r="R6394" s="178">
        <f t="shared" si="597"/>
        <v>43283</v>
      </c>
      <c r="S6394" s="182">
        <v>2</v>
      </c>
      <c r="T6394" s="180">
        <f t="shared" si="599"/>
        <v>77999.779999999926</v>
      </c>
      <c r="U6394" s="181" t="str">
        <f t="shared" si="598"/>
        <v>0</v>
      </c>
    </row>
    <row r="6395" spans="14:21">
      <c r="N6395" s="57">
        <f t="shared" si="594"/>
        <v>2018</v>
      </c>
      <c r="O6395" s="57">
        <f t="shared" si="595"/>
        <v>7</v>
      </c>
      <c r="P6395" s="57">
        <f t="shared" si="596"/>
        <v>3</v>
      </c>
      <c r="Q6395" s="48">
        <v>43284</v>
      </c>
      <c r="R6395" s="178">
        <f t="shared" si="597"/>
        <v>43284</v>
      </c>
      <c r="S6395" s="182">
        <v>2</v>
      </c>
      <c r="T6395" s="180">
        <f t="shared" si="599"/>
        <v>78001.779999999926</v>
      </c>
      <c r="U6395" s="181" t="str">
        <f t="shared" si="598"/>
        <v>0</v>
      </c>
    </row>
    <row r="6396" spans="14:21">
      <c r="N6396" s="57">
        <f t="shared" si="594"/>
        <v>2018</v>
      </c>
      <c r="O6396" s="57">
        <f t="shared" si="595"/>
        <v>7</v>
      </c>
      <c r="P6396" s="57">
        <f t="shared" si="596"/>
        <v>4</v>
      </c>
      <c r="Q6396" s="48">
        <v>43285</v>
      </c>
      <c r="R6396" s="178">
        <f t="shared" si="597"/>
        <v>43285</v>
      </c>
      <c r="S6396" s="182">
        <v>2</v>
      </c>
      <c r="T6396" s="180">
        <f t="shared" si="599"/>
        <v>78003.779999999926</v>
      </c>
      <c r="U6396" s="181" t="str">
        <f t="shared" si="598"/>
        <v>0</v>
      </c>
    </row>
    <row r="6397" spans="14:21">
      <c r="N6397" s="57">
        <f t="shared" si="594"/>
        <v>2018</v>
      </c>
      <c r="O6397" s="57">
        <f t="shared" si="595"/>
        <v>7</v>
      </c>
      <c r="P6397" s="57">
        <f t="shared" si="596"/>
        <v>5</v>
      </c>
      <c r="Q6397" s="48">
        <v>43286</v>
      </c>
      <c r="R6397" s="178">
        <f t="shared" si="597"/>
        <v>43286</v>
      </c>
      <c r="S6397" s="182">
        <v>2</v>
      </c>
      <c r="T6397" s="180">
        <f t="shared" si="599"/>
        <v>78005.779999999926</v>
      </c>
      <c r="U6397" s="181" t="str">
        <f t="shared" si="598"/>
        <v>0</v>
      </c>
    </row>
    <row r="6398" spans="14:21">
      <c r="N6398" s="57">
        <f t="shared" si="594"/>
        <v>2018</v>
      </c>
      <c r="O6398" s="57">
        <f t="shared" si="595"/>
        <v>7</v>
      </c>
      <c r="P6398" s="57">
        <f t="shared" si="596"/>
        <v>6</v>
      </c>
      <c r="Q6398" s="48">
        <v>43287</v>
      </c>
      <c r="R6398" s="178">
        <f t="shared" si="597"/>
        <v>43287</v>
      </c>
      <c r="S6398" s="182">
        <v>2</v>
      </c>
      <c r="T6398" s="180">
        <f t="shared" si="599"/>
        <v>78007.779999999926</v>
      </c>
      <c r="U6398" s="181" t="str">
        <f t="shared" si="598"/>
        <v>0</v>
      </c>
    </row>
    <row r="6399" spans="14:21">
      <c r="N6399" s="57">
        <f t="shared" si="594"/>
        <v>2018</v>
      </c>
      <c r="O6399" s="57">
        <f t="shared" si="595"/>
        <v>7</v>
      </c>
      <c r="P6399" s="57">
        <f t="shared" si="596"/>
        <v>7</v>
      </c>
      <c r="Q6399" s="48">
        <v>43288</v>
      </c>
      <c r="R6399" s="178">
        <f t="shared" si="597"/>
        <v>43288</v>
      </c>
      <c r="S6399" s="182">
        <v>2</v>
      </c>
      <c r="T6399" s="180">
        <f t="shared" si="599"/>
        <v>78009.779999999926</v>
      </c>
      <c r="U6399" s="181" t="str">
        <f t="shared" si="598"/>
        <v>0</v>
      </c>
    </row>
    <row r="6400" spans="14:21">
      <c r="N6400" s="57">
        <f t="shared" si="594"/>
        <v>2018</v>
      </c>
      <c r="O6400" s="57">
        <f t="shared" si="595"/>
        <v>7</v>
      </c>
      <c r="P6400" s="57">
        <f t="shared" si="596"/>
        <v>8</v>
      </c>
      <c r="Q6400" s="48">
        <v>43289</v>
      </c>
      <c r="R6400" s="178">
        <f t="shared" si="597"/>
        <v>43289</v>
      </c>
      <c r="S6400" s="182">
        <v>2</v>
      </c>
      <c r="T6400" s="180">
        <f t="shared" si="599"/>
        <v>78011.779999999926</v>
      </c>
      <c r="U6400" s="181" t="str">
        <f t="shared" si="598"/>
        <v>0</v>
      </c>
    </row>
    <row r="6401" spans="14:21">
      <c r="N6401" s="57">
        <f t="shared" si="594"/>
        <v>2018</v>
      </c>
      <c r="O6401" s="57">
        <f t="shared" si="595"/>
        <v>7</v>
      </c>
      <c r="P6401" s="57">
        <f t="shared" si="596"/>
        <v>9</v>
      </c>
      <c r="Q6401" s="48">
        <v>43290</v>
      </c>
      <c r="R6401" s="178">
        <f t="shared" si="597"/>
        <v>43290</v>
      </c>
      <c r="S6401" s="182">
        <v>2</v>
      </c>
      <c r="T6401" s="180">
        <f t="shared" si="599"/>
        <v>78013.779999999926</v>
      </c>
      <c r="U6401" s="181" t="str">
        <f t="shared" si="598"/>
        <v>0</v>
      </c>
    </row>
    <row r="6402" spans="14:21">
      <c r="N6402" s="57">
        <f t="shared" si="594"/>
        <v>2018</v>
      </c>
      <c r="O6402" s="57">
        <f t="shared" si="595"/>
        <v>7</v>
      </c>
      <c r="P6402" s="57">
        <f t="shared" si="596"/>
        <v>10</v>
      </c>
      <c r="Q6402" s="48">
        <v>43291</v>
      </c>
      <c r="R6402" s="178">
        <f t="shared" si="597"/>
        <v>43291</v>
      </c>
      <c r="S6402" s="182">
        <v>2</v>
      </c>
      <c r="T6402" s="180">
        <f t="shared" si="599"/>
        <v>78015.779999999926</v>
      </c>
      <c r="U6402" s="181" t="str">
        <f t="shared" si="598"/>
        <v>0</v>
      </c>
    </row>
    <row r="6403" spans="14:21">
      <c r="N6403" s="57">
        <f t="shared" ref="N6403:N6466" si="600">IF(Q6403="","",YEAR(Q6403))</f>
        <v>2018</v>
      </c>
      <c r="O6403" s="57">
        <f t="shared" ref="O6403:O6466" si="601">IF(Q6403="","",MONTH(Q6403))</f>
        <v>7</v>
      </c>
      <c r="P6403" s="57">
        <f t="shared" ref="P6403:P6466" si="602">DAY(Q6403)</f>
        <v>11</v>
      </c>
      <c r="Q6403" s="48">
        <v>43292</v>
      </c>
      <c r="R6403" s="178">
        <f t="shared" ref="R6403:R6466" si="603">Q6403</f>
        <v>43292</v>
      </c>
      <c r="S6403" s="182">
        <v>2</v>
      </c>
      <c r="T6403" s="180">
        <f t="shared" si="599"/>
        <v>78017.779999999926</v>
      </c>
      <c r="U6403" s="181" t="str">
        <f t="shared" ref="U6403:U6466" si="604">IF(AND(R6403&gt;=$E$7,R6403&lt;=$E$9),S6403,"0")</f>
        <v>0</v>
      </c>
    </row>
    <row r="6404" spans="14:21">
      <c r="N6404" s="57">
        <f t="shared" si="600"/>
        <v>2018</v>
      </c>
      <c r="O6404" s="57">
        <f t="shared" si="601"/>
        <v>7</v>
      </c>
      <c r="P6404" s="57">
        <f t="shared" si="602"/>
        <v>12</v>
      </c>
      <c r="Q6404" s="48">
        <v>43293</v>
      </c>
      <c r="R6404" s="178">
        <f t="shared" si="603"/>
        <v>43293</v>
      </c>
      <c r="S6404" s="182">
        <v>2</v>
      </c>
      <c r="T6404" s="180">
        <f t="shared" si="599"/>
        <v>78019.779999999926</v>
      </c>
      <c r="U6404" s="181" t="str">
        <f t="shared" si="604"/>
        <v>0</v>
      </c>
    </row>
    <row r="6405" spans="14:21">
      <c r="N6405" s="57">
        <f t="shared" si="600"/>
        <v>2018</v>
      </c>
      <c r="O6405" s="57">
        <f t="shared" si="601"/>
        <v>7</v>
      </c>
      <c r="P6405" s="57">
        <f t="shared" si="602"/>
        <v>13</v>
      </c>
      <c r="Q6405" s="48">
        <v>43294</v>
      </c>
      <c r="R6405" s="178">
        <f t="shared" si="603"/>
        <v>43294</v>
      </c>
      <c r="S6405" s="182">
        <v>2</v>
      </c>
      <c r="T6405" s="180">
        <f t="shared" ref="T6405:T6468" si="605">T6404+S6405</f>
        <v>78021.779999999926</v>
      </c>
      <c r="U6405" s="181" t="str">
        <f t="shared" si="604"/>
        <v>0</v>
      </c>
    </row>
    <row r="6406" spans="14:21">
      <c r="N6406" s="57">
        <f t="shared" si="600"/>
        <v>2018</v>
      </c>
      <c r="O6406" s="57">
        <f t="shared" si="601"/>
        <v>7</v>
      </c>
      <c r="P6406" s="57">
        <f t="shared" si="602"/>
        <v>14</v>
      </c>
      <c r="Q6406" s="48">
        <v>43295</v>
      </c>
      <c r="R6406" s="178">
        <f t="shared" si="603"/>
        <v>43295</v>
      </c>
      <c r="S6406" s="182">
        <v>2</v>
      </c>
      <c r="T6406" s="180">
        <f t="shared" si="605"/>
        <v>78023.779999999926</v>
      </c>
      <c r="U6406" s="181" t="str">
        <f t="shared" si="604"/>
        <v>0</v>
      </c>
    </row>
    <row r="6407" spans="14:21">
      <c r="N6407" s="57">
        <f t="shared" si="600"/>
        <v>2018</v>
      </c>
      <c r="O6407" s="57">
        <f t="shared" si="601"/>
        <v>7</v>
      </c>
      <c r="P6407" s="57">
        <f t="shared" si="602"/>
        <v>15</v>
      </c>
      <c r="Q6407" s="48">
        <v>43296</v>
      </c>
      <c r="R6407" s="178">
        <f t="shared" si="603"/>
        <v>43296</v>
      </c>
      <c r="S6407" s="182">
        <v>2</v>
      </c>
      <c r="T6407" s="180">
        <f t="shared" si="605"/>
        <v>78025.779999999926</v>
      </c>
      <c r="U6407" s="181" t="str">
        <f t="shared" si="604"/>
        <v>0</v>
      </c>
    </row>
    <row r="6408" spans="14:21">
      <c r="N6408" s="57">
        <f t="shared" si="600"/>
        <v>2018</v>
      </c>
      <c r="O6408" s="57">
        <f t="shared" si="601"/>
        <v>7</v>
      </c>
      <c r="P6408" s="57">
        <f t="shared" si="602"/>
        <v>16</v>
      </c>
      <c r="Q6408" s="48">
        <v>43297</v>
      </c>
      <c r="R6408" s="178">
        <f t="shared" si="603"/>
        <v>43297</v>
      </c>
      <c r="S6408" s="182">
        <v>2</v>
      </c>
      <c r="T6408" s="180">
        <f t="shared" si="605"/>
        <v>78027.779999999926</v>
      </c>
      <c r="U6408" s="181" t="str">
        <f t="shared" si="604"/>
        <v>0</v>
      </c>
    </row>
    <row r="6409" spans="14:21">
      <c r="N6409" s="57">
        <f t="shared" si="600"/>
        <v>2018</v>
      </c>
      <c r="O6409" s="57">
        <f t="shared" si="601"/>
        <v>7</v>
      </c>
      <c r="P6409" s="57">
        <f t="shared" si="602"/>
        <v>17</v>
      </c>
      <c r="Q6409" s="48">
        <v>43298</v>
      </c>
      <c r="R6409" s="178">
        <f t="shared" si="603"/>
        <v>43298</v>
      </c>
      <c r="S6409" s="182">
        <v>2</v>
      </c>
      <c r="T6409" s="180">
        <f t="shared" si="605"/>
        <v>78029.779999999926</v>
      </c>
      <c r="U6409" s="181" t="str">
        <f t="shared" si="604"/>
        <v>0</v>
      </c>
    </row>
    <row r="6410" spans="14:21">
      <c r="N6410" s="57">
        <f t="shared" si="600"/>
        <v>2018</v>
      </c>
      <c r="O6410" s="57">
        <f t="shared" si="601"/>
        <v>7</v>
      </c>
      <c r="P6410" s="57">
        <f t="shared" si="602"/>
        <v>18</v>
      </c>
      <c r="Q6410" s="48">
        <v>43299</v>
      </c>
      <c r="R6410" s="178">
        <f t="shared" si="603"/>
        <v>43299</v>
      </c>
      <c r="S6410" s="182">
        <v>2</v>
      </c>
      <c r="T6410" s="180">
        <f t="shared" si="605"/>
        <v>78031.779999999926</v>
      </c>
      <c r="U6410" s="181" t="str">
        <f t="shared" si="604"/>
        <v>0</v>
      </c>
    </row>
    <row r="6411" spans="14:21">
      <c r="N6411" s="57">
        <f t="shared" si="600"/>
        <v>2018</v>
      </c>
      <c r="O6411" s="57">
        <f t="shared" si="601"/>
        <v>7</v>
      </c>
      <c r="P6411" s="57">
        <f t="shared" si="602"/>
        <v>19</v>
      </c>
      <c r="Q6411" s="48">
        <v>43300</v>
      </c>
      <c r="R6411" s="178">
        <f t="shared" si="603"/>
        <v>43300</v>
      </c>
      <c r="S6411" s="182">
        <v>2</v>
      </c>
      <c r="T6411" s="180">
        <f t="shared" si="605"/>
        <v>78033.779999999926</v>
      </c>
      <c r="U6411" s="181" t="str">
        <f t="shared" si="604"/>
        <v>0</v>
      </c>
    </row>
    <row r="6412" spans="14:21">
      <c r="N6412" s="57">
        <f t="shared" si="600"/>
        <v>2018</v>
      </c>
      <c r="O6412" s="57">
        <f t="shared" si="601"/>
        <v>7</v>
      </c>
      <c r="P6412" s="57">
        <f t="shared" si="602"/>
        <v>20</v>
      </c>
      <c r="Q6412" s="48">
        <v>43301</v>
      </c>
      <c r="R6412" s="178">
        <f t="shared" si="603"/>
        <v>43301</v>
      </c>
      <c r="S6412" s="182">
        <v>2</v>
      </c>
      <c r="T6412" s="180">
        <f t="shared" si="605"/>
        <v>78035.779999999926</v>
      </c>
      <c r="U6412" s="181" t="str">
        <f t="shared" si="604"/>
        <v>0</v>
      </c>
    </row>
    <row r="6413" spans="14:21">
      <c r="N6413" s="57">
        <f t="shared" si="600"/>
        <v>2018</v>
      </c>
      <c r="O6413" s="57">
        <f t="shared" si="601"/>
        <v>7</v>
      </c>
      <c r="P6413" s="57">
        <f t="shared" si="602"/>
        <v>21</v>
      </c>
      <c r="Q6413" s="48">
        <v>43302</v>
      </c>
      <c r="R6413" s="178">
        <f t="shared" si="603"/>
        <v>43302</v>
      </c>
      <c r="S6413" s="182">
        <v>2</v>
      </c>
      <c r="T6413" s="180">
        <f t="shared" si="605"/>
        <v>78037.779999999926</v>
      </c>
      <c r="U6413" s="181" t="str">
        <f t="shared" si="604"/>
        <v>0</v>
      </c>
    </row>
    <row r="6414" spans="14:21">
      <c r="N6414" s="57">
        <f t="shared" si="600"/>
        <v>2018</v>
      </c>
      <c r="O6414" s="57">
        <f t="shared" si="601"/>
        <v>7</v>
      </c>
      <c r="P6414" s="57">
        <f t="shared" si="602"/>
        <v>22</v>
      </c>
      <c r="Q6414" s="48">
        <v>43303</v>
      </c>
      <c r="R6414" s="178">
        <f t="shared" si="603"/>
        <v>43303</v>
      </c>
      <c r="S6414" s="182">
        <v>2</v>
      </c>
      <c r="T6414" s="180">
        <f t="shared" si="605"/>
        <v>78039.779999999926</v>
      </c>
      <c r="U6414" s="181" t="str">
        <f t="shared" si="604"/>
        <v>0</v>
      </c>
    </row>
    <row r="6415" spans="14:21">
      <c r="N6415" s="57">
        <f t="shared" si="600"/>
        <v>2018</v>
      </c>
      <c r="O6415" s="57">
        <f t="shared" si="601"/>
        <v>7</v>
      </c>
      <c r="P6415" s="57">
        <f t="shared" si="602"/>
        <v>23</v>
      </c>
      <c r="Q6415" s="48">
        <v>43304</v>
      </c>
      <c r="R6415" s="178">
        <f t="shared" si="603"/>
        <v>43304</v>
      </c>
      <c r="S6415" s="182">
        <v>2</v>
      </c>
      <c r="T6415" s="180">
        <f t="shared" si="605"/>
        <v>78041.779999999926</v>
      </c>
      <c r="U6415" s="181" t="str">
        <f t="shared" si="604"/>
        <v>0</v>
      </c>
    </row>
    <row r="6416" spans="14:21">
      <c r="N6416" s="57">
        <f t="shared" si="600"/>
        <v>2018</v>
      </c>
      <c r="O6416" s="57">
        <f t="shared" si="601"/>
        <v>7</v>
      </c>
      <c r="P6416" s="57">
        <f t="shared" si="602"/>
        <v>24</v>
      </c>
      <c r="Q6416" s="48">
        <v>43305</v>
      </c>
      <c r="R6416" s="178">
        <f t="shared" si="603"/>
        <v>43305</v>
      </c>
      <c r="S6416" s="182">
        <v>2</v>
      </c>
      <c r="T6416" s="180">
        <f t="shared" si="605"/>
        <v>78043.779999999926</v>
      </c>
      <c r="U6416" s="181" t="str">
        <f t="shared" si="604"/>
        <v>0</v>
      </c>
    </row>
    <row r="6417" spans="14:21">
      <c r="N6417" s="57">
        <f t="shared" si="600"/>
        <v>2018</v>
      </c>
      <c r="O6417" s="57">
        <f t="shared" si="601"/>
        <v>7</v>
      </c>
      <c r="P6417" s="57">
        <f t="shared" si="602"/>
        <v>25</v>
      </c>
      <c r="Q6417" s="48">
        <v>43306</v>
      </c>
      <c r="R6417" s="178">
        <f t="shared" si="603"/>
        <v>43306</v>
      </c>
      <c r="S6417" s="182">
        <v>2</v>
      </c>
      <c r="T6417" s="180">
        <f t="shared" si="605"/>
        <v>78045.779999999926</v>
      </c>
      <c r="U6417" s="181" t="str">
        <f t="shared" si="604"/>
        <v>0</v>
      </c>
    </row>
    <row r="6418" spans="14:21">
      <c r="N6418" s="57">
        <f t="shared" si="600"/>
        <v>2018</v>
      </c>
      <c r="O6418" s="57">
        <f t="shared" si="601"/>
        <v>7</v>
      </c>
      <c r="P6418" s="57">
        <f t="shared" si="602"/>
        <v>26</v>
      </c>
      <c r="Q6418" s="48">
        <v>43307</v>
      </c>
      <c r="R6418" s="178">
        <f t="shared" si="603"/>
        <v>43307</v>
      </c>
      <c r="S6418" s="182">
        <v>2</v>
      </c>
      <c r="T6418" s="180">
        <f t="shared" si="605"/>
        <v>78047.779999999926</v>
      </c>
      <c r="U6418" s="181" t="str">
        <f t="shared" si="604"/>
        <v>0</v>
      </c>
    </row>
    <row r="6419" spans="14:21">
      <c r="N6419" s="57">
        <f t="shared" si="600"/>
        <v>2018</v>
      </c>
      <c r="O6419" s="57">
        <f t="shared" si="601"/>
        <v>7</v>
      </c>
      <c r="P6419" s="57">
        <f t="shared" si="602"/>
        <v>27</v>
      </c>
      <c r="Q6419" s="48">
        <v>43308</v>
      </c>
      <c r="R6419" s="178">
        <f t="shared" si="603"/>
        <v>43308</v>
      </c>
      <c r="S6419" s="182">
        <v>2</v>
      </c>
      <c r="T6419" s="180">
        <f t="shared" si="605"/>
        <v>78049.779999999926</v>
      </c>
      <c r="U6419" s="181" t="str">
        <f t="shared" si="604"/>
        <v>0</v>
      </c>
    </row>
    <row r="6420" spans="14:21">
      <c r="N6420" s="57">
        <f t="shared" si="600"/>
        <v>2018</v>
      </c>
      <c r="O6420" s="57">
        <f t="shared" si="601"/>
        <v>7</v>
      </c>
      <c r="P6420" s="57">
        <f t="shared" si="602"/>
        <v>28</v>
      </c>
      <c r="Q6420" s="48">
        <v>43309</v>
      </c>
      <c r="R6420" s="178">
        <f t="shared" si="603"/>
        <v>43309</v>
      </c>
      <c r="S6420" s="182">
        <v>2</v>
      </c>
      <c r="T6420" s="180">
        <f t="shared" si="605"/>
        <v>78051.779999999926</v>
      </c>
      <c r="U6420" s="181" t="str">
        <f t="shared" si="604"/>
        <v>0</v>
      </c>
    </row>
    <row r="6421" spans="14:21">
      <c r="N6421" s="57">
        <f t="shared" si="600"/>
        <v>2018</v>
      </c>
      <c r="O6421" s="57">
        <f t="shared" si="601"/>
        <v>7</v>
      </c>
      <c r="P6421" s="57">
        <f t="shared" si="602"/>
        <v>29</v>
      </c>
      <c r="Q6421" s="48">
        <v>43310</v>
      </c>
      <c r="R6421" s="178">
        <f t="shared" si="603"/>
        <v>43310</v>
      </c>
      <c r="S6421" s="182">
        <v>2</v>
      </c>
      <c r="T6421" s="180">
        <f t="shared" si="605"/>
        <v>78053.779999999926</v>
      </c>
      <c r="U6421" s="181" t="str">
        <f t="shared" si="604"/>
        <v>0</v>
      </c>
    </row>
    <row r="6422" spans="14:21">
      <c r="N6422" s="57">
        <f t="shared" si="600"/>
        <v>2018</v>
      </c>
      <c r="O6422" s="57">
        <f t="shared" si="601"/>
        <v>7</v>
      </c>
      <c r="P6422" s="57">
        <f t="shared" si="602"/>
        <v>30</v>
      </c>
      <c r="Q6422" s="48">
        <v>43311</v>
      </c>
      <c r="R6422" s="178">
        <f t="shared" si="603"/>
        <v>43311</v>
      </c>
      <c r="S6422" s="182">
        <v>2</v>
      </c>
      <c r="T6422" s="180">
        <f t="shared" si="605"/>
        <v>78055.779999999926</v>
      </c>
      <c r="U6422" s="181" t="str">
        <f t="shared" si="604"/>
        <v>0</v>
      </c>
    </row>
    <row r="6423" spans="14:21">
      <c r="N6423" s="57">
        <f t="shared" si="600"/>
        <v>2018</v>
      </c>
      <c r="O6423" s="57">
        <f t="shared" si="601"/>
        <v>7</v>
      </c>
      <c r="P6423" s="57">
        <f t="shared" si="602"/>
        <v>31</v>
      </c>
      <c r="Q6423" s="48">
        <v>43312</v>
      </c>
      <c r="R6423" s="178">
        <f t="shared" si="603"/>
        <v>43312</v>
      </c>
      <c r="S6423" s="182">
        <v>2</v>
      </c>
      <c r="T6423" s="180">
        <f t="shared" si="605"/>
        <v>78057.779999999926</v>
      </c>
      <c r="U6423" s="181" t="str">
        <f t="shared" si="604"/>
        <v>0</v>
      </c>
    </row>
    <row r="6424" spans="14:21">
      <c r="N6424" s="57">
        <f t="shared" si="600"/>
        <v>2018</v>
      </c>
      <c r="O6424" s="57">
        <f t="shared" si="601"/>
        <v>8</v>
      </c>
      <c r="P6424" s="57">
        <f t="shared" si="602"/>
        <v>1</v>
      </c>
      <c r="Q6424" s="48">
        <v>43313</v>
      </c>
      <c r="R6424" s="178">
        <f t="shared" si="603"/>
        <v>43313</v>
      </c>
      <c r="S6424" s="182">
        <v>2</v>
      </c>
      <c r="T6424" s="180">
        <f t="shared" si="605"/>
        <v>78059.779999999926</v>
      </c>
      <c r="U6424" s="181" t="str">
        <f t="shared" si="604"/>
        <v>0</v>
      </c>
    </row>
    <row r="6425" spans="14:21">
      <c r="N6425" s="57">
        <f t="shared" si="600"/>
        <v>2018</v>
      </c>
      <c r="O6425" s="57">
        <f t="shared" si="601"/>
        <v>8</v>
      </c>
      <c r="P6425" s="57">
        <f t="shared" si="602"/>
        <v>2</v>
      </c>
      <c r="Q6425" s="48">
        <v>43314</v>
      </c>
      <c r="R6425" s="178">
        <f t="shared" si="603"/>
        <v>43314</v>
      </c>
      <c r="S6425" s="182">
        <v>2</v>
      </c>
      <c r="T6425" s="180">
        <f t="shared" si="605"/>
        <v>78061.779999999926</v>
      </c>
      <c r="U6425" s="181" t="str">
        <f t="shared" si="604"/>
        <v>0</v>
      </c>
    </row>
    <row r="6426" spans="14:21">
      <c r="N6426" s="57">
        <f t="shared" si="600"/>
        <v>2018</v>
      </c>
      <c r="O6426" s="57">
        <f t="shared" si="601"/>
        <v>8</v>
      </c>
      <c r="P6426" s="57">
        <f t="shared" si="602"/>
        <v>3</v>
      </c>
      <c r="Q6426" s="48">
        <v>43315</v>
      </c>
      <c r="R6426" s="178">
        <f t="shared" si="603"/>
        <v>43315</v>
      </c>
      <c r="S6426" s="182">
        <v>2</v>
      </c>
      <c r="T6426" s="180">
        <f t="shared" si="605"/>
        <v>78063.779999999926</v>
      </c>
      <c r="U6426" s="181" t="str">
        <f t="shared" si="604"/>
        <v>0</v>
      </c>
    </row>
    <row r="6427" spans="14:21">
      <c r="N6427" s="57">
        <f t="shared" si="600"/>
        <v>2018</v>
      </c>
      <c r="O6427" s="57">
        <f t="shared" si="601"/>
        <v>8</v>
      </c>
      <c r="P6427" s="57">
        <f t="shared" si="602"/>
        <v>4</v>
      </c>
      <c r="Q6427" s="48">
        <v>43316</v>
      </c>
      <c r="R6427" s="178">
        <f t="shared" si="603"/>
        <v>43316</v>
      </c>
      <c r="S6427" s="182">
        <v>2</v>
      </c>
      <c r="T6427" s="180">
        <f t="shared" si="605"/>
        <v>78065.779999999926</v>
      </c>
      <c r="U6427" s="181" t="str">
        <f t="shared" si="604"/>
        <v>0</v>
      </c>
    </row>
    <row r="6428" spans="14:21">
      <c r="N6428" s="57">
        <f t="shared" si="600"/>
        <v>2018</v>
      </c>
      <c r="O6428" s="57">
        <f t="shared" si="601"/>
        <v>8</v>
      </c>
      <c r="P6428" s="57">
        <f t="shared" si="602"/>
        <v>5</v>
      </c>
      <c r="Q6428" s="48">
        <v>43317</v>
      </c>
      <c r="R6428" s="178">
        <f t="shared" si="603"/>
        <v>43317</v>
      </c>
      <c r="S6428" s="182">
        <v>2</v>
      </c>
      <c r="T6428" s="180">
        <f t="shared" si="605"/>
        <v>78067.779999999926</v>
      </c>
      <c r="U6428" s="181" t="str">
        <f t="shared" si="604"/>
        <v>0</v>
      </c>
    </row>
    <row r="6429" spans="14:21">
      <c r="N6429" s="57">
        <f t="shared" si="600"/>
        <v>2018</v>
      </c>
      <c r="O6429" s="57">
        <f t="shared" si="601"/>
        <v>8</v>
      </c>
      <c r="P6429" s="57">
        <f t="shared" si="602"/>
        <v>6</v>
      </c>
      <c r="Q6429" s="48">
        <v>43318</v>
      </c>
      <c r="R6429" s="178">
        <f t="shared" si="603"/>
        <v>43318</v>
      </c>
      <c r="S6429" s="182">
        <v>2</v>
      </c>
      <c r="T6429" s="180">
        <f t="shared" si="605"/>
        <v>78069.779999999926</v>
      </c>
      <c r="U6429" s="181" t="str">
        <f t="shared" si="604"/>
        <v>0</v>
      </c>
    </row>
    <row r="6430" spans="14:21">
      <c r="N6430" s="57">
        <f t="shared" si="600"/>
        <v>2018</v>
      </c>
      <c r="O6430" s="57">
        <f t="shared" si="601"/>
        <v>8</v>
      </c>
      <c r="P6430" s="57">
        <f t="shared" si="602"/>
        <v>7</v>
      </c>
      <c r="Q6430" s="48">
        <v>43319</v>
      </c>
      <c r="R6430" s="178">
        <f t="shared" si="603"/>
        <v>43319</v>
      </c>
      <c r="S6430" s="182">
        <v>2</v>
      </c>
      <c r="T6430" s="180">
        <f t="shared" si="605"/>
        <v>78071.779999999926</v>
      </c>
      <c r="U6430" s="181" t="str">
        <f t="shared" si="604"/>
        <v>0</v>
      </c>
    </row>
    <row r="6431" spans="14:21">
      <c r="N6431" s="57">
        <f t="shared" si="600"/>
        <v>2018</v>
      </c>
      <c r="O6431" s="57">
        <f t="shared" si="601"/>
        <v>8</v>
      </c>
      <c r="P6431" s="57">
        <f t="shared" si="602"/>
        <v>8</v>
      </c>
      <c r="Q6431" s="48">
        <v>43320</v>
      </c>
      <c r="R6431" s="178">
        <f t="shared" si="603"/>
        <v>43320</v>
      </c>
      <c r="S6431" s="182">
        <v>2</v>
      </c>
      <c r="T6431" s="180">
        <f t="shared" si="605"/>
        <v>78073.779999999926</v>
      </c>
      <c r="U6431" s="181" t="str">
        <f t="shared" si="604"/>
        <v>0</v>
      </c>
    </row>
    <row r="6432" spans="14:21">
      <c r="N6432" s="57">
        <f t="shared" si="600"/>
        <v>2018</v>
      </c>
      <c r="O6432" s="57">
        <f t="shared" si="601"/>
        <v>8</v>
      </c>
      <c r="P6432" s="57">
        <f t="shared" si="602"/>
        <v>9</v>
      </c>
      <c r="Q6432" s="48">
        <v>43321</v>
      </c>
      <c r="R6432" s="178">
        <f t="shared" si="603"/>
        <v>43321</v>
      </c>
      <c r="S6432" s="182">
        <v>2</v>
      </c>
      <c r="T6432" s="180">
        <f t="shared" si="605"/>
        <v>78075.779999999926</v>
      </c>
      <c r="U6432" s="181" t="str">
        <f t="shared" si="604"/>
        <v>0</v>
      </c>
    </row>
    <row r="6433" spans="14:21">
      <c r="N6433" s="57">
        <f t="shared" si="600"/>
        <v>2018</v>
      </c>
      <c r="O6433" s="57">
        <f t="shared" si="601"/>
        <v>8</v>
      </c>
      <c r="P6433" s="57">
        <f t="shared" si="602"/>
        <v>10</v>
      </c>
      <c r="Q6433" s="48">
        <v>43322</v>
      </c>
      <c r="R6433" s="178">
        <f t="shared" si="603"/>
        <v>43322</v>
      </c>
      <c r="S6433" s="182">
        <v>2</v>
      </c>
      <c r="T6433" s="180">
        <f t="shared" si="605"/>
        <v>78077.779999999926</v>
      </c>
      <c r="U6433" s="181" t="str">
        <f t="shared" si="604"/>
        <v>0</v>
      </c>
    </row>
    <row r="6434" spans="14:21">
      <c r="N6434" s="57">
        <f t="shared" si="600"/>
        <v>2018</v>
      </c>
      <c r="O6434" s="57">
        <f t="shared" si="601"/>
        <v>8</v>
      </c>
      <c r="P6434" s="57">
        <f t="shared" si="602"/>
        <v>11</v>
      </c>
      <c r="Q6434" s="48">
        <v>43323</v>
      </c>
      <c r="R6434" s="178">
        <f t="shared" si="603"/>
        <v>43323</v>
      </c>
      <c r="S6434" s="182">
        <v>7.4</v>
      </c>
      <c r="T6434" s="180">
        <f t="shared" si="605"/>
        <v>78085.17999999992</v>
      </c>
      <c r="U6434" s="181" t="str">
        <f t="shared" si="604"/>
        <v>0</v>
      </c>
    </row>
    <row r="6435" spans="14:21">
      <c r="N6435" s="57">
        <f t="shared" si="600"/>
        <v>2018</v>
      </c>
      <c r="O6435" s="57">
        <f t="shared" si="601"/>
        <v>8</v>
      </c>
      <c r="P6435" s="57">
        <f t="shared" si="602"/>
        <v>12</v>
      </c>
      <c r="Q6435" s="48">
        <v>43324</v>
      </c>
      <c r="R6435" s="178">
        <f t="shared" si="603"/>
        <v>43324</v>
      </c>
      <c r="S6435" s="182">
        <v>2</v>
      </c>
      <c r="T6435" s="180">
        <f t="shared" si="605"/>
        <v>78087.17999999992</v>
      </c>
      <c r="U6435" s="181" t="str">
        <f t="shared" si="604"/>
        <v>0</v>
      </c>
    </row>
    <row r="6436" spans="14:21">
      <c r="N6436" s="57">
        <f t="shared" si="600"/>
        <v>2018</v>
      </c>
      <c r="O6436" s="57">
        <f t="shared" si="601"/>
        <v>8</v>
      </c>
      <c r="P6436" s="57">
        <f t="shared" si="602"/>
        <v>13</v>
      </c>
      <c r="Q6436" s="48">
        <v>43325</v>
      </c>
      <c r="R6436" s="178">
        <f t="shared" si="603"/>
        <v>43325</v>
      </c>
      <c r="S6436" s="182">
        <v>2</v>
      </c>
      <c r="T6436" s="180">
        <f t="shared" si="605"/>
        <v>78089.17999999992</v>
      </c>
      <c r="U6436" s="181" t="str">
        <f t="shared" si="604"/>
        <v>0</v>
      </c>
    </row>
    <row r="6437" spans="14:21">
      <c r="N6437" s="57">
        <f t="shared" si="600"/>
        <v>2018</v>
      </c>
      <c r="O6437" s="57">
        <f t="shared" si="601"/>
        <v>8</v>
      </c>
      <c r="P6437" s="57">
        <f t="shared" si="602"/>
        <v>14</v>
      </c>
      <c r="Q6437" s="48">
        <v>43326</v>
      </c>
      <c r="R6437" s="178">
        <f t="shared" si="603"/>
        <v>43326</v>
      </c>
      <c r="S6437" s="182">
        <v>2</v>
      </c>
      <c r="T6437" s="180">
        <f t="shared" si="605"/>
        <v>78091.17999999992</v>
      </c>
      <c r="U6437" s="181" t="str">
        <f t="shared" si="604"/>
        <v>0</v>
      </c>
    </row>
    <row r="6438" spans="14:21">
      <c r="N6438" s="57">
        <f t="shared" si="600"/>
        <v>2018</v>
      </c>
      <c r="O6438" s="57">
        <f t="shared" si="601"/>
        <v>8</v>
      </c>
      <c r="P6438" s="57">
        <f t="shared" si="602"/>
        <v>15</v>
      </c>
      <c r="Q6438" s="48">
        <v>43327</v>
      </c>
      <c r="R6438" s="178">
        <f t="shared" si="603"/>
        <v>43327</v>
      </c>
      <c r="S6438" s="182">
        <v>2</v>
      </c>
      <c r="T6438" s="180">
        <f t="shared" si="605"/>
        <v>78093.17999999992</v>
      </c>
      <c r="U6438" s="181" t="str">
        <f t="shared" si="604"/>
        <v>0</v>
      </c>
    </row>
    <row r="6439" spans="14:21">
      <c r="N6439" s="57">
        <f t="shared" si="600"/>
        <v>2018</v>
      </c>
      <c r="O6439" s="57">
        <f t="shared" si="601"/>
        <v>8</v>
      </c>
      <c r="P6439" s="57">
        <f t="shared" si="602"/>
        <v>16</v>
      </c>
      <c r="Q6439" s="48">
        <v>43328</v>
      </c>
      <c r="R6439" s="178">
        <f t="shared" si="603"/>
        <v>43328</v>
      </c>
      <c r="S6439" s="182">
        <v>2</v>
      </c>
      <c r="T6439" s="180">
        <f t="shared" si="605"/>
        <v>78095.17999999992</v>
      </c>
      <c r="U6439" s="181" t="str">
        <f t="shared" si="604"/>
        <v>0</v>
      </c>
    </row>
    <row r="6440" spans="14:21">
      <c r="N6440" s="57">
        <f t="shared" si="600"/>
        <v>2018</v>
      </c>
      <c r="O6440" s="57">
        <f t="shared" si="601"/>
        <v>8</v>
      </c>
      <c r="P6440" s="57">
        <f t="shared" si="602"/>
        <v>17</v>
      </c>
      <c r="Q6440" s="48">
        <v>43329</v>
      </c>
      <c r="R6440" s="178">
        <f t="shared" si="603"/>
        <v>43329</v>
      </c>
      <c r="S6440" s="182">
        <v>2</v>
      </c>
      <c r="T6440" s="180">
        <f t="shared" si="605"/>
        <v>78097.17999999992</v>
      </c>
      <c r="U6440" s="181" t="str">
        <f t="shared" si="604"/>
        <v>0</v>
      </c>
    </row>
    <row r="6441" spans="14:21">
      <c r="N6441" s="57">
        <f t="shared" si="600"/>
        <v>2018</v>
      </c>
      <c r="O6441" s="57">
        <f t="shared" si="601"/>
        <v>8</v>
      </c>
      <c r="P6441" s="57">
        <f t="shared" si="602"/>
        <v>18</v>
      </c>
      <c r="Q6441" s="48">
        <v>43330</v>
      </c>
      <c r="R6441" s="178">
        <f t="shared" si="603"/>
        <v>43330</v>
      </c>
      <c r="S6441" s="182">
        <v>2</v>
      </c>
      <c r="T6441" s="180">
        <f t="shared" si="605"/>
        <v>78099.17999999992</v>
      </c>
      <c r="U6441" s="181" t="str">
        <f t="shared" si="604"/>
        <v>0</v>
      </c>
    </row>
    <row r="6442" spans="14:21">
      <c r="N6442" s="57">
        <f t="shared" si="600"/>
        <v>2018</v>
      </c>
      <c r="O6442" s="57">
        <f t="shared" si="601"/>
        <v>8</v>
      </c>
      <c r="P6442" s="57">
        <f t="shared" si="602"/>
        <v>19</v>
      </c>
      <c r="Q6442" s="48">
        <v>43331</v>
      </c>
      <c r="R6442" s="178">
        <f t="shared" si="603"/>
        <v>43331</v>
      </c>
      <c r="S6442" s="182">
        <v>2</v>
      </c>
      <c r="T6442" s="180">
        <f t="shared" si="605"/>
        <v>78101.17999999992</v>
      </c>
      <c r="U6442" s="181" t="str">
        <f t="shared" si="604"/>
        <v>0</v>
      </c>
    </row>
    <row r="6443" spans="14:21">
      <c r="N6443" s="57">
        <f t="shared" si="600"/>
        <v>2018</v>
      </c>
      <c r="O6443" s="57">
        <f t="shared" si="601"/>
        <v>8</v>
      </c>
      <c r="P6443" s="57">
        <f t="shared" si="602"/>
        <v>20</v>
      </c>
      <c r="Q6443" s="48">
        <v>43332</v>
      </c>
      <c r="R6443" s="178">
        <f t="shared" si="603"/>
        <v>43332</v>
      </c>
      <c r="S6443" s="182">
        <v>2</v>
      </c>
      <c r="T6443" s="180">
        <f t="shared" si="605"/>
        <v>78103.17999999992</v>
      </c>
      <c r="U6443" s="181" t="str">
        <f t="shared" si="604"/>
        <v>0</v>
      </c>
    </row>
    <row r="6444" spans="14:21">
      <c r="N6444" s="57">
        <f t="shared" si="600"/>
        <v>2018</v>
      </c>
      <c r="O6444" s="57">
        <f t="shared" si="601"/>
        <v>8</v>
      </c>
      <c r="P6444" s="57">
        <f t="shared" si="602"/>
        <v>21</v>
      </c>
      <c r="Q6444" s="48">
        <v>43333</v>
      </c>
      <c r="R6444" s="178">
        <f t="shared" si="603"/>
        <v>43333</v>
      </c>
      <c r="S6444" s="182">
        <v>2</v>
      </c>
      <c r="T6444" s="180">
        <f t="shared" si="605"/>
        <v>78105.17999999992</v>
      </c>
      <c r="U6444" s="181" t="str">
        <f t="shared" si="604"/>
        <v>0</v>
      </c>
    </row>
    <row r="6445" spans="14:21">
      <c r="N6445" s="57">
        <f t="shared" si="600"/>
        <v>2018</v>
      </c>
      <c r="O6445" s="57">
        <f t="shared" si="601"/>
        <v>8</v>
      </c>
      <c r="P6445" s="57">
        <f t="shared" si="602"/>
        <v>22</v>
      </c>
      <c r="Q6445" s="48">
        <v>43334</v>
      </c>
      <c r="R6445" s="178">
        <f t="shared" si="603"/>
        <v>43334</v>
      </c>
      <c r="S6445" s="182">
        <v>2</v>
      </c>
      <c r="T6445" s="180">
        <f t="shared" si="605"/>
        <v>78107.17999999992</v>
      </c>
      <c r="U6445" s="181" t="str">
        <f t="shared" si="604"/>
        <v>0</v>
      </c>
    </row>
    <row r="6446" spans="14:21">
      <c r="N6446" s="57">
        <f t="shared" si="600"/>
        <v>2018</v>
      </c>
      <c r="O6446" s="57">
        <f t="shared" si="601"/>
        <v>8</v>
      </c>
      <c r="P6446" s="57">
        <f t="shared" si="602"/>
        <v>23</v>
      </c>
      <c r="Q6446" s="48">
        <v>43335</v>
      </c>
      <c r="R6446" s="178">
        <f t="shared" si="603"/>
        <v>43335</v>
      </c>
      <c r="S6446" s="182">
        <v>2</v>
      </c>
      <c r="T6446" s="180">
        <f t="shared" si="605"/>
        <v>78109.17999999992</v>
      </c>
      <c r="U6446" s="181" t="str">
        <f t="shared" si="604"/>
        <v>0</v>
      </c>
    </row>
    <row r="6447" spans="14:21">
      <c r="N6447" s="57">
        <f t="shared" si="600"/>
        <v>2018</v>
      </c>
      <c r="O6447" s="57">
        <f t="shared" si="601"/>
        <v>8</v>
      </c>
      <c r="P6447" s="57">
        <f t="shared" si="602"/>
        <v>24</v>
      </c>
      <c r="Q6447" s="48">
        <v>43336</v>
      </c>
      <c r="R6447" s="178">
        <f t="shared" si="603"/>
        <v>43336</v>
      </c>
      <c r="S6447" s="182">
        <v>8.1999999999999993</v>
      </c>
      <c r="T6447" s="180">
        <f t="shared" si="605"/>
        <v>78117.379999999917</v>
      </c>
      <c r="U6447" s="181" t="str">
        <f t="shared" si="604"/>
        <v>0</v>
      </c>
    </row>
    <row r="6448" spans="14:21">
      <c r="N6448" s="57">
        <f t="shared" si="600"/>
        <v>2018</v>
      </c>
      <c r="O6448" s="57">
        <f t="shared" si="601"/>
        <v>8</v>
      </c>
      <c r="P6448" s="57">
        <f t="shared" si="602"/>
        <v>25</v>
      </c>
      <c r="Q6448" s="48">
        <v>43337</v>
      </c>
      <c r="R6448" s="178">
        <f t="shared" si="603"/>
        <v>43337</v>
      </c>
      <c r="S6448" s="182">
        <v>9.9</v>
      </c>
      <c r="T6448" s="180">
        <f t="shared" si="605"/>
        <v>78127.279999999912</v>
      </c>
      <c r="U6448" s="181" t="str">
        <f t="shared" si="604"/>
        <v>0</v>
      </c>
    </row>
    <row r="6449" spans="14:21">
      <c r="N6449" s="57">
        <f t="shared" si="600"/>
        <v>2018</v>
      </c>
      <c r="O6449" s="57">
        <f t="shared" si="601"/>
        <v>8</v>
      </c>
      <c r="P6449" s="57">
        <f t="shared" si="602"/>
        <v>26</v>
      </c>
      <c r="Q6449" s="48">
        <v>43338</v>
      </c>
      <c r="R6449" s="178">
        <f t="shared" si="603"/>
        <v>43338</v>
      </c>
      <c r="S6449" s="182">
        <v>8.1</v>
      </c>
      <c r="T6449" s="180">
        <f t="shared" si="605"/>
        <v>78135.379999999917</v>
      </c>
      <c r="U6449" s="181" t="str">
        <f t="shared" si="604"/>
        <v>0</v>
      </c>
    </row>
    <row r="6450" spans="14:21">
      <c r="N6450" s="57">
        <f t="shared" si="600"/>
        <v>2018</v>
      </c>
      <c r="O6450" s="57">
        <f t="shared" si="601"/>
        <v>8</v>
      </c>
      <c r="P6450" s="57">
        <f t="shared" si="602"/>
        <v>27</v>
      </c>
      <c r="Q6450" s="48">
        <v>43339</v>
      </c>
      <c r="R6450" s="178">
        <f t="shared" si="603"/>
        <v>43339</v>
      </c>
      <c r="S6450" s="182">
        <v>7.1</v>
      </c>
      <c r="T6450" s="180">
        <f t="shared" si="605"/>
        <v>78142.479999999923</v>
      </c>
      <c r="U6450" s="181" t="str">
        <f t="shared" si="604"/>
        <v>0</v>
      </c>
    </row>
    <row r="6451" spans="14:21">
      <c r="N6451" s="57">
        <f t="shared" si="600"/>
        <v>2018</v>
      </c>
      <c r="O6451" s="57">
        <f t="shared" si="601"/>
        <v>8</v>
      </c>
      <c r="P6451" s="57">
        <f t="shared" si="602"/>
        <v>28</v>
      </c>
      <c r="Q6451" s="48">
        <v>43340</v>
      </c>
      <c r="R6451" s="178">
        <f t="shared" si="603"/>
        <v>43340</v>
      </c>
      <c r="S6451" s="182">
        <v>2</v>
      </c>
      <c r="T6451" s="180">
        <f t="shared" si="605"/>
        <v>78144.479999999923</v>
      </c>
      <c r="U6451" s="181" t="str">
        <f t="shared" si="604"/>
        <v>0</v>
      </c>
    </row>
    <row r="6452" spans="14:21">
      <c r="N6452" s="57">
        <f t="shared" si="600"/>
        <v>2018</v>
      </c>
      <c r="O6452" s="57">
        <f t="shared" si="601"/>
        <v>8</v>
      </c>
      <c r="P6452" s="57">
        <f t="shared" si="602"/>
        <v>29</v>
      </c>
      <c r="Q6452" s="48">
        <v>43341</v>
      </c>
      <c r="R6452" s="178">
        <f t="shared" si="603"/>
        <v>43341</v>
      </c>
      <c r="S6452" s="182">
        <v>2</v>
      </c>
      <c r="T6452" s="180">
        <f t="shared" si="605"/>
        <v>78146.479999999923</v>
      </c>
      <c r="U6452" s="181" t="str">
        <f t="shared" si="604"/>
        <v>0</v>
      </c>
    </row>
    <row r="6453" spans="14:21">
      <c r="N6453" s="57">
        <f t="shared" si="600"/>
        <v>2018</v>
      </c>
      <c r="O6453" s="57">
        <f t="shared" si="601"/>
        <v>8</v>
      </c>
      <c r="P6453" s="57">
        <f t="shared" si="602"/>
        <v>30</v>
      </c>
      <c r="Q6453" s="48">
        <v>43342</v>
      </c>
      <c r="R6453" s="178">
        <f t="shared" si="603"/>
        <v>43342</v>
      </c>
      <c r="S6453" s="182">
        <v>2</v>
      </c>
      <c r="T6453" s="180">
        <f t="shared" si="605"/>
        <v>78148.479999999923</v>
      </c>
      <c r="U6453" s="181" t="str">
        <f t="shared" si="604"/>
        <v>0</v>
      </c>
    </row>
    <row r="6454" spans="14:21">
      <c r="N6454" s="57">
        <f t="shared" si="600"/>
        <v>2018</v>
      </c>
      <c r="O6454" s="57">
        <f t="shared" si="601"/>
        <v>8</v>
      </c>
      <c r="P6454" s="57">
        <f t="shared" si="602"/>
        <v>31</v>
      </c>
      <c r="Q6454" s="48">
        <v>43343</v>
      </c>
      <c r="R6454" s="178">
        <f t="shared" si="603"/>
        <v>43343</v>
      </c>
      <c r="S6454" s="182">
        <v>2</v>
      </c>
      <c r="T6454" s="180">
        <f t="shared" si="605"/>
        <v>78150.479999999923</v>
      </c>
      <c r="U6454" s="181" t="str">
        <f t="shared" si="604"/>
        <v>0</v>
      </c>
    </row>
    <row r="6455" spans="14:21">
      <c r="N6455" s="57">
        <f t="shared" si="600"/>
        <v>2018</v>
      </c>
      <c r="O6455" s="57">
        <f t="shared" si="601"/>
        <v>9</v>
      </c>
      <c r="P6455" s="57">
        <f t="shared" si="602"/>
        <v>1</v>
      </c>
      <c r="Q6455" s="48">
        <v>43344</v>
      </c>
      <c r="R6455" s="178">
        <f t="shared" si="603"/>
        <v>43344</v>
      </c>
      <c r="S6455" s="182">
        <v>8</v>
      </c>
      <c r="T6455" s="180">
        <f t="shared" si="605"/>
        <v>78158.479999999923</v>
      </c>
      <c r="U6455" s="181" t="str">
        <f t="shared" si="604"/>
        <v>0</v>
      </c>
    </row>
    <row r="6456" spans="14:21">
      <c r="N6456" s="57">
        <f t="shared" si="600"/>
        <v>2018</v>
      </c>
      <c r="O6456" s="57">
        <f t="shared" si="601"/>
        <v>9</v>
      </c>
      <c r="P6456" s="57">
        <f t="shared" si="602"/>
        <v>2</v>
      </c>
      <c r="Q6456" s="48">
        <v>43345</v>
      </c>
      <c r="R6456" s="178">
        <f t="shared" si="603"/>
        <v>43345</v>
      </c>
      <c r="S6456" s="182">
        <v>5.8</v>
      </c>
      <c r="T6456" s="180">
        <f t="shared" si="605"/>
        <v>78164.279999999926</v>
      </c>
      <c r="U6456" s="181" t="str">
        <f t="shared" si="604"/>
        <v>0</v>
      </c>
    </row>
    <row r="6457" spans="14:21">
      <c r="N6457" s="57">
        <f t="shared" si="600"/>
        <v>2018</v>
      </c>
      <c r="O6457" s="57">
        <f t="shared" si="601"/>
        <v>9</v>
      </c>
      <c r="P6457" s="57">
        <f t="shared" si="602"/>
        <v>3</v>
      </c>
      <c r="Q6457" s="48">
        <v>43346</v>
      </c>
      <c r="R6457" s="178">
        <f t="shared" si="603"/>
        <v>43346</v>
      </c>
      <c r="S6457" s="182">
        <v>2.9</v>
      </c>
      <c r="T6457" s="180">
        <f t="shared" si="605"/>
        <v>78167.17999999992</v>
      </c>
      <c r="U6457" s="181" t="str">
        <f t="shared" si="604"/>
        <v>0</v>
      </c>
    </row>
    <row r="6458" spans="14:21">
      <c r="N6458" s="57">
        <f t="shared" si="600"/>
        <v>2018</v>
      </c>
      <c r="O6458" s="57">
        <f t="shared" si="601"/>
        <v>9</v>
      </c>
      <c r="P6458" s="57">
        <f t="shared" si="602"/>
        <v>4</v>
      </c>
      <c r="Q6458" s="48">
        <v>43347</v>
      </c>
      <c r="R6458" s="178">
        <f t="shared" si="603"/>
        <v>43347</v>
      </c>
      <c r="S6458" s="182">
        <v>4.5999999999999996</v>
      </c>
      <c r="T6458" s="180">
        <f t="shared" si="605"/>
        <v>78171.779999999926</v>
      </c>
      <c r="U6458" s="181" t="str">
        <f t="shared" si="604"/>
        <v>0</v>
      </c>
    </row>
    <row r="6459" spans="14:21">
      <c r="N6459" s="57">
        <f t="shared" si="600"/>
        <v>2018</v>
      </c>
      <c r="O6459" s="57">
        <f t="shared" si="601"/>
        <v>9</v>
      </c>
      <c r="P6459" s="57">
        <f t="shared" si="602"/>
        <v>5</v>
      </c>
      <c r="Q6459" s="48">
        <v>43348</v>
      </c>
      <c r="R6459" s="178">
        <f t="shared" si="603"/>
        <v>43348</v>
      </c>
      <c r="S6459" s="182">
        <v>6</v>
      </c>
      <c r="T6459" s="180">
        <f t="shared" si="605"/>
        <v>78177.779999999926</v>
      </c>
      <c r="U6459" s="181" t="str">
        <f t="shared" si="604"/>
        <v>0</v>
      </c>
    </row>
    <row r="6460" spans="14:21">
      <c r="N6460" s="57">
        <f t="shared" si="600"/>
        <v>2018</v>
      </c>
      <c r="O6460" s="57">
        <f t="shared" si="601"/>
        <v>9</v>
      </c>
      <c r="P6460" s="57">
        <f t="shared" si="602"/>
        <v>6</v>
      </c>
      <c r="Q6460" s="48">
        <v>43349</v>
      </c>
      <c r="R6460" s="178">
        <f t="shared" si="603"/>
        <v>43349</v>
      </c>
      <c r="S6460" s="182">
        <v>3.3</v>
      </c>
      <c r="T6460" s="180">
        <f t="shared" si="605"/>
        <v>78181.079999999929</v>
      </c>
      <c r="U6460" s="181" t="str">
        <f t="shared" si="604"/>
        <v>0</v>
      </c>
    </row>
    <row r="6461" spans="14:21">
      <c r="N6461" s="57">
        <f t="shared" si="600"/>
        <v>2018</v>
      </c>
      <c r="O6461" s="57">
        <f t="shared" si="601"/>
        <v>9</v>
      </c>
      <c r="P6461" s="57">
        <f t="shared" si="602"/>
        <v>7</v>
      </c>
      <c r="Q6461" s="48">
        <v>43350</v>
      </c>
      <c r="R6461" s="178">
        <f t="shared" si="603"/>
        <v>43350</v>
      </c>
      <c r="S6461" s="182">
        <v>7.3</v>
      </c>
      <c r="T6461" s="180">
        <f t="shared" si="605"/>
        <v>78188.379999999932</v>
      </c>
      <c r="U6461" s="181" t="str">
        <f t="shared" si="604"/>
        <v>0</v>
      </c>
    </row>
    <row r="6462" spans="14:21">
      <c r="N6462" s="57">
        <f t="shared" si="600"/>
        <v>2018</v>
      </c>
      <c r="O6462" s="57">
        <f t="shared" si="601"/>
        <v>9</v>
      </c>
      <c r="P6462" s="57">
        <f t="shared" si="602"/>
        <v>8</v>
      </c>
      <c r="Q6462" s="48">
        <v>43351</v>
      </c>
      <c r="R6462" s="178">
        <f t="shared" si="603"/>
        <v>43351</v>
      </c>
      <c r="S6462" s="182">
        <v>7</v>
      </c>
      <c r="T6462" s="180">
        <f t="shared" si="605"/>
        <v>78195.379999999932</v>
      </c>
      <c r="U6462" s="181" t="str">
        <f t="shared" si="604"/>
        <v>0</v>
      </c>
    </row>
    <row r="6463" spans="14:21">
      <c r="N6463" s="57">
        <f t="shared" si="600"/>
        <v>2018</v>
      </c>
      <c r="O6463" s="57">
        <f t="shared" si="601"/>
        <v>9</v>
      </c>
      <c r="P6463" s="57">
        <f t="shared" si="602"/>
        <v>9</v>
      </c>
      <c r="Q6463" s="48">
        <v>43352</v>
      </c>
      <c r="R6463" s="178">
        <f t="shared" si="603"/>
        <v>43352</v>
      </c>
      <c r="S6463" s="182">
        <v>4.7</v>
      </c>
      <c r="T6463" s="180">
        <f t="shared" si="605"/>
        <v>78200.079999999929</v>
      </c>
      <c r="U6463" s="181" t="str">
        <f t="shared" si="604"/>
        <v>0</v>
      </c>
    </row>
    <row r="6464" spans="14:21">
      <c r="N6464" s="57">
        <f t="shared" si="600"/>
        <v>2018</v>
      </c>
      <c r="O6464" s="57">
        <f t="shared" si="601"/>
        <v>9</v>
      </c>
      <c r="P6464" s="57">
        <f t="shared" si="602"/>
        <v>10</v>
      </c>
      <c r="Q6464" s="48">
        <v>43353</v>
      </c>
      <c r="R6464" s="178">
        <f t="shared" si="603"/>
        <v>43353</v>
      </c>
      <c r="S6464" s="182">
        <v>5.0999999999999996</v>
      </c>
      <c r="T6464" s="180">
        <f t="shared" si="605"/>
        <v>78205.179999999935</v>
      </c>
      <c r="U6464" s="181" t="str">
        <f t="shared" si="604"/>
        <v>0</v>
      </c>
    </row>
    <row r="6465" spans="14:21">
      <c r="N6465" s="57">
        <f t="shared" si="600"/>
        <v>2018</v>
      </c>
      <c r="O6465" s="57">
        <f t="shared" si="601"/>
        <v>9</v>
      </c>
      <c r="P6465" s="57">
        <f t="shared" si="602"/>
        <v>11</v>
      </c>
      <c r="Q6465" s="48">
        <v>43354</v>
      </c>
      <c r="R6465" s="178">
        <f t="shared" si="603"/>
        <v>43354</v>
      </c>
      <c r="S6465" s="182">
        <v>6.4</v>
      </c>
      <c r="T6465" s="180">
        <f t="shared" si="605"/>
        <v>78211.579999999929</v>
      </c>
      <c r="U6465" s="181" t="str">
        <f t="shared" si="604"/>
        <v>0</v>
      </c>
    </row>
    <row r="6466" spans="14:21">
      <c r="N6466" s="57">
        <f t="shared" si="600"/>
        <v>2018</v>
      </c>
      <c r="O6466" s="57">
        <f t="shared" si="601"/>
        <v>9</v>
      </c>
      <c r="P6466" s="57">
        <f t="shared" si="602"/>
        <v>12</v>
      </c>
      <c r="Q6466" s="48">
        <v>43355</v>
      </c>
      <c r="R6466" s="178">
        <f t="shared" si="603"/>
        <v>43355</v>
      </c>
      <c r="S6466" s="182">
        <v>8.6999999999999993</v>
      </c>
      <c r="T6466" s="180">
        <f t="shared" si="605"/>
        <v>78220.279999999926</v>
      </c>
      <c r="U6466" s="181" t="str">
        <f t="shared" si="604"/>
        <v>0</v>
      </c>
    </row>
    <row r="6467" spans="14:21">
      <c r="N6467" s="57">
        <f t="shared" ref="N6467:N6530" si="606">IF(Q6467="","",YEAR(Q6467))</f>
        <v>2018</v>
      </c>
      <c r="O6467" s="57">
        <f t="shared" ref="O6467:O6530" si="607">IF(Q6467="","",MONTH(Q6467))</f>
        <v>9</v>
      </c>
      <c r="P6467" s="57">
        <f t="shared" ref="P6467:P6530" si="608">DAY(Q6467)</f>
        <v>13</v>
      </c>
      <c r="Q6467" s="48">
        <v>43356</v>
      </c>
      <c r="R6467" s="178">
        <f t="shared" ref="R6467:R6530" si="609">Q6467</f>
        <v>43356</v>
      </c>
      <c r="S6467" s="182">
        <v>8.8000000000000007</v>
      </c>
      <c r="T6467" s="180">
        <f t="shared" si="605"/>
        <v>78229.079999999929</v>
      </c>
      <c r="U6467" s="181" t="str">
        <f t="shared" ref="U6467:U6530" si="610">IF(AND(R6467&gt;=$E$7,R6467&lt;=$E$9),S6467,"0")</f>
        <v>0</v>
      </c>
    </row>
    <row r="6468" spans="14:21">
      <c r="N6468" s="57">
        <f t="shared" si="606"/>
        <v>2018</v>
      </c>
      <c r="O6468" s="57">
        <f t="shared" si="607"/>
        <v>9</v>
      </c>
      <c r="P6468" s="57">
        <f t="shared" si="608"/>
        <v>14</v>
      </c>
      <c r="Q6468" s="48">
        <v>43357</v>
      </c>
      <c r="R6468" s="178">
        <f t="shared" si="609"/>
        <v>43357</v>
      </c>
      <c r="S6468" s="182">
        <v>7.2</v>
      </c>
      <c r="T6468" s="180">
        <f t="shared" si="605"/>
        <v>78236.279999999926</v>
      </c>
      <c r="U6468" s="181" t="str">
        <f t="shared" si="610"/>
        <v>0</v>
      </c>
    </row>
    <row r="6469" spans="14:21">
      <c r="N6469" s="57">
        <f t="shared" si="606"/>
        <v>2018</v>
      </c>
      <c r="O6469" s="57">
        <f t="shared" si="607"/>
        <v>9</v>
      </c>
      <c r="P6469" s="57">
        <f t="shared" si="608"/>
        <v>15</v>
      </c>
      <c r="Q6469" s="48">
        <v>43358</v>
      </c>
      <c r="R6469" s="178">
        <f t="shared" si="609"/>
        <v>43358</v>
      </c>
      <c r="S6469" s="182">
        <v>8.4</v>
      </c>
      <c r="T6469" s="180">
        <f t="shared" ref="T6469:T6532" si="611">T6468+S6469</f>
        <v>78244.67999999992</v>
      </c>
      <c r="U6469" s="181" t="str">
        <f t="shared" si="610"/>
        <v>0</v>
      </c>
    </row>
    <row r="6470" spans="14:21">
      <c r="N6470" s="57">
        <f t="shared" si="606"/>
        <v>2018</v>
      </c>
      <c r="O6470" s="57">
        <f t="shared" si="607"/>
        <v>9</v>
      </c>
      <c r="P6470" s="57">
        <f t="shared" si="608"/>
        <v>16</v>
      </c>
      <c r="Q6470" s="48">
        <v>43359</v>
      </c>
      <c r="R6470" s="178">
        <f t="shared" si="609"/>
        <v>43359</v>
      </c>
      <c r="S6470" s="182">
        <v>6.2</v>
      </c>
      <c r="T6470" s="180">
        <f t="shared" si="611"/>
        <v>78250.879999999917</v>
      </c>
      <c r="U6470" s="181" t="str">
        <f t="shared" si="610"/>
        <v>0</v>
      </c>
    </row>
    <row r="6471" spans="14:21">
      <c r="N6471" s="57">
        <f t="shared" si="606"/>
        <v>2018</v>
      </c>
      <c r="O6471" s="57">
        <f t="shared" si="607"/>
        <v>9</v>
      </c>
      <c r="P6471" s="57">
        <f t="shared" si="608"/>
        <v>17</v>
      </c>
      <c r="Q6471" s="48">
        <v>43360</v>
      </c>
      <c r="R6471" s="178">
        <f t="shared" si="609"/>
        <v>43360</v>
      </c>
      <c r="S6471" s="182">
        <v>4.5999999999999996</v>
      </c>
      <c r="T6471" s="180">
        <f t="shared" si="611"/>
        <v>78255.479999999923</v>
      </c>
      <c r="U6471" s="181" t="str">
        <f t="shared" si="610"/>
        <v>0</v>
      </c>
    </row>
    <row r="6472" spans="14:21">
      <c r="N6472" s="57">
        <f t="shared" si="606"/>
        <v>2018</v>
      </c>
      <c r="O6472" s="57">
        <f t="shared" si="607"/>
        <v>9</v>
      </c>
      <c r="P6472" s="57">
        <f t="shared" si="608"/>
        <v>18</v>
      </c>
      <c r="Q6472" s="48">
        <v>43361</v>
      </c>
      <c r="R6472" s="178">
        <f t="shared" si="609"/>
        <v>43361</v>
      </c>
      <c r="S6472" s="182">
        <v>2.2999999999999998</v>
      </c>
      <c r="T6472" s="180">
        <f t="shared" si="611"/>
        <v>78257.779999999926</v>
      </c>
      <c r="U6472" s="181" t="str">
        <f t="shared" si="610"/>
        <v>0</v>
      </c>
    </row>
    <row r="6473" spans="14:21">
      <c r="N6473" s="57">
        <f t="shared" si="606"/>
        <v>2018</v>
      </c>
      <c r="O6473" s="57">
        <f t="shared" si="607"/>
        <v>9</v>
      </c>
      <c r="P6473" s="57">
        <f t="shared" si="608"/>
        <v>19</v>
      </c>
      <c r="Q6473" s="48">
        <v>43362</v>
      </c>
      <c r="R6473" s="178">
        <f t="shared" si="609"/>
        <v>43362</v>
      </c>
      <c r="S6473" s="182">
        <v>2.7</v>
      </c>
      <c r="T6473" s="180">
        <f t="shared" si="611"/>
        <v>78260.479999999923</v>
      </c>
      <c r="U6473" s="181" t="str">
        <f t="shared" si="610"/>
        <v>0</v>
      </c>
    </row>
    <row r="6474" spans="14:21">
      <c r="N6474" s="57">
        <f t="shared" si="606"/>
        <v>2018</v>
      </c>
      <c r="O6474" s="57">
        <f t="shared" si="607"/>
        <v>9</v>
      </c>
      <c r="P6474" s="57">
        <f t="shared" si="608"/>
        <v>20</v>
      </c>
      <c r="Q6474" s="48">
        <v>43363</v>
      </c>
      <c r="R6474" s="178">
        <f t="shared" si="609"/>
        <v>43363</v>
      </c>
      <c r="S6474" s="182">
        <v>3.1</v>
      </c>
      <c r="T6474" s="180">
        <f t="shared" si="611"/>
        <v>78263.579999999929</v>
      </c>
      <c r="U6474" s="181" t="str">
        <f t="shared" si="610"/>
        <v>0</v>
      </c>
    </row>
    <row r="6475" spans="14:21">
      <c r="N6475" s="57">
        <f t="shared" si="606"/>
        <v>2018</v>
      </c>
      <c r="O6475" s="57">
        <f t="shared" si="607"/>
        <v>9</v>
      </c>
      <c r="P6475" s="57">
        <f t="shared" si="608"/>
        <v>21</v>
      </c>
      <c r="Q6475" s="48">
        <v>43364</v>
      </c>
      <c r="R6475" s="178">
        <f t="shared" si="609"/>
        <v>43364</v>
      </c>
      <c r="S6475" s="182">
        <v>9.3000000000000007</v>
      </c>
      <c r="T6475" s="180">
        <f t="shared" si="611"/>
        <v>78272.879999999932</v>
      </c>
      <c r="U6475" s="181" t="str">
        <f t="shared" si="610"/>
        <v>0</v>
      </c>
    </row>
    <row r="6476" spans="14:21">
      <c r="N6476" s="57">
        <f t="shared" si="606"/>
        <v>2018</v>
      </c>
      <c r="O6476" s="57">
        <f t="shared" si="607"/>
        <v>9</v>
      </c>
      <c r="P6476" s="57">
        <f t="shared" si="608"/>
        <v>22</v>
      </c>
      <c r="Q6476" s="48">
        <v>43365</v>
      </c>
      <c r="R6476" s="178">
        <f t="shared" si="609"/>
        <v>43365</v>
      </c>
      <c r="S6476" s="182">
        <v>11.4</v>
      </c>
      <c r="T6476" s="180">
        <f t="shared" si="611"/>
        <v>78284.279999999926</v>
      </c>
      <c r="U6476" s="181" t="str">
        <f t="shared" si="610"/>
        <v>0</v>
      </c>
    </row>
    <row r="6477" spans="14:21">
      <c r="N6477" s="57">
        <f t="shared" si="606"/>
        <v>2018</v>
      </c>
      <c r="O6477" s="57">
        <f t="shared" si="607"/>
        <v>9</v>
      </c>
      <c r="P6477" s="57">
        <f t="shared" si="608"/>
        <v>23</v>
      </c>
      <c r="Q6477" s="48">
        <v>43366</v>
      </c>
      <c r="R6477" s="178">
        <f t="shared" si="609"/>
        <v>43366</v>
      </c>
      <c r="S6477" s="182">
        <v>12</v>
      </c>
      <c r="T6477" s="180">
        <f t="shared" si="611"/>
        <v>78296.279999999926</v>
      </c>
      <c r="U6477" s="181" t="str">
        <f t="shared" si="610"/>
        <v>0</v>
      </c>
    </row>
    <row r="6478" spans="14:21">
      <c r="N6478" s="57">
        <f t="shared" si="606"/>
        <v>2018</v>
      </c>
      <c r="O6478" s="57">
        <f t="shared" si="607"/>
        <v>9</v>
      </c>
      <c r="P6478" s="57">
        <f t="shared" si="608"/>
        <v>24</v>
      </c>
      <c r="Q6478" s="48">
        <v>43367</v>
      </c>
      <c r="R6478" s="178">
        <f t="shared" si="609"/>
        <v>43367</v>
      </c>
      <c r="S6478" s="182">
        <v>13.6</v>
      </c>
      <c r="T6478" s="180">
        <f t="shared" si="611"/>
        <v>78309.879999999932</v>
      </c>
      <c r="U6478" s="181" t="str">
        <f t="shared" si="610"/>
        <v>0</v>
      </c>
    </row>
    <row r="6479" spans="14:21">
      <c r="N6479" s="57">
        <f t="shared" si="606"/>
        <v>2018</v>
      </c>
      <c r="O6479" s="57">
        <f t="shared" si="607"/>
        <v>9</v>
      </c>
      <c r="P6479" s="57">
        <f t="shared" si="608"/>
        <v>25</v>
      </c>
      <c r="Q6479" s="48">
        <v>43368</v>
      </c>
      <c r="R6479" s="178">
        <f t="shared" si="609"/>
        <v>43368</v>
      </c>
      <c r="S6479" s="182">
        <v>12.4</v>
      </c>
      <c r="T6479" s="180">
        <f t="shared" si="611"/>
        <v>78322.279999999926</v>
      </c>
      <c r="U6479" s="181" t="str">
        <f t="shared" si="610"/>
        <v>0</v>
      </c>
    </row>
    <row r="6480" spans="14:21">
      <c r="N6480" s="57">
        <f t="shared" si="606"/>
        <v>2018</v>
      </c>
      <c r="O6480" s="57">
        <f t="shared" si="607"/>
        <v>9</v>
      </c>
      <c r="P6480" s="57">
        <f t="shared" si="608"/>
        <v>26</v>
      </c>
      <c r="Q6480" s="48">
        <v>43369</v>
      </c>
      <c r="R6480" s="178">
        <f t="shared" si="609"/>
        <v>43369</v>
      </c>
      <c r="S6480" s="182">
        <v>8.8000000000000007</v>
      </c>
      <c r="T6480" s="180">
        <f t="shared" si="611"/>
        <v>78331.079999999929</v>
      </c>
      <c r="U6480" s="181" t="str">
        <f t="shared" si="610"/>
        <v>0</v>
      </c>
    </row>
    <row r="6481" spans="14:21">
      <c r="N6481" s="57">
        <f t="shared" si="606"/>
        <v>2018</v>
      </c>
      <c r="O6481" s="57">
        <f t="shared" si="607"/>
        <v>9</v>
      </c>
      <c r="P6481" s="57">
        <f t="shared" si="608"/>
        <v>27</v>
      </c>
      <c r="Q6481" s="48">
        <v>43370</v>
      </c>
      <c r="R6481" s="178">
        <f t="shared" si="609"/>
        <v>43370</v>
      </c>
      <c r="S6481" s="182">
        <v>4.9000000000000004</v>
      </c>
      <c r="T6481" s="180">
        <f t="shared" si="611"/>
        <v>78335.979999999923</v>
      </c>
      <c r="U6481" s="181" t="str">
        <f t="shared" si="610"/>
        <v>0</v>
      </c>
    </row>
    <row r="6482" spans="14:21">
      <c r="N6482" s="57">
        <f t="shared" si="606"/>
        <v>2018</v>
      </c>
      <c r="O6482" s="57">
        <f t="shared" si="607"/>
        <v>9</v>
      </c>
      <c r="P6482" s="57">
        <f t="shared" si="608"/>
        <v>28</v>
      </c>
      <c r="Q6482" s="48">
        <v>43371</v>
      </c>
      <c r="R6482" s="178">
        <f t="shared" si="609"/>
        <v>43371</v>
      </c>
      <c r="S6482" s="182">
        <v>11.8</v>
      </c>
      <c r="T6482" s="180">
        <f t="shared" si="611"/>
        <v>78347.779999999926</v>
      </c>
      <c r="U6482" s="181" t="str">
        <f t="shared" si="610"/>
        <v>0</v>
      </c>
    </row>
    <row r="6483" spans="14:21">
      <c r="N6483" s="57">
        <f t="shared" si="606"/>
        <v>2018</v>
      </c>
      <c r="O6483" s="57">
        <f t="shared" si="607"/>
        <v>9</v>
      </c>
      <c r="P6483" s="57">
        <f t="shared" si="608"/>
        <v>29</v>
      </c>
      <c r="Q6483" s="48">
        <v>43372</v>
      </c>
      <c r="R6483" s="178">
        <f t="shared" si="609"/>
        <v>43372</v>
      </c>
      <c r="S6483" s="182">
        <v>11.6</v>
      </c>
      <c r="T6483" s="180">
        <f t="shared" si="611"/>
        <v>78359.379999999932</v>
      </c>
      <c r="U6483" s="181" t="str">
        <f t="shared" si="610"/>
        <v>0</v>
      </c>
    </row>
    <row r="6484" spans="14:21">
      <c r="N6484" s="57">
        <f t="shared" si="606"/>
        <v>2018</v>
      </c>
      <c r="O6484" s="57">
        <f t="shared" si="607"/>
        <v>9</v>
      </c>
      <c r="P6484" s="57">
        <f t="shared" si="608"/>
        <v>30</v>
      </c>
      <c r="Q6484" s="48">
        <v>43373</v>
      </c>
      <c r="R6484" s="178">
        <f t="shared" si="609"/>
        <v>43373</v>
      </c>
      <c r="S6484" s="182">
        <v>10</v>
      </c>
      <c r="T6484" s="180">
        <f t="shared" si="611"/>
        <v>78369.379999999932</v>
      </c>
      <c r="U6484" s="181" t="str">
        <f t="shared" si="610"/>
        <v>0</v>
      </c>
    </row>
    <row r="6485" spans="14:21">
      <c r="N6485" s="57">
        <f t="shared" si="606"/>
        <v>2018</v>
      </c>
      <c r="O6485" s="57">
        <f t="shared" si="607"/>
        <v>10</v>
      </c>
      <c r="P6485" s="57">
        <f t="shared" si="608"/>
        <v>1</v>
      </c>
      <c r="Q6485" s="48">
        <v>43374</v>
      </c>
      <c r="R6485" s="178">
        <f t="shared" si="609"/>
        <v>43374</v>
      </c>
      <c r="S6485" s="182">
        <v>13.4</v>
      </c>
      <c r="T6485" s="180">
        <f t="shared" si="611"/>
        <v>78382.779999999926</v>
      </c>
      <c r="U6485" s="181" t="str">
        <f t="shared" si="610"/>
        <v>0</v>
      </c>
    </row>
    <row r="6486" spans="14:21">
      <c r="N6486" s="57">
        <f t="shared" si="606"/>
        <v>2018</v>
      </c>
      <c r="O6486" s="57">
        <f t="shared" si="607"/>
        <v>10</v>
      </c>
      <c r="P6486" s="57">
        <f t="shared" si="608"/>
        <v>2</v>
      </c>
      <c r="Q6486" s="48">
        <v>43375</v>
      </c>
      <c r="R6486" s="178">
        <f t="shared" si="609"/>
        <v>43375</v>
      </c>
      <c r="S6486" s="182">
        <v>13.1</v>
      </c>
      <c r="T6486" s="180">
        <f t="shared" si="611"/>
        <v>78395.879999999932</v>
      </c>
      <c r="U6486" s="181" t="str">
        <f t="shared" si="610"/>
        <v>0</v>
      </c>
    </row>
    <row r="6487" spans="14:21">
      <c r="N6487" s="57">
        <f t="shared" si="606"/>
        <v>2018</v>
      </c>
      <c r="O6487" s="57">
        <f t="shared" si="607"/>
        <v>10</v>
      </c>
      <c r="P6487" s="57">
        <f t="shared" si="608"/>
        <v>3</v>
      </c>
      <c r="Q6487" s="48">
        <v>43376</v>
      </c>
      <c r="R6487" s="178">
        <f t="shared" si="609"/>
        <v>43376</v>
      </c>
      <c r="S6487" s="182">
        <v>11.2</v>
      </c>
      <c r="T6487" s="180">
        <f t="shared" si="611"/>
        <v>78407.079999999929</v>
      </c>
      <c r="U6487" s="181" t="str">
        <f t="shared" si="610"/>
        <v>0</v>
      </c>
    </row>
    <row r="6488" spans="14:21">
      <c r="N6488" s="57">
        <f t="shared" si="606"/>
        <v>2018</v>
      </c>
      <c r="O6488" s="57">
        <f t="shared" si="607"/>
        <v>10</v>
      </c>
      <c r="P6488" s="57">
        <f t="shared" si="608"/>
        <v>4</v>
      </c>
      <c r="Q6488" s="48">
        <v>43377</v>
      </c>
      <c r="R6488" s="178">
        <f t="shared" si="609"/>
        <v>43377</v>
      </c>
      <c r="S6488" s="182">
        <v>8.8000000000000007</v>
      </c>
      <c r="T6488" s="180">
        <f t="shared" si="611"/>
        <v>78415.879999999932</v>
      </c>
      <c r="U6488" s="181" t="str">
        <f t="shared" si="610"/>
        <v>0</v>
      </c>
    </row>
    <row r="6489" spans="14:21">
      <c r="N6489" s="57">
        <f t="shared" si="606"/>
        <v>2018</v>
      </c>
      <c r="O6489" s="57">
        <f t="shared" si="607"/>
        <v>10</v>
      </c>
      <c r="P6489" s="57">
        <f t="shared" si="608"/>
        <v>5</v>
      </c>
      <c r="Q6489" s="48">
        <v>43378</v>
      </c>
      <c r="R6489" s="178">
        <f t="shared" si="609"/>
        <v>43378</v>
      </c>
      <c r="S6489" s="182">
        <v>6.7</v>
      </c>
      <c r="T6489" s="180">
        <f t="shared" si="611"/>
        <v>78422.579999999929</v>
      </c>
      <c r="U6489" s="181" t="str">
        <f t="shared" si="610"/>
        <v>0</v>
      </c>
    </row>
    <row r="6490" spans="14:21">
      <c r="N6490" s="57">
        <f t="shared" si="606"/>
        <v>2018</v>
      </c>
      <c r="O6490" s="57">
        <f t="shared" si="607"/>
        <v>10</v>
      </c>
      <c r="P6490" s="57">
        <f t="shared" si="608"/>
        <v>6</v>
      </c>
      <c r="Q6490" s="48">
        <v>43379</v>
      </c>
      <c r="R6490" s="178">
        <f t="shared" si="609"/>
        <v>43379</v>
      </c>
      <c r="S6490" s="182">
        <v>9.9</v>
      </c>
      <c r="T6490" s="180">
        <f t="shared" si="611"/>
        <v>78432.479999999923</v>
      </c>
      <c r="U6490" s="181" t="str">
        <f t="shared" si="610"/>
        <v>0</v>
      </c>
    </row>
    <row r="6491" spans="14:21">
      <c r="N6491" s="57">
        <f t="shared" si="606"/>
        <v>2018</v>
      </c>
      <c r="O6491" s="57">
        <f t="shared" si="607"/>
        <v>10</v>
      </c>
      <c r="P6491" s="57">
        <f t="shared" si="608"/>
        <v>7</v>
      </c>
      <c r="Q6491" s="48">
        <v>43380</v>
      </c>
      <c r="R6491" s="178">
        <f t="shared" si="609"/>
        <v>43380</v>
      </c>
      <c r="S6491" s="182">
        <v>14.6</v>
      </c>
      <c r="T6491" s="180">
        <f t="shared" si="611"/>
        <v>78447.079999999929</v>
      </c>
      <c r="U6491" s="181" t="str">
        <f t="shared" si="610"/>
        <v>0</v>
      </c>
    </row>
    <row r="6492" spans="14:21">
      <c r="N6492" s="57">
        <f t="shared" si="606"/>
        <v>2018</v>
      </c>
      <c r="O6492" s="57">
        <f t="shared" si="607"/>
        <v>10</v>
      </c>
      <c r="P6492" s="57">
        <f t="shared" si="608"/>
        <v>8</v>
      </c>
      <c r="Q6492" s="48">
        <v>43381</v>
      </c>
      <c r="R6492" s="178">
        <f t="shared" si="609"/>
        <v>43381</v>
      </c>
      <c r="S6492" s="182">
        <v>11.2</v>
      </c>
      <c r="T6492" s="180">
        <f t="shared" si="611"/>
        <v>78458.279999999926</v>
      </c>
      <c r="U6492" s="181" t="str">
        <f t="shared" si="610"/>
        <v>0</v>
      </c>
    </row>
    <row r="6493" spans="14:21">
      <c r="N6493" s="57">
        <f t="shared" si="606"/>
        <v>2018</v>
      </c>
      <c r="O6493" s="57">
        <f t="shared" si="607"/>
        <v>10</v>
      </c>
      <c r="P6493" s="57">
        <f t="shared" si="608"/>
        <v>9</v>
      </c>
      <c r="Q6493" s="48">
        <v>43382</v>
      </c>
      <c r="R6493" s="178">
        <f t="shared" si="609"/>
        <v>43382</v>
      </c>
      <c r="S6493" s="182">
        <v>9.9</v>
      </c>
      <c r="T6493" s="180">
        <f t="shared" si="611"/>
        <v>78468.17999999992</v>
      </c>
      <c r="U6493" s="181" t="str">
        <f t="shared" si="610"/>
        <v>0</v>
      </c>
    </row>
    <row r="6494" spans="14:21">
      <c r="N6494" s="57">
        <f t="shared" si="606"/>
        <v>2018</v>
      </c>
      <c r="O6494" s="57">
        <f t="shared" si="607"/>
        <v>10</v>
      </c>
      <c r="P6494" s="57">
        <f t="shared" si="608"/>
        <v>10</v>
      </c>
      <c r="Q6494" s="48">
        <v>43383</v>
      </c>
      <c r="R6494" s="178">
        <f t="shared" si="609"/>
        <v>43383</v>
      </c>
      <c r="S6494" s="182">
        <v>7.9</v>
      </c>
      <c r="T6494" s="180">
        <f t="shared" si="611"/>
        <v>78476.079999999914</v>
      </c>
      <c r="U6494" s="181" t="str">
        <f t="shared" si="610"/>
        <v>0</v>
      </c>
    </row>
    <row r="6495" spans="14:21">
      <c r="N6495" s="57">
        <f t="shared" si="606"/>
        <v>2018</v>
      </c>
      <c r="O6495" s="57">
        <f t="shared" si="607"/>
        <v>10</v>
      </c>
      <c r="P6495" s="57">
        <f t="shared" si="608"/>
        <v>11</v>
      </c>
      <c r="Q6495" s="48">
        <v>43384</v>
      </c>
      <c r="R6495" s="178">
        <f t="shared" si="609"/>
        <v>43384</v>
      </c>
      <c r="S6495" s="182">
        <v>5.6</v>
      </c>
      <c r="T6495" s="180">
        <f t="shared" si="611"/>
        <v>78481.67999999992</v>
      </c>
      <c r="U6495" s="181" t="str">
        <f t="shared" si="610"/>
        <v>0</v>
      </c>
    </row>
    <row r="6496" spans="14:21">
      <c r="N6496" s="57">
        <f t="shared" si="606"/>
        <v>2018</v>
      </c>
      <c r="O6496" s="57">
        <f t="shared" si="607"/>
        <v>10</v>
      </c>
      <c r="P6496" s="57">
        <f t="shared" si="608"/>
        <v>12</v>
      </c>
      <c r="Q6496" s="48">
        <v>43385</v>
      </c>
      <c r="R6496" s="178">
        <f t="shared" si="609"/>
        <v>43385</v>
      </c>
      <c r="S6496" s="182">
        <v>4.4000000000000004</v>
      </c>
      <c r="T6496" s="180">
        <f t="shared" si="611"/>
        <v>78486.079999999914</v>
      </c>
      <c r="U6496" s="181" t="str">
        <f t="shared" si="610"/>
        <v>0</v>
      </c>
    </row>
    <row r="6497" spans="14:21">
      <c r="N6497" s="57">
        <f t="shared" si="606"/>
        <v>2018</v>
      </c>
      <c r="O6497" s="57">
        <f t="shared" si="607"/>
        <v>10</v>
      </c>
      <c r="P6497" s="57">
        <f t="shared" si="608"/>
        <v>13</v>
      </c>
      <c r="Q6497" s="48">
        <v>43386</v>
      </c>
      <c r="R6497" s="178">
        <f t="shared" si="609"/>
        <v>43386</v>
      </c>
      <c r="S6497" s="182">
        <v>3</v>
      </c>
      <c r="T6497" s="180">
        <f t="shared" si="611"/>
        <v>78489.079999999914</v>
      </c>
      <c r="U6497" s="181" t="str">
        <f t="shared" si="610"/>
        <v>0</v>
      </c>
    </row>
    <row r="6498" spans="14:21">
      <c r="N6498" s="57">
        <f t="shared" si="606"/>
        <v>2018</v>
      </c>
      <c r="O6498" s="57">
        <f t="shared" si="607"/>
        <v>10</v>
      </c>
      <c r="P6498" s="57">
        <f t="shared" si="608"/>
        <v>14</v>
      </c>
      <c r="Q6498" s="48">
        <v>43387</v>
      </c>
      <c r="R6498" s="178">
        <f t="shared" si="609"/>
        <v>43387</v>
      </c>
      <c r="S6498" s="182">
        <v>5.2</v>
      </c>
      <c r="T6498" s="180">
        <f t="shared" si="611"/>
        <v>78494.279999999912</v>
      </c>
      <c r="U6498" s="181" t="str">
        <f t="shared" si="610"/>
        <v>0</v>
      </c>
    </row>
    <row r="6499" spans="14:21">
      <c r="N6499" s="57">
        <f t="shared" si="606"/>
        <v>2018</v>
      </c>
      <c r="O6499" s="57">
        <f t="shared" si="607"/>
        <v>10</v>
      </c>
      <c r="P6499" s="57">
        <f t="shared" si="608"/>
        <v>15</v>
      </c>
      <c r="Q6499" s="48">
        <v>43388</v>
      </c>
      <c r="R6499" s="178">
        <f t="shared" si="609"/>
        <v>43388</v>
      </c>
      <c r="S6499" s="182">
        <v>6.2</v>
      </c>
      <c r="T6499" s="180">
        <f t="shared" si="611"/>
        <v>78500.479999999909</v>
      </c>
      <c r="U6499" s="181" t="str">
        <f t="shared" si="610"/>
        <v>0</v>
      </c>
    </row>
    <row r="6500" spans="14:21">
      <c r="N6500" s="57">
        <f t="shared" si="606"/>
        <v>2018</v>
      </c>
      <c r="O6500" s="57">
        <f t="shared" si="607"/>
        <v>10</v>
      </c>
      <c r="P6500" s="57">
        <f t="shared" si="608"/>
        <v>16</v>
      </c>
      <c r="Q6500" s="48">
        <v>43389</v>
      </c>
      <c r="R6500" s="178">
        <f t="shared" si="609"/>
        <v>43389</v>
      </c>
      <c r="S6500" s="182">
        <v>6.2</v>
      </c>
      <c r="T6500" s="180">
        <f t="shared" si="611"/>
        <v>78506.679999999906</v>
      </c>
      <c r="U6500" s="181" t="str">
        <f t="shared" si="610"/>
        <v>0</v>
      </c>
    </row>
    <row r="6501" spans="14:21">
      <c r="N6501" s="57">
        <f t="shared" si="606"/>
        <v>2018</v>
      </c>
      <c r="O6501" s="57">
        <f t="shared" si="607"/>
        <v>10</v>
      </c>
      <c r="P6501" s="57">
        <f t="shared" si="608"/>
        <v>17</v>
      </c>
      <c r="Q6501" s="48">
        <v>43390</v>
      </c>
      <c r="R6501" s="178">
        <f t="shared" si="609"/>
        <v>43390</v>
      </c>
      <c r="S6501" s="182">
        <v>5.8</v>
      </c>
      <c r="T6501" s="180">
        <f t="shared" si="611"/>
        <v>78512.479999999909</v>
      </c>
      <c r="U6501" s="181" t="str">
        <f t="shared" si="610"/>
        <v>0</v>
      </c>
    </row>
    <row r="6502" spans="14:21">
      <c r="N6502" s="57">
        <f t="shared" si="606"/>
        <v>2018</v>
      </c>
      <c r="O6502" s="57">
        <f t="shared" si="607"/>
        <v>10</v>
      </c>
      <c r="P6502" s="57">
        <f t="shared" si="608"/>
        <v>18</v>
      </c>
      <c r="Q6502" s="48">
        <v>43391</v>
      </c>
      <c r="R6502" s="178">
        <f t="shared" si="609"/>
        <v>43391</v>
      </c>
      <c r="S6502" s="182">
        <v>13.1</v>
      </c>
      <c r="T6502" s="180">
        <f t="shared" si="611"/>
        <v>78525.579999999914</v>
      </c>
      <c r="U6502" s="181" t="str">
        <f t="shared" si="610"/>
        <v>0</v>
      </c>
    </row>
    <row r="6503" spans="14:21">
      <c r="N6503" s="57">
        <f t="shared" si="606"/>
        <v>2018</v>
      </c>
      <c r="O6503" s="57">
        <f t="shared" si="607"/>
        <v>10</v>
      </c>
      <c r="P6503" s="57">
        <f t="shared" si="608"/>
        <v>19</v>
      </c>
      <c r="Q6503" s="48">
        <v>43392</v>
      </c>
      <c r="R6503" s="178">
        <f t="shared" si="609"/>
        <v>43392</v>
      </c>
      <c r="S6503" s="182">
        <v>13</v>
      </c>
      <c r="T6503" s="180">
        <f t="shared" si="611"/>
        <v>78538.579999999914</v>
      </c>
      <c r="U6503" s="181" t="str">
        <f t="shared" si="610"/>
        <v>0</v>
      </c>
    </row>
    <row r="6504" spans="14:21">
      <c r="N6504" s="57">
        <f t="shared" si="606"/>
        <v>2018</v>
      </c>
      <c r="O6504" s="57">
        <f t="shared" si="607"/>
        <v>10</v>
      </c>
      <c r="P6504" s="57">
        <f t="shared" si="608"/>
        <v>20</v>
      </c>
      <c r="Q6504" s="48">
        <v>43393</v>
      </c>
      <c r="R6504" s="178">
        <f t="shared" si="609"/>
        <v>43393</v>
      </c>
      <c r="S6504" s="182">
        <v>11.1</v>
      </c>
      <c r="T6504" s="180">
        <f t="shared" si="611"/>
        <v>78549.67999999992</v>
      </c>
      <c r="U6504" s="181" t="str">
        <f t="shared" si="610"/>
        <v>0</v>
      </c>
    </row>
    <row r="6505" spans="14:21">
      <c r="N6505" s="57">
        <f t="shared" si="606"/>
        <v>2018</v>
      </c>
      <c r="O6505" s="57">
        <f t="shared" si="607"/>
        <v>10</v>
      </c>
      <c r="P6505" s="57">
        <f t="shared" si="608"/>
        <v>21</v>
      </c>
      <c r="Q6505" s="48">
        <v>43394</v>
      </c>
      <c r="R6505" s="178">
        <f t="shared" si="609"/>
        <v>43394</v>
      </c>
      <c r="S6505" s="182">
        <v>10.3</v>
      </c>
      <c r="T6505" s="180">
        <f t="shared" si="611"/>
        <v>78559.979999999923</v>
      </c>
      <c r="U6505" s="181" t="str">
        <f t="shared" si="610"/>
        <v>0</v>
      </c>
    </row>
    <row r="6506" spans="14:21">
      <c r="N6506" s="57">
        <f t="shared" si="606"/>
        <v>2018</v>
      </c>
      <c r="O6506" s="57">
        <f t="shared" si="607"/>
        <v>10</v>
      </c>
      <c r="P6506" s="57">
        <f t="shared" si="608"/>
        <v>22</v>
      </c>
      <c r="Q6506" s="48">
        <v>43395</v>
      </c>
      <c r="R6506" s="178">
        <f t="shared" si="609"/>
        <v>43395</v>
      </c>
      <c r="S6506" s="182">
        <v>12</v>
      </c>
      <c r="T6506" s="180">
        <f t="shared" si="611"/>
        <v>78571.979999999923</v>
      </c>
      <c r="U6506" s="181" t="str">
        <f t="shared" si="610"/>
        <v>0</v>
      </c>
    </row>
    <row r="6507" spans="14:21">
      <c r="N6507" s="57">
        <f t="shared" si="606"/>
        <v>2018</v>
      </c>
      <c r="O6507" s="57">
        <f t="shared" si="607"/>
        <v>10</v>
      </c>
      <c r="P6507" s="57">
        <f t="shared" si="608"/>
        <v>23</v>
      </c>
      <c r="Q6507" s="48">
        <v>43396</v>
      </c>
      <c r="R6507" s="178">
        <f t="shared" si="609"/>
        <v>43396</v>
      </c>
      <c r="S6507" s="182">
        <v>10.7</v>
      </c>
      <c r="T6507" s="180">
        <f t="shared" si="611"/>
        <v>78582.67999999992</v>
      </c>
      <c r="U6507" s="181" t="str">
        <f t="shared" si="610"/>
        <v>0</v>
      </c>
    </row>
    <row r="6508" spans="14:21">
      <c r="N6508" s="57">
        <f t="shared" si="606"/>
        <v>2018</v>
      </c>
      <c r="O6508" s="57">
        <f t="shared" si="607"/>
        <v>10</v>
      </c>
      <c r="P6508" s="57">
        <f t="shared" si="608"/>
        <v>24</v>
      </c>
      <c r="Q6508" s="48">
        <v>43397</v>
      </c>
      <c r="R6508" s="178">
        <f t="shared" si="609"/>
        <v>43397</v>
      </c>
      <c r="S6508" s="182">
        <v>12.1</v>
      </c>
      <c r="T6508" s="180">
        <f t="shared" si="611"/>
        <v>78594.779999999926</v>
      </c>
      <c r="U6508" s="181" t="str">
        <f t="shared" si="610"/>
        <v>0</v>
      </c>
    </row>
    <row r="6509" spans="14:21">
      <c r="N6509" s="57">
        <f t="shared" si="606"/>
        <v>2018</v>
      </c>
      <c r="O6509" s="57">
        <f t="shared" si="607"/>
        <v>10</v>
      </c>
      <c r="P6509" s="57">
        <f t="shared" si="608"/>
        <v>25</v>
      </c>
      <c r="Q6509" s="48">
        <v>43398</v>
      </c>
      <c r="R6509" s="178">
        <f t="shared" si="609"/>
        <v>43398</v>
      </c>
      <c r="S6509" s="182">
        <v>11.9</v>
      </c>
      <c r="T6509" s="180">
        <f t="shared" si="611"/>
        <v>78606.67999999992</v>
      </c>
      <c r="U6509" s="181" t="str">
        <f t="shared" si="610"/>
        <v>0</v>
      </c>
    </row>
    <row r="6510" spans="14:21">
      <c r="N6510" s="57">
        <f t="shared" si="606"/>
        <v>2018</v>
      </c>
      <c r="O6510" s="57">
        <f t="shared" si="607"/>
        <v>10</v>
      </c>
      <c r="P6510" s="57">
        <f t="shared" si="608"/>
        <v>26</v>
      </c>
      <c r="Q6510" s="48">
        <v>43399</v>
      </c>
      <c r="R6510" s="178">
        <f t="shared" si="609"/>
        <v>43399</v>
      </c>
      <c r="S6510" s="182">
        <v>13.2</v>
      </c>
      <c r="T6510" s="180">
        <f t="shared" si="611"/>
        <v>78619.879999999917</v>
      </c>
      <c r="U6510" s="181" t="str">
        <f t="shared" si="610"/>
        <v>0</v>
      </c>
    </row>
    <row r="6511" spans="14:21">
      <c r="N6511" s="57">
        <f t="shared" si="606"/>
        <v>2018</v>
      </c>
      <c r="O6511" s="57">
        <f t="shared" si="607"/>
        <v>10</v>
      </c>
      <c r="P6511" s="57">
        <f t="shared" si="608"/>
        <v>27</v>
      </c>
      <c r="Q6511" s="48">
        <v>43400</v>
      </c>
      <c r="R6511" s="178">
        <f t="shared" si="609"/>
        <v>43400</v>
      </c>
      <c r="S6511" s="182">
        <v>16.600000000000001</v>
      </c>
      <c r="T6511" s="180">
        <f t="shared" si="611"/>
        <v>78636.479999999923</v>
      </c>
      <c r="U6511" s="181" t="str">
        <f t="shared" si="610"/>
        <v>0</v>
      </c>
    </row>
    <row r="6512" spans="14:21">
      <c r="N6512" s="57">
        <f t="shared" si="606"/>
        <v>2018</v>
      </c>
      <c r="O6512" s="57">
        <f t="shared" si="607"/>
        <v>10</v>
      </c>
      <c r="P6512" s="57">
        <f t="shared" si="608"/>
        <v>28</v>
      </c>
      <c r="Q6512" s="48">
        <v>43401</v>
      </c>
      <c r="R6512" s="178">
        <f t="shared" si="609"/>
        <v>43401</v>
      </c>
      <c r="S6512" s="182">
        <v>16.600000000000001</v>
      </c>
      <c r="T6512" s="180">
        <f t="shared" si="611"/>
        <v>78653.079999999929</v>
      </c>
      <c r="U6512" s="181" t="str">
        <f t="shared" si="610"/>
        <v>0</v>
      </c>
    </row>
    <row r="6513" spans="14:21">
      <c r="N6513" s="57">
        <f t="shared" si="606"/>
        <v>2018</v>
      </c>
      <c r="O6513" s="57">
        <f t="shared" si="607"/>
        <v>10</v>
      </c>
      <c r="P6513" s="57">
        <f t="shared" si="608"/>
        <v>29</v>
      </c>
      <c r="Q6513" s="48">
        <v>43402</v>
      </c>
      <c r="R6513" s="178">
        <f t="shared" si="609"/>
        <v>43402</v>
      </c>
      <c r="S6513" s="182">
        <v>15.4</v>
      </c>
      <c r="T6513" s="180">
        <f t="shared" si="611"/>
        <v>78668.479999999923</v>
      </c>
      <c r="U6513" s="181" t="str">
        <f t="shared" si="610"/>
        <v>0</v>
      </c>
    </row>
    <row r="6514" spans="14:21">
      <c r="N6514" s="57">
        <f t="shared" si="606"/>
        <v>2018</v>
      </c>
      <c r="O6514" s="57">
        <f t="shared" si="607"/>
        <v>10</v>
      </c>
      <c r="P6514" s="57">
        <f t="shared" si="608"/>
        <v>30</v>
      </c>
      <c r="Q6514" s="48">
        <v>43403</v>
      </c>
      <c r="R6514" s="178">
        <f t="shared" si="609"/>
        <v>43403</v>
      </c>
      <c r="S6514" s="182">
        <v>13.5</v>
      </c>
      <c r="T6514" s="180">
        <f t="shared" si="611"/>
        <v>78681.979999999923</v>
      </c>
      <c r="U6514" s="181" t="str">
        <f t="shared" si="610"/>
        <v>0</v>
      </c>
    </row>
    <row r="6515" spans="14:21">
      <c r="N6515" s="57">
        <f t="shared" si="606"/>
        <v>2018</v>
      </c>
      <c r="O6515" s="57">
        <f t="shared" si="607"/>
        <v>10</v>
      </c>
      <c r="P6515" s="57">
        <f t="shared" si="608"/>
        <v>31</v>
      </c>
      <c r="Q6515" s="48">
        <v>43404</v>
      </c>
      <c r="R6515" s="178">
        <f t="shared" si="609"/>
        <v>43404</v>
      </c>
      <c r="S6515" s="182">
        <v>13</v>
      </c>
      <c r="T6515" s="180">
        <f t="shared" si="611"/>
        <v>78694.979999999923</v>
      </c>
      <c r="U6515" s="181" t="str">
        <f t="shared" si="610"/>
        <v>0</v>
      </c>
    </row>
    <row r="6516" spans="14:21">
      <c r="N6516" s="57">
        <f t="shared" si="606"/>
        <v>2018</v>
      </c>
      <c r="O6516" s="57">
        <f t="shared" si="607"/>
        <v>11</v>
      </c>
      <c r="P6516" s="57">
        <f t="shared" si="608"/>
        <v>1</v>
      </c>
      <c r="Q6516" s="48">
        <v>43405</v>
      </c>
      <c r="R6516" s="178">
        <f t="shared" si="609"/>
        <v>43405</v>
      </c>
      <c r="S6516" s="182">
        <v>12.3</v>
      </c>
      <c r="T6516" s="180">
        <f t="shared" si="611"/>
        <v>78707.279999999926</v>
      </c>
      <c r="U6516" s="181" t="str">
        <f t="shared" si="610"/>
        <v>0</v>
      </c>
    </row>
    <row r="6517" spans="14:21">
      <c r="N6517" s="57">
        <f t="shared" si="606"/>
        <v>2018</v>
      </c>
      <c r="O6517" s="57">
        <f t="shared" si="607"/>
        <v>11</v>
      </c>
      <c r="P6517" s="57">
        <f t="shared" si="608"/>
        <v>2</v>
      </c>
      <c r="Q6517" s="48">
        <v>43406</v>
      </c>
      <c r="R6517" s="178">
        <f t="shared" si="609"/>
        <v>43406</v>
      </c>
      <c r="S6517" s="182">
        <v>13.7</v>
      </c>
      <c r="T6517" s="180">
        <f t="shared" si="611"/>
        <v>78720.979999999923</v>
      </c>
      <c r="U6517" s="181" t="str">
        <f t="shared" si="610"/>
        <v>0</v>
      </c>
    </row>
    <row r="6518" spans="14:21">
      <c r="N6518" s="57">
        <f t="shared" si="606"/>
        <v>2018</v>
      </c>
      <c r="O6518" s="57">
        <f t="shared" si="607"/>
        <v>11</v>
      </c>
      <c r="P6518" s="57">
        <f t="shared" si="608"/>
        <v>3</v>
      </c>
      <c r="Q6518" s="48">
        <v>43407</v>
      </c>
      <c r="R6518" s="178">
        <f t="shared" si="609"/>
        <v>43407</v>
      </c>
      <c r="S6518" s="182">
        <v>16.2</v>
      </c>
      <c r="T6518" s="180">
        <f t="shared" si="611"/>
        <v>78737.17999999992</v>
      </c>
      <c r="U6518" s="181" t="str">
        <f t="shared" si="610"/>
        <v>0</v>
      </c>
    </row>
    <row r="6519" spans="14:21">
      <c r="N6519" s="57">
        <f t="shared" si="606"/>
        <v>2018</v>
      </c>
      <c r="O6519" s="57">
        <f t="shared" si="607"/>
        <v>11</v>
      </c>
      <c r="P6519" s="57">
        <f t="shared" si="608"/>
        <v>4</v>
      </c>
      <c r="Q6519" s="48">
        <v>43408</v>
      </c>
      <c r="R6519" s="178">
        <f t="shared" si="609"/>
        <v>43408</v>
      </c>
      <c r="S6519" s="182">
        <v>14.2</v>
      </c>
      <c r="T6519" s="180">
        <f t="shared" si="611"/>
        <v>78751.379999999917</v>
      </c>
      <c r="U6519" s="181" t="str">
        <f t="shared" si="610"/>
        <v>0</v>
      </c>
    </row>
    <row r="6520" spans="14:21">
      <c r="N6520" s="57">
        <f t="shared" si="606"/>
        <v>2018</v>
      </c>
      <c r="O6520" s="57">
        <f t="shared" si="607"/>
        <v>11</v>
      </c>
      <c r="P6520" s="57">
        <f t="shared" si="608"/>
        <v>5</v>
      </c>
      <c r="Q6520" s="48">
        <v>43409</v>
      </c>
      <c r="R6520" s="178">
        <f t="shared" si="609"/>
        <v>43409</v>
      </c>
      <c r="S6520" s="182">
        <v>11.9</v>
      </c>
      <c r="T6520" s="180">
        <f t="shared" si="611"/>
        <v>78763.279999999912</v>
      </c>
      <c r="U6520" s="181" t="str">
        <f t="shared" si="610"/>
        <v>0</v>
      </c>
    </row>
    <row r="6521" spans="14:21">
      <c r="N6521" s="57">
        <f t="shared" si="606"/>
        <v>2018</v>
      </c>
      <c r="O6521" s="57">
        <f t="shared" si="607"/>
        <v>11</v>
      </c>
      <c r="P6521" s="57">
        <f t="shared" si="608"/>
        <v>6</v>
      </c>
      <c r="Q6521" s="48">
        <v>43410</v>
      </c>
      <c r="R6521" s="178">
        <f t="shared" si="609"/>
        <v>43410</v>
      </c>
      <c r="S6521" s="182">
        <v>14.6</v>
      </c>
      <c r="T6521" s="180">
        <f t="shared" si="611"/>
        <v>78777.879999999917</v>
      </c>
      <c r="U6521" s="181" t="str">
        <f t="shared" si="610"/>
        <v>0</v>
      </c>
    </row>
    <row r="6522" spans="14:21">
      <c r="N6522" s="57">
        <f t="shared" si="606"/>
        <v>2018</v>
      </c>
      <c r="O6522" s="57">
        <f t="shared" si="607"/>
        <v>11</v>
      </c>
      <c r="P6522" s="57">
        <f t="shared" si="608"/>
        <v>7</v>
      </c>
      <c r="Q6522" s="48">
        <v>43411</v>
      </c>
      <c r="R6522" s="178">
        <f t="shared" si="609"/>
        <v>43411</v>
      </c>
      <c r="S6522" s="182">
        <v>11.8</v>
      </c>
      <c r="T6522" s="180">
        <f t="shared" si="611"/>
        <v>78789.67999999992</v>
      </c>
      <c r="U6522" s="181" t="str">
        <f t="shared" si="610"/>
        <v>0</v>
      </c>
    </row>
    <row r="6523" spans="14:21">
      <c r="N6523" s="57">
        <f t="shared" si="606"/>
        <v>2018</v>
      </c>
      <c r="O6523" s="57">
        <f t="shared" si="607"/>
        <v>11</v>
      </c>
      <c r="P6523" s="57">
        <f t="shared" si="608"/>
        <v>8</v>
      </c>
      <c r="Q6523" s="48">
        <v>43412</v>
      </c>
      <c r="R6523" s="178">
        <f t="shared" si="609"/>
        <v>43412</v>
      </c>
      <c r="S6523" s="182">
        <v>12.8</v>
      </c>
      <c r="T6523" s="180">
        <f t="shared" si="611"/>
        <v>78802.479999999923</v>
      </c>
      <c r="U6523" s="181" t="str">
        <f t="shared" si="610"/>
        <v>0</v>
      </c>
    </row>
    <row r="6524" spans="14:21">
      <c r="N6524" s="57">
        <f t="shared" si="606"/>
        <v>2018</v>
      </c>
      <c r="O6524" s="57">
        <f t="shared" si="607"/>
        <v>11</v>
      </c>
      <c r="P6524" s="57">
        <f t="shared" si="608"/>
        <v>9</v>
      </c>
      <c r="Q6524" s="48">
        <v>43413</v>
      </c>
      <c r="R6524" s="178">
        <f t="shared" si="609"/>
        <v>43413</v>
      </c>
      <c r="S6524" s="182">
        <v>13.2</v>
      </c>
      <c r="T6524" s="180">
        <f t="shared" si="611"/>
        <v>78815.67999999992</v>
      </c>
      <c r="U6524" s="181" t="str">
        <f t="shared" si="610"/>
        <v>0</v>
      </c>
    </row>
    <row r="6525" spans="14:21">
      <c r="N6525" s="57">
        <f t="shared" si="606"/>
        <v>2018</v>
      </c>
      <c r="O6525" s="57">
        <f t="shared" si="607"/>
        <v>11</v>
      </c>
      <c r="P6525" s="57">
        <f t="shared" si="608"/>
        <v>10</v>
      </c>
      <c r="Q6525" s="48">
        <v>43414</v>
      </c>
      <c r="R6525" s="178">
        <f t="shared" si="609"/>
        <v>43414</v>
      </c>
      <c r="S6525" s="182">
        <v>11.5</v>
      </c>
      <c r="T6525" s="180">
        <f t="shared" si="611"/>
        <v>78827.17999999992</v>
      </c>
      <c r="U6525" s="181" t="str">
        <f t="shared" si="610"/>
        <v>0</v>
      </c>
    </row>
    <row r="6526" spans="14:21">
      <c r="N6526" s="57">
        <f t="shared" si="606"/>
        <v>2018</v>
      </c>
      <c r="O6526" s="57">
        <f t="shared" si="607"/>
        <v>11</v>
      </c>
      <c r="P6526" s="57">
        <f t="shared" si="608"/>
        <v>11</v>
      </c>
      <c r="Q6526" s="48">
        <v>43415</v>
      </c>
      <c r="R6526" s="178">
        <f t="shared" si="609"/>
        <v>43415</v>
      </c>
      <c r="S6526" s="182">
        <v>10.1</v>
      </c>
      <c r="T6526" s="180">
        <f t="shared" si="611"/>
        <v>78837.279999999926</v>
      </c>
      <c r="U6526" s="181" t="str">
        <f t="shared" si="610"/>
        <v>0</v>
      </c>
    </row>
    <row r="6527" spans="14:21">
      <c r="N6527" s="57">
        <f t="shared" si="606"/>
        <v>2018</v>
      </c>
      <c r="O6527" s="57">
        <f t="shared" si="607"/>
        <v>11</v>
      </c>
      <c r="P6527" s="57">
        <f t="shared" si="608"/>
        <v>12</v>
      </c>
      <c r="Q6527" s="48">
        <v>43416</v>
      </c>
      <c r="R6527" s="178">
        <f t="shared" si="609"/>
        <v>43416</v>
      </c>
      <c r="S6527" s="182">
        <v>12</v>
      </c>
      <c r="T6527" s="180">
        <f t="shared" si="611"/>
        <v>78849.279999999926</v>
      </c>
      <c r="U6527" s="181" t="str">
        <f t="shared" si="610"/>
        <v>0</v>
      </c>
    </row>
    <row r="6528" spans="14:21">
      <c r="N6528" s="57">
        <f t="shared" si="606"/>
        <v>2018</v>
      </c>
      <c r="O6528" s="57">
        <f t="shared" si="607"/>
        <v>11</v>
      </c>
      <c r="P6528" s="57">
        <f t="shared" si="608"/>
        <v>13</v>
      </c>
      <c r="Q6528" s="48">
        <v>43417</v>
      </c>
      <c r="R6528" s="178">
        <f t="shared" si="609"/>
        <v>43417</v>
      </c>
      <c r="S6528" s="182">
        <v>12.2</v>
      </c>
      <c r="T6528" s="180">
        <f t="shared" si="611"/>
        <v>78861.479999999923</v>
      </c>
      <c r="U6528" s="181" t="str">
        <f t="shared" si="610"/>
        <v>0</v>
      </c>
    </row>
    <row r="6529" spans="14:21">
      <c r="N6529" s="57">
        <f t="shared" si="606"/>
        <v>2018</v>
      </c>
      <c r="O6529" s="57">
        <f t="shared" si="607"/>
        <v>11</v>
      </c>
      <c r="P6529" s="57">
        <f t="shared" si="608"/>
        <v>14</v>
      </c>
      <c r="Q6529" s="48">
        <v>43418</v>
      </c>
      <c r="R6529" s="178">
        <f t="shared" si="609"/>
        <v>43418</v>
      </c>
      <c r="S6529" s="182">
        <v>13.2</v>
      </c>
      <c r="T6529" s="180">
        <f t="shared" si="611"/>
        <v>78874.67999999992</v>
      </c>
      <c r="U6529" s="181" t="str">
        <f t="shared" si="610"/>
        <v>0</v>
      </c>
    </row>
    <row r="6530" spans="14:21">
      <c r="N6530" s="57">
        <f t="shared" si="606"/>
        <v>2018</v>
      </c>
      <c r="O6530" s="57">
        <f t="shared" si="607"/>
        <v>11</v>
      </c>
      <c r="P6530" s="57">
        <f t="shared" si="608"/>
        <v>15</v>
      </c>
      <c r="Q6530" s="48">
        <v>43419</v>
      </c>
      <c r="R6530" s="178">
        <f t="shared" si="609"/>
        <v>43419</v>
      </c>
      <c r="S6530" s="182">
        <v>13.2</v>
      </c>
      <c r="T6530" s="180">
        <f t="shared" si="611"/>
        <v>78887.879999999917</v>
      </c>
      <c r="U6530" s="181" t="str">
        <f t="shared" si="610"/>
        <v>0</v>
      </c>
    </row>
    <row r="6531" spans="14:21">
      <c r="N6531" s="57">
        <f t="shared" ref="N6531:N6594" si="612">IF(Q6531="","",YEAR(Q6531))</f>
        <v>2018</v>
      </c>
      <c r="O6531" s="57">
        <f t="shared" ref="O6531:O6594" si="613">IF(Q6531="","",MONTH(Q6531))</f>
        <v>11</v>
      </c>
      <c r="P6531" s="57">
        <f t="shared" ref="P6531:P6594" si="614">DAY(Q6531)</f>
        <v>16</v>
      </c>
      <c r="Q6531" s="48">
        <v>43420</v>
      </c>
      <c r="R6531" s="178">
        <f t="shared" ref="R6531:R6594" si="615">Q6531</f>
        <v>43420</v>
      </c>
      <c r="S6531" s="182">
        <v>15.2</v>
      </c>
      <c r="T6531" s="180">
        <f t="shared" si="611"/>
        <v>78903.079999999914</v>
      </c>
      <c r="U6531" s="181" t="str">
        <f t="shared" ref="U6531:U6594" si="616">IF(AND(R6531&gt;=$E$7,R6531&lt;=$E$9),S6531,"0")</f>
        <v>0</v>
      </c>
    </row>
    <row r="6532" spans="14:21">
      <c r="N6532" s="57">
        <f t="shared" si="612"/>
        <v>2018</v>
      </c>
      <c r="O6532" s="57">
        <f t="shared" si="613"/>
        <v>11</v>
      </c>
      <c r="P6532" s="57">
        <f t="shared" si="614"/>
        <v>17</v>
      </c>
      <c r="Q6532" s="48">
        <v>43421</v>
      </c>
      <c r="R6532" s="178">
        <f t="shared" si="615"/>
        <v>43421</v>
      </c>
      <c r="S6532" s="182">
        <v>18.3</v>
      </c>
      <c r="T6532" s="180">
        <f t="shared" si="611"/>
        <v>78921.379999999917</v>
      </c>
      <c r="U6532" s="181" t="str">
        <f t="shared" si="616"/>
        <v>0</v>
      </c>
    </row>
    <row r="6533" spans="14:21">
      <c r="N6533" s="57">
        <f t="shared" si="612"/>
        <v>2018</v>
      </c>
      <c r="O6533" s="57">
        <f t="shared" si="613"/>
        <v>11</v>
      </c>
      <c r="P6533" s="57">
        <f t="shared" si="614"/>
        <v>18</v>
      </c>
      <c r="Q6533" s="48">
        <v>43422</v>
      </c>
      <c r="R6533" s="178">
        <f t="shared" si="615"/>
        <v>43422</v>
      </c>
      <c r="S6533" s="182">
        <v>16.899999999999999</v>
      </c>
      <c r="T6533" s="180">
        <f t="shared" ref="T6533:T6596" si="617">T6532+S6533</f>
        <v>78938.279999999912</v>
      </c>
      <c r="U6533" s="181" t="str">
        <f t="shared" si="616"/>
        <v>0</v>
      </c>
    </row>
    <row r="6534" spans="14:21">
      <c r="N6534" s="57">
        <f t="shared" si="612"/>
        <v>2018</v>
      </c>
      <c r="O6534" s="57">
        <f t="shared" si="613"/>
        <v>11</v>
      </c>
      <c r="P6534" s="57">
        <f t="shared" si="614"/>
        <v>19</v>
      </c>
      <c r="Q6534" s="48">
        <v>43423</v>
      </c>
      <c r="R6534" s="178">
        <f t="shared" si="615"/>
        <v>43423</v>
      </c>
      <c r="S6534" s="182">
        <v>15.9</v>
      </c>
      <c r="T6534" s="180">
        <f t="shared" si="617"/>
        <v>78954.179999999906</v>
      </c>
      <c r="U6534" s="181" t="str">
        <f t="shared" si="616"/>
        <v>0</v>
      </c>
    </row>
    <row r="6535" spans="14:21">
      <c r="N6535" s="57">
        <f t="shared" si="612"/>
        <v>2018</v>
      </c>
      <c r="O6535" s="57">
        <f t="shared" si="613"/>
        <v>11</v>
      </c>
      <c r="P6535" s="57">
        <f t="shared" si="614"/>
        <v>20</v>
      </c>
      <c r="Q6535" s="48">
        <v>43424</v>
      </c>
      <c r="R6535" s="178">
        <f t="shared" si="615"/>
        <v>43424</v>
      </c>
      <c r="S6535" s="182">
        <v>17.600000000000001</v>
      </c>
      <c r="T6535" s="180">
        <f t="shared" si="617"/>
        <v>78971.779999999912</v>
      </c>
      <c r="U6535" s="181" t="str">
        <f t="shared" si="616"/>
        <v>0</v>
      </c>
    </row>
    <row r="6536" spans="14:21">
      <c r="N6536" s="57">
        <f t="shared" si="612"/>
        <v>2018</v>
      </c>
      <c r="O6536" s="57">
        <f t="shared" si="613"/>
        <v>11</v>
      </c>
      <c r="P6536" s="57">
        <f t="shared" si="614"/>
        <v>21</v>
      </c>
      <c r="Q6536" s="48">
        <v>43425</v>
      </c>
      <c r="R6536" s="178">
        <f t="shared" si="615"/>
        <v>43425</v>
      </c>
      <c r="S6536" s="182">
        <v>19.399999999999999</v>
      </c>
      <c r="T6536" s="180">
        <f t="shared" si="617"/>
        <v>78991.179999999906</v>
      </c>
      <c r="U6536" s="181" t="str">
        <f t="shared" si="616"/>
        <v>0</v>
      </c>
    </row>
    <row r="6537" spans="14:21">
      <c r="N6537" s="57">
        <f t="shared" si="612"/>
        <v>2018</v>
      </c>
      <c r="O6537" s="57">
        <f t="shared" si="613"/>
        <v>11</v>
      </c>
      <c r="P6537" s="57">
        <f t="shared" si="614"/>
        <v>22</v>
      </c>
      <c r="Q6537" s="48">
        <v>43426</v>
      </c>
      <c r="R6537" s="178">
        <f t="shared" si="615"/>
        <v>43426</v>
      </c>
      <c r="S6537" s="182">
        <v>21.1</v>
      </c>
      <c r="T6537" s="180">
        <f t="shared" si="617"/>
        <v>79012.279999999912</v>
      </c>
      <c r="U6537" s="181" t="str">
        <f t="shared" si="616"/>
        <v>0</v>
      </c>
    </row>
    <row r="6538" spans="14:21">
      <c r="N6538" s="57">
        <f t="shared" si="612"/>
        <v>2018</v>
      </c>
      <c r="O6538" s="57">
        <f t="shared" si="613"/>
        <v>11</v>
      </c>
      <c r="P6538" s="57">
        <f t="shared" si="614"/>
        <v>23</v>
      </c>
      <c r="Q6538" s="48">
        <v>43427</v>
      </c>
      <c r="R6538" s="178">
        <f t="shared" si="615"/>
        <v>43427</v>
      </c>
      <c r="S6538" s="182">
        <v>20.100000000000001</v>
      </c>
      <c r="T6538" s="180">
        <f t="shared" si="617"/>
        <v>79032.379999999917</v>
      </c>
      <c r="U6538" s="181" t="str">
        <f t="shared" si="616"/>
        <v>0</v>
      </c>
    </row>
    <row r="6539" spans="14:21">
      <c r="N6539" s="57">
        <f t="shared" si="612"/>
        <v>2018</v>
      </c>
      <c r="O6539" s="57">
        <f t="shared" si="613"/>
        <v>11</v>
      </c>
      <c r="P6539" s="57">
        <f t="shared" si="614"/>
        <v>24</v>
      </c>
      <c r="Q6539" s="48">
        <v>43428</v>
      </c>
      <c r="R6539" s="178">
        <f t="shared" si="615"/>
        <v>43428</v>
      </c>
      <c r="S6539" s="182">
        <v>18.7</v>
      </c>
      <c r="T6539" s="180">
        <f t="shared" si="617"/>
        <v>79051.079999999914</v>
      </c>
      <c r="U6539" s="181" t="str">
        <f t="shared" si="616"/>
        <v>0</v>
      </c>
    </row>
    <row r="6540" spans="14:21">
      <c r="N6540" s="57">
        <f t="shared" si="612"/>
        <v>2018</v>
      </c>
      <c r="O6540" s="57">
        <f t="shared" si="613"/>
        <v>11</v>
      </c>
      <c r="P6540" s="57">
        <f t="shared" si="614"/>
        <v>25</v>
      </c>
      <c r="Q6540" s="48">
        <v>43429</v>
      </c>
      <c r="R6540" s="178">
        <f t="shared" si="615"/>
        <v>43429</v>
      </c>
      <c r="S6540" s="182">
        <v>16.7</v>
      </c>
      <c r="T6540" s="180">
        <f t="shared" si="617"/>
        <v>79067.779999999912</v>
      </c>
      <c r="U6540" s="181" t="str">
        <f t="shared" si="616"/>
        <v>0</v>
      </c>
    </row>
    <row r="6541" spans="14:21">
      <c r="N6541" s="57">
        <f t="shared" si="612"/>
        <v>2018</v>
      </c>
      <c r="O6541" s="57">
        <f t="shared" si="613"/>
        <v>11</v>
      </c>
      <c r="P6541" s="57">
        <f t="shared" si="614"/>
        <v>26</v>
      </c>
      <c r="Q6541" s="48">
        <v>43430</v>
      </c>
      <c r="R6541" s="178">
        <f t="shared" si="615"/>
        <v>43430</v>
      </c>
      <c r="S6541" s="182">
        <v>17.7</v>
      </c>
      <c r="T6541" s="180">
        <f t="shared" si="617"/>
        <v>79085.479999999909</v>
      </c>
      <c r="U6541" s="181" t="str">
        <f t="shared" si="616"/>
        <v>0</v>
      </c>
    </row>
    <row r="6542" spans="14:21">
      <c r="N6542" s="57">
        <f t="shared" si="612"/>
        <v>2018</v>
      </c>
      <c r="O6542" s="57">
        <f t="shared" si="613"/>
        <v>11</v>
      </c>
      <c r="P6542" s="57">
        <f t="shared" si="614"/>
        <v>27</v>
      </c>
      <c r="Q6542" s="48">
        <v>43431</v>
      </c>
      <c r="R6542" s="178">
        <f t="shared" si="615"/>
        <v>43431</v>
      </c>
      <c r="S6542" s="182">
        <v>19.600000000000001</v>
      </c>
      <c r="T6542" s="180">
        <f t="shared" si="617"/>
        <v>79105.079999999914</v>
      </c>
      <c r="U6542" s="181" t="str">
        <f t="shared" si="616"/>
        <v>0</v>
      </c>
    </row>
    <row r="6543" spans="14:21">
      <c r="N6543" s="57">
        <f t="shared" si="612"/>
        <v>2018</v>
      </c>
      <c r="O6543" s="57">
        <f t="shared" si="613"/>
        <v>11</v>
      </c>
      <c r="P6543" s="57">
        <f t="shared" si="614"/>
        <v>28</v>
      </c>
      <c r="Q6543" s="48">
        <v>43432</v>
      </c>
      <c r="R6543" s="178">
        <f t="shared" si="615"/>
        <v>43432</v>
      </c>
      <c r="S6543" s="182">
        <v>20.7</v>
      </c>
      <c r="T6543" s="180">
        <f t="shared" si="617"/>
        <v>79125.779999999912</v>
      </c>
      <c r="U6543" s="181" t="str">
        <f t="shared" si="616"/>
        <v>0</v>
      </c>
    </row>
    <row r="6544" spans="14:21">
      <c r="N6544" s="57">
        <f t="shared" si="612"/>
        <v>2018</v>
      </c>
      <c r="O6544" s="57">
        <f t="shared" si="613"/>
        <v>11</v>
      </c>
      <c r="P6544" s="57">
        <f t="shared" si="614"/>
        <v>29</v>
      </c>
      <c r="Q6544" s="48">
        <v>43433</v>
      </c>
      <c r="R6544" s="178">
        <f t="shared" si="615"/>
        <v>43433</v>
      </c>
      <c r="S6544" s="182">
        <v>18.5</v>
      </c>
      <c r="T6544" s="180">
        <f t="shared" si="617"/>
        <v>79144.279999999912</v>
      </c>
      <c r="U6544" s="181" t="str">
        <f t="shared" si="616"/>
        <v>0</v>
      </c>
    </row>
    <row r="6545" spans="14:21">
      <c r="N6545" s="57">
        <f t="shared" si="612"/>
        <v>2018</v>
      </c>
      <c r="O6545" s="57">
        <f t="shared" si="613"/>
        <v>11</v>
      </c>
      <c r="P6545" s="57">
        <f t="shared" si="614"/>
        <v>30</v>
      </c>
      <c r="Q6545" s="48">
        <v>43434</v>
      </c>
      <c r="R6545" s="178">
        <f t="shared" si="615"/>
        <v>43434</v>
      </c>
      <c r="S6545" s="182">
        <v>15.3</v>
      </c>
      <c r="T6545" s="180">
        <f t="shared" si="617"/>
        <v>79159.579999999914</v>
      </c>
      <c r="U6545" s="181" t="str">
        <f t="shared" si="616"/>
        <v>0</v>
      </c>
    </row>
    <row r="6546" spans="14:21">
      <c r="N6546" s="57">
        <f t="shared" si="612"/>
        <v>2018</v>
      </c>
      <c r="O6546" s="57">
        <f t="shared" si="613"/>
        <v>12</v>
      </c>
      <c r="P6546" s="57">
        <f t="shared" si="614"/>
        <v>1</v>
      </c>
      <c r="Q6546" s="48">
        <v>43435</v>
      </c>
      <c r="R6546" s="178">
        <f t="shared" si="615"/>
        <v>43435</v>
      </c>
      <c r="S6546" s="182">
        <v>15</v>
      </c>
      <c r="T6546" s="180">
        <f t="shared" si="617"/>
        <v>79174.579999999914</v>
      </c>
      <c r="U6546" s="181" t="str">
        <f t="shared" si="616"/>
        <v>0</v>
      </c>
    </row>
    <row r="6547" spans="14:21">
      <c r="N6547" s="57">
        <f t="shared" si="612"/>
        <v>2018</v>
      </c>
      <c r="O6547" s="57">
        <f t="shared" si="613"/>
        <v>12</v>
      </c>
      <c r="P6547" s="57">
        <f t="shared" si="614"/>
        <v>2</v>
      </c>
      <c r="Q6547" s="48">
        <v>43436</v>
      </c>
      <c r="R6547" s="178">
        <f t="shared" si="615"/>
        <v>43436</v>
      </c>
      <c r="S6547" s="182">
        <v>13.5</v>
      </c>
      <c r="T6547" s="180">
        <f t="shared" si="617"/>
        <v>79188.079999999914</v>
      </c>
      <c r="U6547" s="181" t="str">
        <f t="shared" si="616"/>
        <v>0</v>
      </c>
    </row>
    <row r="6548" spans="14:21">
      <c r="N6548" s="57">
        <f t="shared" si="612"/>
        <v>2018</v>
      </c>
      <c r="O6548" s="57">
        <f t="shared" si="613"/>
        <v>12</v>
      </c>
      <c r="P6548" s="57">
        <f t="shared" si="614"/>
        <v>3</v>
      </c>
      <c r="Q6548" s="48">
        <v>43437</v>
      </c>
      <c r="R6548" s="178">
        <f t="shared" si="615"/>
        <v>43437</v>
      </c>
      <c r="S6548" s="182">
        <v>11.8</v>
      </c>
      <c r="T6548" s="180">
        <f t="shared" si="617"/>
        <v>79199.879999999917</v>
      </c>
      <c r="U6548" s="181" t="str">
        <f t="shared" si="616"/>
        <v>0</v>
      </c>
    </row>
    <row r="6549" spans="14:21">
      <c r="N6549" s="57">
        <f t="shared" si="612"/>
        <v>2018</v>
      </c>
      <c r="O6549" s="57">
        <f t="shared" si="613"/>
        <v>12</v>
      </c>
      <c r="P6549" s="57">
        <f t="shared" si="614"/>
        <v>4</v>
      </c>
      <c r="Q6549" s="48">
        <v>43438</v>
      </c>
      <c r="R6549" s="178">
        <f t="shared" si="615"/>
        <v>43438</v>
      </c>
      <c r="S6549" s="182">
        <v>17.7</v>
      </c>
      <c r="T6549" s="180">
        <f t="shared" si="617"/>
        <v>79217.579999999914</v>
      </c>
      <c r="U6549" s="181" t="str">
        <f t="shared" si="616"/>
        <v>0</v>
      </c>
    </row>
    <row r="6550" spans="14:21">
      <c r="N6550" s="57">
        <f t="shared" si="612"/>
        <v>2018</v>
      </c>
      <c r="O6550" s="57">
        <f t="shared" si="613"/>
        <v>12</v>
      </c>
      <c r="P6550" s="57">
        <f t="shared" si="614"/>
        <v>5</v>
      </c>
      <c r="Q6550" s="48">
        <v>43439</v>
      </c>
      <c r="R6550" s="178">
        <f t="shared" si="615"/>
        <v>43439</v>
      </c>
      <c r="S6550" s="182">
        <v>18.8</v>
      </c>
      <c r="T6550" s="180">
        <f t="shared" si="617"/>
        <v>79236.379999999917</v>
      </c>
      <c r="U6550" s="181" t="str">
        <f t="shared" si="616"/>
        <v>0</v>
      </c>
    </row>
    <row r="6551" spans="14:21">
      <c r="N6551" s="57">
        <f t="shared" si="612"/>
        <v>2018</v>
      </c>
      <c r="O6551" s="57">
        <f t="shared" si="613"/>
        <v>12</v>
      </c>
      <c r="P6551" s="57">
        <f t="shared" si="614"/>
        <v>6</v>
      </c>
      <c r="Q6551" s="48">
        <v>43440</v>
      </c>
      <c r="R6551" s="178">
        <f t="shared" si="615"/>
        <v>43440</v>
      </c>
      <c r="S6551" s="182">
        <v>14.4</v>
      </c>
      <c r="T6551" s="180">
        <f t="shared" si="617"/>
        <v>79250.779999999912</v>
      </c>
      <c r="U6551" s="181" t="str">
        <f t="shared" si="616"/>
        <v>0</v>
      </c>
    </row>
    <row r="6552" spans="14:21">
      <c r="N6552" s="57">
        <f t="shared" si="612"/>
        <v>2018</v>
      </c>
      <c r="O6552" s="57">
        <f t="shared" si="613"/>
        <v>12</v>
      </c>
      <c r="P6552" s="57">
        <f t="shared" si="614"/>
        <v>7</v>
      </c>
      <c r="Q6552" s="48">
        <v>43441</v>
      </c>
      <c r="R6552" s="178">
        <f t="shared" si="615"/>
        <v>43441</v>
      </c>
      <c r="S6552" s="182">
        <v>11.8</v>
      </c>
      <c r="T6552" s="180">
        <f t="shared" si="617"/>
        <v>79262.579999999914</v>
      </c>
      <c r="U6552" s="181" t="str">
        <f t="shared" si="616"/>
        <v>0</v>
      </c>
    </row>
    <row r="6553" spans="14:21">
      <c r="N6553" s="57">
        <f t="shared" si="612"/>
        <v>2018</v>
      </c>
      <c r="O6553" s="57">
        <f t="shared" si="613"/>
        <v>12</v>
      </c>
      <c r="P6553" s="57">
        <f t="shared" si="614"/>
        <v>8</v>
      </c>
      <c r="Q6553" s="48">
        <v>43442</v>
      </c>
      <c r="R6553" s="178">
        <f t="shared" si="615"/>
        <v>43442</v>
      </c>
      <c r="S6553" s="182">
        <v>15</v>
      </c>
      <c r="T6553" s="180">
        <f t="shared" si="617"/>
        <v>79277.579999999914</v>
      </c>
      <c r="U6553" s="181" t="str">
        <f t="shared" si="616"/>
        <v>0</v>
      </c>
    </row>
    <row r="6554" spans="14:21">
      <c r="N6554" s="57">
        <f t="shared" si="612"/>
        <v>2018</v>
      </c>
      <c r="O6554" s="57">
        <f t="shared" si="613"/>
        <v>12</v>
      </c>
      <c r="P6554" s="57">
        <f t="shared" si="614"/>
        <v>9</v>
      </c>
      <c r="Q6554" s="48">
        <v>43443</v>
      </c>
      <c r="R6554" s="178">
        <f t="shared" si="615"/>
        <v>43443</v>
      </c>
      <c r="S6554" s="182">
        <v>15.9</v>
      </c>
      <c r="T6554" s="180">
        <f t="shared" si="617"/>
        <v>79293.479999999909</v>
      </c>
      <c r="U6554" s="181" t="str">
        <f t="shared" si="616"/>
        <v>0</v>
      </c>
    </row>
    <row r="6555" spans="14:21">
      <c r="N6555" s="57">
        <f t="shared" si="612"/>
        <v>2018</v>
      </c>
      <c r="O6555" s="57">
        <f t="shared" si="613"/>
        <v>12</v>
      </c>
      <c r="P6555" s="57">
        <f t="shared" si="614"/>
        <v>10</v>
      </c>
      <c r="Q6555" s="48">
        <v>43444</v>
      </c>
      <c r="R6555" s="178">
        <f t="shared" si="615"/>
        <v>43444</v>
      </c>
      <c r="S6555" s="182">
        <v>17.600000000000001</v>
      </c>
      <c r="T6555" s="180">
        <f t="shared" si="617"/>
        <v>79311.079999999914</v>
      </c>
      <c r="U6555" s="181" t="str">
        <f t="shared" si="616"/>
        <v>0</v>
      </c>
    </row>
    <row r="6556" spans="14:21">
      <c r="N6556" s="57">
        <f t="shared" si="612"/>
        <v>2018</v>
      </c>
      <c r="O6556" s="57">
        <f t="shared" si="613"/>
        <v>12</v>
      </c>
      <c r="P6556" s="57">
        <f t="shared" si="614"/>
        <v>11</v>
      </c>
      <c r="Q6556" s="48">
        <v>43445</v>
      </c>
      <c r="R6556" s="178">
        <f t="shared" si="615"/>
        <v>43445</v>
      </c>
      <c r="S6556" s="182">
        <v>17.600000000000001</v>
      </c>
      <c r="T6556" s="180">
        <f t="shared" si="617"/>
        <v>79328.67999999992</v>
      </c>
      <c r="U6556" s="181" t="str">
        <f t="shared" si="616"/>
        <v>0</v>
      </c>
    </row>
    <row r="6557" spans="14:21">
      <c r="N6557" s="57">
        <f t="shared" si="612"/>
        <v>2018</v>
      </c>
      <c r="O6557" s="57">
        <f t="shared" si="613"/>
        <v>12</v>
      </c>
      <c r="P6557" s="57">
        <f t="shared" si="614"/>
        <v>12</v>
      </c>
      <c r="Q6557" s="48">
        <v>43446</v>
      </c>
      <c r="R6557" s="178">
        <f t="shared" si="615"/>
        <v>43446</v>
      </c>
      <c r="S6557" s="182">
        <v>17.899999999999999</v>
      </c>
      <c r="T6557" s="180">
        <f t="shared" si="617"/>
        <v>79346.579999999914</v>
      </c>
      <c r="U6557" s="181" t="str">
        <f t="shared" si="616"/>
        <v>0</v>
      </c>
    </row>
    <row r="6558" spans="14:21">
      <c r="N6558" s="57">
        <f t="shared" si="612"/>
        <v>2018</v>
      </c>
      <c r="O6558" s="57">
        <f t="shared" si="613"/>
        <v>12</v>
      </c>
      <c r="P6558" s="57">
        <f t="shared" si="614"/>
        <v>13</v>
      </c>
      <c r="Q6558" s="48">
        <v>43447</v>
      </c>
      <c r="R6558" s="178">
        <f t="shared" si="615"/>
        <v>43447</v>
      </c>
      <c r="S6558" s="182">
        <v>19.600000000000001</v>
      </c>
      <c r="T6558" s="180">
        <f t="shared" si="617"/>
        <v>79366.17999999992</v>
      </c>
      <c r="U6558" s="181" t="str">
        <f t="shared" si="616"/>
        <v>0</v>
      </c>
    </row>
    <row r="6559" spans="14:21">
      <c r="N6559" s="57">
        <f t="shared" si="612"/>
        <v>2018</v>
      </c>
      <c r="O6559" s="57">
        <f t="shared" si="613"/>
        <v>12</v>
      </c>
      <c r="P6559" s="57">
        <f t="shared" si="614"/>
        <v>14</v>
      </c>
      <c r="Q6559" s="48">
        <v>43448</v>
      </c>
      <c r="R6559" s="178">
        <f t="shared" si="615"/>
        <v>43448</v>
      </c>
      <c r="S6559" s="182">
        <v>20.3</v>
      </c>
      <c r="T6559" s="180">
        <f t="shared" si="617"/>
        <v>79386.479999999923</v>
      </c>
      <c r="U6559" s="181" t="str">
        <f t="shared" si="616"/>
        <v>0</v>
      </c>
    </row>
    <row r="6560" spans="14:21">
      <c r="N6560" s="57">
        <f t="shared" si="612"/>
        <v>2018</v>
      </c>
      <c r="O6560" s="57">
        <f t="shared" si="613"/>
        <v>12</v>
      </c>
      <c r="P6560" s="57">
        <f t="shared" si="614"/>
        <v>15</v>
      </c>
      <c r="Q6560" s="48">
        <v>43449</v>
      </c>
      <c r="R6560" s="178">
        <f t="shared" si="615"/>
        <v>43449</v>
      </c>
      <c r="S6560" s="182">
        <v>22</v>
      </c>
      <c r="T6560" s="180">
        <f t="shared" si="617"/>
        <v>79408.479999999923</v>
      </c>
      <c r="U6560" s="181" t="str">
        <f t="shared" si="616"/>
        <v>0</v>
      </c>
    </row>
    <row r="6561" spans="14:21">
      <c r="N6561" s="57">
        <f t="shared" si="612"/>
        <v>2018</v>
      </c>
      <c r="O6561" s="57">
        <f t="shared" si="613"/>
        <v>12</v>
      </c>
      <c r="P6561" s="57">
        <f t="shared" si="614"/>
        <v>16</v>
      </c>
      <c r="Q6561" s="48">
        <v>43450</v>
      </c>
      <c r="R6561" s="178">
        <f t="shared" si="615"/>
        <v>43450</v>
      </c>
      <c r="S6561" s="182">
        <v>22.4</v>
      </c>
      <c r="T6561" s="180">
        <f t="shared" si="617"/>
        <v>79430.879999999917</v>
      </c>
      <c r="U6561" s="181" t="str">
        <f t="shared" si="616"/>
        <v>0</v>
      </c>
    </row>
    <row r="6562" spans="14:21">
      <c r="N6562" s="57">
        <f t="shared" si="612"/>
        <v>2018</v>
      </c>
      <c r="O6562" s="57">
        <f t="shared" si="613"/>
        <v>12</v>
      </c>
      <c r="P6562" s="57">
        <f t="shared" si="614"/>
        <v>17</v>
      </c>
      <c r="Q6562" s="48">
        <v>43451</v>
      </c>
      <c r="R6562" s="178">
        <f t="shared" si="615"/>
        <v>43451</v>
      </c>
      <c r="S6562" s="182">
        <v>21</v>
      </c>
      <c r="T6562" s="180">
        <f t="shared" si="617"/>
        <v>79451.879999999917</v>
      </c>
      <c r="U6562" s="181" t="str">
        <f t="shared" si="616"/>
        <v>0</v>
      </c>
    </row>
    <row r="6563" spans="14:21">
      <c r="N6563" s="57">
        <f t="shared" si="612"/>
        <v>2018</v>
      </c>
      <c r="O6563" s="57">
        <f t="shared" si="613"/>
        <v>12</v>
      </c>
      <c r="P6563" s="57">
        <f t="shared" si="614"/>
        <v>18</v>
      </c>
      <c r="Q6563" s="48">
        <v>43452</v>
      </c>
      <c r="R6563" s="178">
        <f t="shared" si="615"/>
        <v>43452</v>
      </c>
      <c r="S6563" s="182">
        <v>17.2</v>
      </c>
      <c r="T6563" s="180">
        <f t="shared" si="617"/>
        <v>79469.079999999914</v>
      </c>
      <c r="U6563" s="181" t="str">
        <f t="shared" si="616"/>
        <v>0</v>
      </c>
    </row>
    <row r="6564" spans="14:21">
      <c r="N6564" s="57">
        <f t="shared" si="612"/>
        <v>2018</v>
      </c>
      <c r="O6564" s="57">
        <f t="shared" si="613"/>
        <v>12</v>
      </c>
      <c r="P6564" s="57">
        <f t="shared" si="614"/>
        <v>19</v>
      </c>
      <c r="Q6564" s="48">
        <v>43453</v>
      </c>
      <c r="R6564" s="178">
        <f t="shared" si="615"/>
        <v>43453</v>
      </c>
      <c r="S6564" s="182">
        <v>18.399999999999999</v>
      </c>
      <c r="T6564" s="180">
        <f t="shared" si="617"/>
        <v>79487.479999999909</v>
      </c>
      <c r="U6564" s="181" t="str">
        <f t="shared" si="616"/>
        <v>0</v>
      </c>
    </row>
    <row r="6565" spans="14:21">
      <c r="N6565" s="57">
        <f t="shared" si="612"/>
        <v>2018</v>
      </c>
      <c r="O6565" s="57">
        <f t="shared" si="613"/>
        <v>12</v>
      </c>
      <c r="P6565" s="57">
        <f t="shared" si="614"/>
        <v>20</v>
      </c>
      <c r="Q6565" s="48">
        <v>43454</v>
      </c>
      <c r="R6565" s="178">
        <f t="shared" si="615"/>
        <v>43454</v>
      </c>
      <c r="S6565" s="182">
        <v>16.899999999999999</v>
      </c>
      <c r="T6565" s="180">
        <f t="shared" si="617"/>
        <v>79504.379999999903</v>
      </c>
      <c r="U6565" s="181" t="str">
        <f t="shared" si="616"/>
        <v>0</v>
      </c>
    </row>
    <row r="6566" spans="14:21">
      <c r="N6566" s="57">
        <f t="shared" si="612"/>
        <v>2018</v>
      </c>
      <c r="O6566" s="57">
        <f t="shared" si="613"/>
        <v>12</v>
      </c>
      <c r="P6566" s="57">
        <f t="shared" si="614"/>
        <v>21</v>
      </c>
      <c r="Q6566" s="48">
        <v>43455</v>
      </c>
      <c r="R6566" s="178">
        <f t="shared" si="615"/>
        <v>43455</v>
      </c>
      <c r="S6566" s="182">
        <v>15.1</v>
      </c>
      <c r="T6566" s="180">
        <f t="shared" si="617"/>
        <v>79519.479999999909</v>
      </c>
      <c r="U6566" s="181" t="str">
        <f t="shared" si="616"/>
        <v>0</v>
      </c>
    </row>
    <row r="6567" spans="14:21">
      <c r="N6567" s="57">
        <f t="shared" si="612"/>
        <v>2018</v>
      </c>
      <c r="O6567" s="57">
        <f t="shared" si="613"/>
        <v>12</v>
      </c>
      <c r="P6567" s="57">
        <f t="shared" si="614"/>
        <v>22</v>
      </c>
      <c r="Q6567" s="48">
        <v>43456</v>
      </c>
      <c r="R6567" s="178">
        <f t="shared" si="615"/>
        <v>43456</v>
      </c>
      <c r="S6567" s="182">
        <v>17.600000000000001</v>
      </c>
      <c r="T6567" s="180">
        <f t="shared" si="617"/>
        <v>79537.079999999914</v>
      </c>
      <c r="U6567" s="181" t="str">
        <f t="shared" si="616"/>
        <v>0</v>
      </c>
    </row>
    <row r="6568" spans="14:21">
      <c r="N6568" s="57">
        <f t="shared" si="612"/>
        <v>2018</v>
      </c>
      <c r="O6568" s="57">
        <f t="shared" si="613"/>
        <v>12</v>
      </c>
      <c r="P6568" s="57">
        <f t="shared" si="614"/>
        <v>23</v>
      </c>
      <c r="Q6568" s="48">
        <v>43457</v>
      </c>
      <c r="R6568" s="178">
        <f t="shared" si="615"/>
        <v>43457</v>
      </c>
      <c r="S6568" s="182">
        <v>16.7</v>
      </c>
      <c r="T6568" s="180">
        <f t="shared" si="617"/>
        <v>79553.779999999912</v>
      </c>
      <c r="U6568" s="181" t="str">
        <f t="shared" si="616"/>
        <v>0</v>
      </c>
    </row>
    <row r="6569" spans="14:21">
      <c r="N6569" s="57">
        <f t="shared" si="612"/>
        <v>2018</v>
      </c>
      <c r="O6569" s="57">
        <f t="shared" si="613"/>
        <v>12</v>
      </c>
      <c r="P6569" s="57">
        <f t="shared" si="614"/>
        <v>24</v>
      </c>
      <c r="Q6569" s="48">
        <v>43458</v>
      </c>
      <c r="R6569" s="178">
        <f t="shared" si="615"/>
        <v>43458</v>
      </c>
      <c r="S6569" s="182">
        <v>19.2</v>
      </c>
      <c r="T6569" s="180">
        <f t="shared" si="617"/>
        <v>79572.979999999909</v>
      </c>
      <c r="U6569" s="181" t="str">
        <f t="shared" si="616"/>
        <v>0</v>
      </c>
    </row>
    <row r="6570" spans="14:21">
      <c r="N6570" s="57">
        <f t="shared" si="612"/>
        <v>2018</v>
      </c>
      <c r="O6570" s="57">
        <f t="shared" si="613"/>
        <v>12</v>
      </c>
      <c r="P6570" s="57">
        <f t="shared" si="614"/>
        <v>25</v>
      </c>
      <c r="Q6570" s="48">
        <v>43459</v>
      </c>
      <c r="R6570" s="178">
        <f t="shared" si="615"/>
        <v>43459</v>
      </c>
      <c r="S6570" s="182">
        <v>16</v>
      </c>
      <c r="T6570" s="180">
        <f t="shared" si="617"/>
        <v>79588.979999999909</v>
      </c>
      <c r="U6570" s="181" t="str">
        <f t="shared" si="616"/>
        <v>0</v>
      </c>
    </row>
    <row r="6571" spans="14:21">
      <c r="N6571" s="57">
        <f t="shared" si="612"/>
        <v>2018</v>
      </c>
      <c r="O6571" s="57">
        <f t="shared" si="613"/>
        <v>12</v>
      </c>
      <c r="P6571" s="57">
        <f t="shared" si="614"/>
        <v>26</v>
      </c>
      <c r="Q6571" s="48">
        <v>43460</v>
      </c>
      <c r="R6571" s="178">
        <f t="shared" si="615"/>
        <v>43460</v>
      </c>
      <c r="S6571" s="182">
        <v>14.1</v>
      </c>
      <c r="T6571" s="180">
        <f t="shared" si="617"/>
        <v>79603.079999999914</v>
      </c>
      <c r="U6571" s="181" t="str">
        <f t="shared" si="616"/>
        <v>0</v>
      </c>
    </row>
    <row r="6572" spans="14:21">
      <c r="N6572" s="57">
        <f t="shared" si="612"/>
        <v>2018</v>
      </c>
      <c r="O6572" s="57">
        <f t="shared" si="613"/>
        <v>12</v>
      </c>
      <c r="P6572" s="57">
        <f t="shared" si="614"/>
        <v>27</v>
      </c>
      <c r="Q6572" s="48">
        <v>43461</v>
      </c>
      <c r="R6572" s="178">
        <f t="shared" si="615"/>
        <v>43461</v>
      </c>
      <c r="S6572" s="182">
        <v>14.9</v>
      </c>
      <c r="T6572" s="180">
        <f t="shared" si="617"/>
        <v>79617.979999999909</v>
      </c>
      <c r="U6572" s="181" t="str">
        <f t="shared" si="616"/>
        <v>0</v>
      </c>
    </row>
    <row r="6573" spans="14:21">
      <c r="N6573" s="57">
        <f t="shared" si="612"/>
        <v>2018</v>
      </c>
      <c r="O6573" s="57">
        <f t="shared" si="613"/>
        <v>12</v>
      </c>
      <c r="P6573" s="57">
        <f t="shared" si="614"/>
        <v>28</v>
      </c>
      <c r="Q6573" s="48">
        <v>43462</v>
      </c>
      <c r="R6573" s="178">
        <f t="shared" si="615"/>
        <v>43462</v>
      </c>
      <c r="S6573" s="182">
        <v>14.6</v>
      </c>
      <c r="T6573" s="180">
        <f t="shared" si="617"/>
        <v>79632.579999999914</v>
      </c>
      <c r="U6573" s="181" t="str">
        <f t="shared" si="616"/>
        <v>0</v>
      </c>
    </row>
    <row r="6574" spans="14:21">
      <c r="N6574" s="57">
        <f t="shared" si="612"/>
        <v>2018</v>
      </c>
      <c r="O6574" s="57">
        <f t="shared" si="613"/>
        <v>12</v>
      </c>
      <c r="P6574" s="57">
        <f t="shared" si="614"/>
        <v>29</v>
      </c>
      <c r="Q6574" s="48">
        <v>43463</v>
      </c>
      <c r="R6574" s="178">
        <f t="shared" si="615"/>
        <v>43463</v>
      </c>
      <c r="S6574" s="182">
        <v>14</v>
      </c>
      <c r="T6574" s="180">
        <f t="shared" si="617"/>
        <v>79646.579999999914</v>
      </c>
      <c r="U6574" s="181" t="str">
        <f t="shared" si="616"/>
        <v>0</v>
      </c>
    </row>
    <row r="6575" spans="14:21">
      <c r="N6575" s="57">
        <f t="shared" si="612"/>
        <v>2018</v>
      </c>
      <c r="O6575" s="57">
        <f t="shared" si="613"/>
        <v>12</v>
      </c>
      <c r="P6575" s="57">
        <f t="shared" si="614"/>
        <v>30</v>
      </c>
      <c r="Q6575" s="48">
        <v>43464</v>
      </c>
      <c r="R6575" s="178">
        <f t="shared" si="615"/>
        <v>43464</v>
      </c>
      <c r="S6575" s="182">
        <v>16.600000000000001</v>
      </c>
      <c r="T6575" s="180">
        <f t="shared" si="617"/>
        <v>79663.17999999992</v>
      </c>
      <c r="U6575" s="181" t="str">
        <f t="shared" si="616"/>
        <v>0</v>
      </c>
    </row>
    <row r="6576" spans="14:21">
      <c r="N6576" s="57">
        <f t="shared" si="612"/>
        <v>2018</v>
      </c>
      <c r="O6576" s="57">
        <f t="shared" si="613"/>
        <v>12</v>
      </c>
      <c r="P6576" s="57">
        <f t="shared" si="614"/>
        <v>31</v>
      </c>
      <c r="Q6576" s="48">
        <v>43465</v>
      </c>
      <c r="R6576" s="178">
        <f t="shared" si="615"/>
        <v>43465</v>
      </c>
      <c r="S6576" s="182">
        <v>14.7</v>
      </c>
      <c r="T6576" s="180">
        <f t="shared" si="617"/>
        <v>79677.879999999917</v>
      </c>
      <c r="U6576" s="181" t="str">
        <f t="shared" si="616"/>
        <v>0</v>
      </c>
    </row>
    <row r="6577" spans="14:21">
      <c r="N6577" s="57">
        <f t="shared" si="612"/>
        <v>2019</v>
      </c>
      <c r="O6577" s="57">
        <f t="shared" si="613"/>
        <v>1</v>
      </c>
      <c r="P6577" s="57">
        <f t="shared" si="614"/>
        <v>1</v>
      </c>
      <c r="Q6577" s="48">
        <v>43466</v>
      </c>
      <c r="R6577" s="178">
        <f t="shared" si="615"/>
        <v>43466</v>
      </c>
      <c r="S6577" s="182">
        <v>16.2</v>
      </c>
      <c r="T6577" s="180">
        <f t="shared" si="617"/>
        <v>79694.079999999914</v>
      </c>
      <c r="U6577" s="181" t="str">
        <f t="shared" si="616"/>
        <v>0</v>
      </c>
    </row>
    <row r="6578" spans="14:21">
      <c r="N6578" s="57">
        <f t="shared" si="612"/>
        <v>2019</v>
      </c>
      <c r="O6578" s="57">
        <f t="shared" si="613"/>
        <v>1</v>
      </c>
      <c r="P6578" s="57">
        <f t="shared" si="614"/>
        <v>2</v>
      </c>
      <c r="Q6578" s="48">
        <v>43467</v>
      </c>
      <c r="R6578" s="178">
        <f t="shared" si="615"/>
        <v>43467</v>
      </c>
      <c r="S6578" s="182">
        <v>20.100000000000001</v>
      </c>
      <c r="T6578" s="180">
        <f t="shared" si="617"/>
        <v>79714.17999999992</v>
      </c>
      <c r="U6578" s="181" t="str">
        <f t="shared" si="616"/>
        <v>0</v>
      </c>
    </row>
    <row r="6579" spans="14:21">
      <c r="N6579" s="57">
        <f t="shared" si="612"/>
        <v>2019</v>
      </c>
      <c r="O6579" s="57">
        <f t="shared" si="613"/>
        <v>1</v>
      </c>
      <c r="P6579" s="57">
        <f t="shared" si="614"/>
        <v>3</v>
      </c>
      <c r="Q6579" s="48">
        <v>43468</v>
      </c>
      <c r="R6579" s="178">
        <f t="shared" si="615"/>
        <v>43468</v>
      </c>
      <c r="S6579" s="182">
        <v>23.1</v>
      </c>
      <c r="T6579" s="180">
        <f t="shared" si="617"/>
        <v>79737.279999999926</v>
      </c>
      <c r="U6579" s="181" t="str">
        <f t="shared" si="616"/>
        <v>0</v>
      </c>
    </row>
    <row r="6580" spans="14:21">
      <c r="N6580" s="57">
        <f t="shared" si="612"/>
        <v>2019</v>
      </c>
      <c r="O6580" s="57">
        <f t="shared" si="613"/>
        <v>1</v>
      </c>
      <c r="P6580" s="57">
        <f t="shared" si="614"/>
        <v>4</v>
      </c>
      <c r="Q6580" s="48">
        <v>43469</v>
      </c>
      <c r="R6580" s="178">
        <f t="shared" si="615"/>
        <v>43469</v>
      </c>
      <c r="S6580" s="182">
        <v>16.100000000000001</v>
      </c>
      <c r="T6580" s="180">
        <f t="shared" si="617"/>
        <v>79753.379999999932</v>
      </c>
      <c r="U6580" s="181" t="str">
        <f t="shared" si="616"/>
        <v>0</v>
      </c>
    </row>
    <row r="6581" spans="14:21">
      <c r="N6581" s="57">
        <f t="shared" si="612"/>
        <v>2019</v>
      </c>
      <c r="O6581" s="57">
        <f t="shared" si="613"/>
        <v>1</v>
      </c>
      <c r="P6581" s="57">
        <f t="shared" si="614"/>
        <v>5</v>
      </c>
      <c r="Q6581" s="48">
        <v>43470</v>
      </c>
      <c r="R6581" s="178">
        <f t="shared" si="615"/>
        <v>43470</v>
      </c>
      <c r="S6581" s="182">
        <v>16.600000000000001</v>
      </c>
      <c r="T6581" s="180">
        <f t="shared" si="617"/>
        <v>79769.979999999938</v>
      </c>
      <c r="U6581" s="181" t="str">
        <f t="shared" si="616"/>
        <v>0</v>
      </c>
    </row>
    <row r="6582" spans="14:21">
      <c r="N6582" s="57">
        <f t="shared" si="612"/>
        <v>2019</v>
      </c>
      <c r="O6582" s="57">
        <f t="shared" si="613"/>
        <v>1</v>
      </c>
      <c r="P6582" s="57">
        <f t="shared" si="614"/>
        <v>6</v>
      </c>
      <c r="Q6582" s="48">
        <v>43471</v>
      </c>
      <c r="R6582" s="178">
        <f t="shared" si="615"/>
        <v>43471</v>
      </c>
      <c r="S6582" s="182">
        <v>18</v>
      </c>
      <c r="T6582" s="180">
        <f t="shared" si="617"/>
        <v>79787.979999999938</v>
      </c>
      <c r="U6582" s="181" t="str">
        <f t="shared" si="616"/>
        <v>0</v>
      </c>
    </row>
    <row r="6583" spans="14:21">
      <c r="N6583" s="57">
        <f t="shared" si="612"/>
        <v>2019</v>
      </c>
      <c r="O6583" s="57">
        <f t="shared" si="613"/>
        <v>1</v>
      </c>
      <c r="P6583" s="57">
        <f t="shared" si="614"/>
        <v>7</v>
      </c>
      <c r="Q6583" s="48">
        <v>43472</v>
      </c>
      <c r="R6583" s="178">
        <f t="shared" si="615"/>
        <v>43472</v>
      </c>
      <c r="S6583" s="182">
        <v>15.1</v>
      </c>
      <c r="T6583" s="180">
        <f t="shared" si="617"/>
        <v>79803.079999999944</v>
      </c>
      <c r="U6583" s="181" t="str">
        <f t="shared" si="616"/>
        <v>0</v>
      </c>
    </row>
    <row r="6584" spans="14:21">
      <c r="N6584" s="57">
        <f t="shared" si="612"/>
        <v>2019</v>
      </c>
      <c r="O6584" s="57">
        <f t="shared" si="613"/>
        <v>1</v>
      </c>
      <c r="P6584" s="57">
        <f t="shared" si="614"/>
        <v>8</v>
      </c>
      <c r="Q6584" s="48">
        <v>43473</v>
      </c>
      <c r="R6584" s="178">
        <f t="shared" si="615"/>
        <v>43473</v>
      </c>
      <c r="S6584" s="182">
        <v>17.399999999999999</v>
      </c>
      <c r="T6584" s="180">
        <f t="shared" si="617"/>
        <v>79820.479999999938</v>
      </c>
      <c r="U6584" s="181" t="str">
        <f t="shared" si="616"/>
        <v>0</v>
      </c>
    </row>
    <row r="6585" spans="14:21">
      <c r="N6585" s="57">
        <f t="shared" si="612"/>
        <v>2019</v>
      </c>
      <c r="O6585" s="57">
        <f t="shared" si="613"/>
        <v>1</v>
      </c>
      <c r="P6585" s="57">
        <f t="shared" si="614"/>
        <v>9</v>
      </c>
      <c r="Q6585" s="48">
        <v>43474</v>
      </c>
      <c r="R6585" s="178">
        <f t="shared" si="615"/>
        <v>43474</v>
      </c>
      <c r="S6585" s="182">
        <v>19</v>
      </c>
      <c r="T6585" s="180">
        <f t="shared" si="617"/>
        <v>79839.479999999938</v>
      </c>
      <c r="U6585" s="181" t="str">
        <f t="shared" si="616"/>
        <v>0</v>
      </c>
    </row>
    <row r="6586" spans="14:21">
      <c r="N6586" s="57">
        <f t="shared" si="612"/>
        <v>2019</v>
      </c>
      <c r="O6586" s="57">
        <f t="shared" si="613"/>
        <v>1</v>
      </c>
      <c r="P6586" s="57">
        <f t="shared" si="614"/>
        <v>10</v>
      </c>
      <c r="Q6586" s="48">
        <v>43475</v>
      </c>
      <c r="R6586" s="178">
        <f t="shared" si="615"/>
        <v>43475</v>
      </c>
      <c r="S6586" s="182">
        <v>20.7</v>
      </c>
      <c r="T6586" s="180">
        <f t="shared" si="617"/>
        <v>79860.179999999935</v>
      </c>
      <c r="U6586" s="181" t="str">
        <f t="shared" si="616"/>
        <v>0</v>
      </c>
    </row>
    <row r="6587" spans="14:21">
      <c r="N6587" s="57">
        <f t="shared" si="612"/>
        <v>2019</v>
      </c>
      <c r="O6587" s="57">
        <f t="shared" si="613"/>
        <v>1</v>
      </c>
      <c r="P6587" s="57">
        <f t="shared" si="614"/>
        <v>11</v>
      </c>
      <c r="Q6587" s="48">
        <v>43476</v>
      </c>
      <c r="R6587" s="178">
        <f t="shared" si="615"/>
        <v>43476</v>
      </c>
      <c r="S6587" s="182">
        <v>16.8</v>
      </c>
      <c r="T6587" s="180">
        <f t="shared" si="617"/>
        <v>79876.979999999938</v>
      </c>
      <c r="U6587" s="181" t="str">
        <f t="shared" si="616"/>
        <v>0</v>
      </c>
    </row>
    <row r="6588" spans="14:21">
      <c r="N6588" s="57">
        <f t="shared" si="612"/>
        <v>2019</v>
      </c>
      <c r="O6588" s="57">
        <f t="shared" si="613"/>
        <v>1</v>
      </c>
      <c r="P6588" s="57">
        <f t="shared" si="614"/>
        <v>12</v>
      </c>
      <c r="Q6588" s="48">
        <v>43477</v>
      </c>
      <c r="R6588" s="178">
        <f t="shared" si="615"/>
        <v>43477</v>
      </c>
      <c r="S6588" s="182">
        <v>16.2</v>
      </c>
      <c r="T6588" s="180">
        <f t="shared" si="617"/>
        <v>79893.179999999935</v>
      </c>
      <c r="U6588" s="181" t="str">
        <f t="shared" si="616"/>
        <v>0</v>
      </c>
    </row>
    <row r="6589" spans="14:21">
      <c r="N6589" s="57">
        <f t="shared" si="612"/>
        <v>2019</v>
      </c>
      <c r="O6589" s="57">
        <f t="shared" si="613"/>
        <v>1</v>
      </c>
      <c r="P6589" s="57">
        <f t="shared" si="614"/>
        <v>13</v>
      </c>
      <c r="Q6589" s="48">
        <v>43478</v>
      </c>
      <c r="R6589" s="178">
        <f t="shared" si="615"/>
        <v>43478</v>
      </c>
      <c r="S6589" s="182">
        <v>15.3</v>
      </c>
      <c r="T6589" s="180">
        <f t="shared" si="617"/>
        <v>79908.479999999938</v>
      </c>
      <c r="U6589" s="181" t="str">
        <f t="shared" si="616"/>
        <v>0</v>
      </c>
    </row>
    <row r="6590" spans="14:21">
      <c r="N6590" s="57">
        <f t="shared" si="612"/>
        <v>2019</v>
      </c>
      <c r="O6590" s="57">
        <f t="shared" si="613"/>
        <v>1</v>
      </c>
      <c r="P6590" s="57">
        <f t="shared" si="614"/>
        <v>14</v>
      </c>
      <c r="Q6590" s="48">
        <v>43479</v>
      </c>
      <c r="R6590" s="178">
        <f t="shared" si="615"/>
        <v>43479</v>
      </c>
      <c r="S6590" s="182">
        <v>19.899999999999999</v>
      </c>
      <c r="T6590" s="180">
        <f t="shared" si="617"/>
        <v>79928.379999999932</v>
      </c>
      <c r="U6590" s="181" t="str">
        <f t="shared" si="616"/>
        <v>0</v>
      </c>
    </row>
    <row r="6591" spans="14:21">
      <c r="N6591" s="57">
        <f t="shared" si="612"/>
        <v>2019</v>
      </c>
      <c r="O6591" s="57">
        <f t="shared" si="613"/>
        <v>1</v>
      </c>
      <c r="P6591" s="57">
        <f t="shared" si="614"/>
        <v>15</v>
      </c>
      <c r="Q6591" s="48">
        <v>43480</v>
      </c>
      <c r="R6591" s="178">
        <f t="shared" si="615"/>
        <v>43480</v>
      </c>
      <c r="S6591" s="182">
        <v>15.5</v>
      </c>
      <c r="T6591" s="180">
        <f t="shared" si="617"/>
        <v>79943.879999999932</v>
      </c>
      <c r="U6591" s="181" t="str">
        <f t="shared" si="616"/>
        <v>0</v>
      </c>
    </row>
    <row r="6592" spans="14:21">
      <c r="N6592" s="57">
        <f t="shared" si="612"/>
        <v>2019</v>
      </c>
      <c r="O6592" s="57">
        <f t="shared" si="613"/>
        <v>1</v>
      </c>
      <c r="P6592" s="57">
        <f t="shared" si="614"/>
        <v>16</v>
      </c>
      <c r="Q6592" s="48">
        <v>43481</v>
      </c>
      <c r="R6592" s="178">
        <f t="shared" si="615"/>
        <v>43481</v>
      </c>
      <c r="S6592" s="182">
        <v>15.9</v>
      </c>
      <c r="T6592" s="180">
        <f t="shared" si="617"/>
        <v>79959.779999999926</v>
      </c>
      <c r="U6592" s="181" t="str">
        <f t="shared" si="616"/>
        <v>0</v>
      </c>
    </row>
    <row r="6593" spans="14:21">
      <c r="N6593" s="57">
        <f t="shared" si="612"/>
        <v>2019</v>
      </c>
      <c r="O6593" s="57">
        <f t="shared" si="613"/>
        <v>1</v>
      </c>
      <c r="P6593" s="57">
        <f t="shared" si="614"/>
        <v>17</v>
      </c>
      <c r="Q6593" s="48">
        <v>43482</v>
      </c>
      <c r="R6593" s="178">
        <f t="shared" si="615"/>
        <v>43482</v>
      </c>
      <c r="S6593" s="182">
        <v>20.100000000000001</v>
      </c>
      <c r="T6593" s="180">
        <f t="shared" si="617"/>
        <v>79979.879999999932</v>
      </c>
      <c r="U6593" s="181" t="str">
        <f t="shared" si="616"/>
        <v>0</v>
      </c>
    </row>
    <row r="6594" spans="14:21">
      <c r="N6594" s="57">
        <f t="shared" si="612"/>
        <v>2019</v>
      </c>
      <c r="O6594" s="57">
        <f t="shared" si="613"/>
        <v>1</v>
      </c>
      <c r="P6594" s="57">
        <f t="shared" si="614"/>
        <v>18</v>
      </c>
      <c r="Q6594" s="48">
        <v>43483</v>
      </c>
      <c r="R6594" s="178">
        <f t="shared" si="615"/>
        <v>43483</v>
      </c>
      <c r="S6594" s="182">
        <v>22.3</v>
      </c>
      <c r="T6594" s="180">
        <f t="shared" si="617"/>
        <v>80002.179999999935</v>
      </c>
      <c r="U6594" s="181" t="str">
        <f t="shared" si="616"/>
        <v>0</v>
      </c>
    </row>
    <row r="6595" spans="14:21">
      <c r="N6595" s="57">
        <f t="shared" ref="N6595:N6658" si="618">IF(Q6595="","",YEAR(Q6595))</f>
        <v>2019</v>
      </c>
      <c r="O6595" s="57">
        <f t="shared" ref="O6595:O6658" si="619">IF(Q6595="","",MONTH(Q6595))</f>
        <v>1</v>
      </c>
      <c r="P6595" s="57">
        <f t="shared" ref="P6595:P6658" si="620">DAY(Q6595)</f>
        <v>19</v>
      </c>
      <c r="Q6595" s="48">
        <v>43484</v>
      </c>
      <c r="R6595" s="178">
        <f t="shared" ref="R6595:R6658" si="621">Q6595</f>
        <v>43484</v>
      </c>
      <c r="S6595" s="182">
        <v>22.1</v>
      </c>
      <c r="T6595" s="180">
        <f t="shared" si="617"/>
        <v>80024.279999999941</v>
      </c>
      <c r="U6595" s="181" t="str">
        <f t="shared" ref="U6595:U6658" si="622">IF(AND(R6595&gt;=$E$7,R6595&lt;=$E$9),S6595,"0")</f>
        <v>0</v>
      </c>
    </row>
    <row r="6596" spans="14:21">
      <c r="N6596" s="57">
        <f t="shared" si="618"/>
        <v>2019</v>
      </c>
      <c r="O6596" s="57">
        <f t="shared" si="619"/>
        <v>1</v>
      </c>
      <c r="P6596" s="57">
        <f t="shared" si="620"/>
        <v>20</v>
      </c>
      <c r="Q6596" s="48">
        <v>43485</v>
      </c>
      <c r="R6596" s="178">
        <f t="shared" si="621"/>
        <v>43485</v>
      </c>
      <c r="S6596" s="182">
        <v>23.3</v>
      </c>
      <c r="T6596" s="180">
        <f t="shared" si="617"/>
        <v>80047.579999999944</v>
      </c>
      <c r="U6596" s="181" t="str">
        <f t="shared" si="622"/>
        <v>0</v>
      </c>
    </row>
    <row r="6597" spans="14:21">
      <c r="N6597" s="57">
        <f t="shared" si="618"/>
        <v>2019</v>
      </c>
      <c r="O6597" s="57">
        <f t="shared" si="619"/>
        <v>1</v>
      </c>
      <c r="P6597" s="57">
        <f t="shared" si="620"/>
        <v>21</v>
      </c>
      <c r="Q6597" s="48">
        <v>43486</v>
      </c>
      <c r="R6597" s="178">
        <f t="shared" si="621"/>
        <v>43486</v>
      </c>
      <c r="S6597" s="182">
        <v>22.4</v>
      </c>
      <c r="T6597" s="180">
        <f t="shared" ref="T6597:T6660" si="623">T6596+S6597</f>
        <v>80069.979999999938</v>
      </c>
      <c r="U6597" s="181" t="str">
        <f t="shared" si="622"/>
        <v>0</v>
      </c>
    </row>
    <row r="6598" spans="14:21">
      <c r="N6598" s="57">
        <f t="shared" si="618"/>
        <v>2019</v>
      </c>
      <c r="O6598" s="57">
        <f t="shared" si="619"/>
        <v>1</v>
      </c>
      <c r="P6598" s="57">
        <f t="shared" si="620"/>
        <v>22</v>
      </c>
      <c r="Q6598" s="48">
        <v>43487</v>
      </c>
      <c r="R6598" s="178">
        <f t="shared" si="621"/>
        <v>43487</v>
      </c>
      <c r="S6598" s="182">
        <v>22.7</v>
      </c>
      <c r="T6598" s="180">
        <f t="shared" si="623"/>
        <v>80092.679999999935</v>
      </c>
      <c r="U6598" s="181" t="str">
        <f t="shared" si="622"/>
        <v>0</v>
      </c>
    </row>
    <row r="6599" spans="14:21">
      <c r="N6599" s="57">
        <f t="shared" si="618"/>
        <v>2019</v>
      </c>
      <c r="O6599" s="57">
        <f t="shared" si="619"/>
        <v>1</v>
      </c>
      <c r="P6599" s="57">
        <f t="shared" si="620"/>
        <v>23</v>
      </c>
      <c r="Q6599" s="48">
        <v>43488</v>
      </c>
      <c r="R6599" s="178">
        <f t="shared" si="621"/>
        <v>43488</v>
      </c>
      <c r="S6599" s="182">
        <v>25.5</v>
      </c>
      <c r="T6599" s="180">
        <f t="shared" si="623"/>
        <v>80118.179999999935</v>
      </c>
      <c r="U6599" s="181" t="str">
        <f t="shared" si="622"/>
        <v>0</v>
      </c>
    </row>
    <row r="6600" spans="14:21">
      <c r="N6600" s="57">
        <f t="shared" si="618"/>
        <v>2019</v>
      </c>
      <c r="O6600" s="57">
        <f t="shared" si="619"/>
        <v>1</v>
      </c>
      <c r="P6600" s="57">
        <f t="shared" si="620"/>
        <v>24</v>
      </c>
      <c r="Q6600" s="48">
        <v>43489</v>
      </c>
      <c r="R6600" s="178">
        <f t="shared" si="621"/>
        <v>43489</v>
      </c>
      <c r="S6600" s="182">
        <v>26.7</v>
      </c>
      <c r="T6600" s="180">
        <f t="shared" si="623"/>
        <v>80144.879999999932</v>
      </c>
      <c r="U6600" s="181" t="str">
        <f t="shared" si="622"/>
        <v>0</v>
      </c>
    </row>
    <row r="6601" spans="14:21">
      <c r="N6601" s="57">
        <f t="shared" si="618"/>
        <v>2019</v>
      </c>
      <c r="O6601" s="57">
        <f t="shared" si="619"/>
        <v>1</v>
      </c>
      <c r="P6601" s="57">
        <f t="shared" si="620"/>
        <v>25</v>
      </c>
      <c r="Q6601" s="48">
        <v>43490</v>
      </c>
      <c r="R6601" s="178">
        <f t="shared" si="621"/>
        <v>43490</v>
      </c>
      <c r="S6601" s="182">
        <v>25.7</v>
      </c>
      <c r="T6601" s="180">
        <f t="shared" si="623"/>
        <v>80170.579999999929</v>
      </c>
      <c r="U6601" s="181" t="str">
        <f t="shared" si="622"/>
        <v>0</v>
      </c>
    </row>
    <row r="6602" spans="14:21">
      <c r="N6602" s="57">
        <f t="shared" si="618"/>
        <v>2019</v>
      </c>
      <c r="O6602" s="57">
        <f t="shared" si="619"/>
        <v>1</v>
      </c>
      <c r="P6602" s="57">
        <f t="shared" si="620"/>
        <v>26</v>
      </c>
      <c r="Q6602" s="48">
        <v>43491</v>
      </c>
      <c r="R6602" s="178">
        <f t="shared" si="621"/>
        <v>43491</v>
      </c>
      <c r="S6602" s="182">
        <v>18.8</v>
      </c>
      <c r="T6602" s="180">
        <f t="shared" si="623"/>
        <v>80189.379999999932</v>
      </c>
      <c r="U6602" s="181" t="str">
        <f t="shared" si="622"/>
        <v>0</v>
      </c>
    </row>
    <row r="6603" spans="14:21">
      <c r="N6603" s="57">
        <f t="shared" si="618"/>
        <v>2019</v>
      </c>
      <c r="O6603" s="57">
        <f t="shared" si="619"/>
        <v>1</v>
      </c>
      <c r="P6603" s="57">
        <f t="shared" si="620"/>
        <v>27</v>
      </c>
      <c r="Q6603" s="48">
        <v>43492</v>
      </c>
      <c r="R6603" s="178">
        <f t="shared" si="621"/>
        <v>43492</v>
      </c>
      <c r="S6603" s="182">
        <v>17.2</v>
      </c>
      <c r="T6603" s="180">
        <f t="shared" si="623"/>
        <v>80206.579999999929</v>
      </c>
      <c r="U6603" s="181" t="str">
        <f t="shared" si="622"/>
        <v>0</v>
      </c>
    </row>
    <row r="6604" spans="14:21">
      <c r="N6604" s="57">
        <f t="shared" si="618"/>
        <v>2019</v>
      </c>
      <c r="O6604" s="57">
        <f t="shared" si="619"/>
        <v>1</v>
      </c>
      <c r="P6604" s="57">
        <f t="shared" si="620"/>
        <v>28</v>
      </c>
      <c r="Q6604" s="48">
        <v>43493</v>
      </c>
      <c r="R6604" s="178">
        <f t="shared" si="621"/>
        <v>43493</v>
      </c>
      <c r="S6604" s="182">
        <v>20.100000000000001</v>
      </c>
      <c r="T6604" s="180">
        <f t="shared" si="623"/>
        <v>80226.679999999935</v>
      </c>
      <c r="U6604" s="181" t="str">
        <f t="shared" si="622"/>
        <v>0</v>
      </c>
    </row>
    <row r="6605" spans="14:21">
      <c r="N6605" s="57">
        <f t="shared" si="618"/>
        <v>2019</v>
      </c>
      <c r="O6605" s="57">
        <f t="shared" si="619"/>
        <v>1</v>
      </c>
      <c r="P6605" s="57">
        <f t="shared" si="620"/>
        <v>29</v>
      </c>
      <c r="Q6605" s="48">
        <v>43494</v>
      </c>
      <c r="R6605" s="178">
        <f t="shared" si="621"/>
        <v>43494</v>
      </c>
      <c r="S6605" s="182">
        <v>21.8</v>
      </c>
      <c r="T6605" s="180">
        <f t="shared" si="623"/>
        <v>80248.479999999938</v>
      </c>
      <c r="U6605" s="181" t="str">
        <f t="shared" si="622"/>
        <v>0</v>
      </c>
    </row>
    <row r="6606" spans="14:21">
      <c r="N6606" s="57">
        <f t="shared" si="618"/>
        <v>2019</v>
      </c>
      <c r="O6606" s="57">
        <f t="shared" si="619"/>
        <v>1</v>
      </c>
      <c r="P6606" s="57">
        <f t="shared" si="620"/>
        <v>30</v>
      </c>
      <c r="Q6606" s="48">
        <v>43495</v>
      </c>
      <c r="R6606" s="178">
        <f t="shared" si="621"/>
        <v>43495</v>
      </c>
      <c r="S6606" s="182">
        <v>21.1</v>
      </c>
      <c r="T6606" s="180">
        <f t="shared" si="623"/>
        <v>80269.579999999944</v>
      </c>
      <c r="U6606" s="181" t="str">
        <f t="shared" si="622"/>
        <v>0</v>
      </c>
    </row>
    <row r="6607" spans="14:21">
      <c r="N6607" s="57">
        <f t="shared" si="618"/>
        <v>2019</v>
      </c>
      <c r="O6607" s="57">
        <f t="shared" si="619"/>
        <v>1</v>
      </c>
      <c r="P6607" s="57">
        <f t="shared" si="620"/>
        <v>31</v>
      </c>
      <c r="Q6607" s="48">
        <v>43496</v>
      </c>
      <c r="R6607" s="178">
        <f t="shared" si="621"/>
        <v>43496</v>
      </c>
      <c r="S6607" s="182">
        <v>21.4</v>
      </c>
      <c r="T6607" s="180">
        <f t="shared" si="623"/>
        <v>80290.979999999938</v>
      </c>
      <c r="U6607" s="181" t="str">
        <f t="shared" si="622"/>
        <v>0</v>
      </c>
    </row>
    <row r="6608" spans="14:21">
      <c r="N6608" s="57">
        <f t="shared" si="618"/>
        <v>2019</v>
      </c>
      <c r="O6608" s="57">
        <f t="shared" si="619"/>
        <v>2</v>
      </c>
      <c r="P6608" s="57">
        <f t="shared" si="620"/>
        <v>1</v>
      </c>
      <c r="Q6608" s="48">
        <v>43497</v>
      </c>
      <c r="R6608" s="178">
        <f t="shared" si="621"/>
        <v>43497</v>
      </c>
      <c r="S6608" s="182">
        <v>22.3</v>
      </c>
      <c r="T6608" s="180">
        <f t="shared" si="623"/>
        <v>80313.279999999941</v>
      </c>
      <c r="U6608" s="181" t="str">
        <f t="shared" si="622"/>
        <v>0</v>
      </c>
    </row>
    <row r="6609" spans="14:21">
      <c r="N6609" s="57">
        <f t="shared" si="618"/>
        <v>2019</v>
      </c>
      <c r="O6609" s="57">
        <f t="shared" si="619"/>
        <v>2</v>
      </c>
      <c r="P6609" s="57">
        <f t="shared" si="620"/>
        <v>2</v>
      </c>
      <c r="Q6609" s="48">
        <v>43498</v>
      </c>
      <c r="R6609" s="178">
        <f t="shared" si="621"/>
        <v>43498</v>
      </c>
      <c r="S6609" s="182">
        <v>20.6</v>
      </c>
      <c r="T6609" s="180">
        <f t="shared" si="623"/>
        <v>80333.879999999946</v>
      </c>
      <c r="U6609" s="181" t="str">
        <f t="shared" si="622"/>
        <v>0</v>
      </c>
    </row>
    <row r="6610" spans="14:21">
      <c r="N6610" s="57">
        <f t="shared" si="618"/>
        <v>2019</v>
      </c>
      <c r="O6610" s="57">
        <f t="shared" si="619"/>
        <v>2</v>
      </c>
      <c r="P6610" s="57">
        <f t="shared" si="620"/>
        <v>3</v>
      </c>
      <c r="Q6610" s="48">
        <v>43499</v>
      </c>
      <c r="R6610" s="178">
        <f t="shared" si="621"/>
        <v>43499</v>
      </c>
      <c r="S6610" s="182">
        <v>20.9</v>
      </c>
      <c r="T6610" s="180">
        <f t="shared" si="623"/>
        <v>80354.779999999941</v>
      </c>
      <c r="U6610" s="181" t="str">
        <f t="shared" si="622"/>
        <v>0</v>
      </c>
    </row>
    <row r="6611" spans="14:21">
      <c r="N6611" s="57">
        <f t="shared" si="618"/>
        <v>2019</v>
      </c>
      <c r="O6611" s="57">
        <f t="shared" si="619"/>
        <v>2</v>
      </c>
      <c r="P6611" s="57">
        <f t="shared" si="620"/>
        <v>4</v>
      </c>
      <c r="Q6611" s="48">
        <v>43500</v>
      </c>
      <c r="R6611" s="178">
        <f t="shared" si="621"/>
        <v>43500</v>
      </c>
      <c r="S6611" s="182">
        <v>20</v>
      </c>
      <c r="T6611" s="180">
        <f t="shared" si="623"/>
        <v>80374.779999999941</v>
      </c>
      <c r="U6611" s="181" t="str">
        <f t="shared" si="622"/>
        <v>0</v>
      </c>
    </row>
    <row r="6612" spans="14:21">
      <c r="N6612" s="57">
        <f t="shared" si="618"/>
        <v>2019</v>
      </c>
      <c r="O6612" s="57">
        <f t="shared" si="619"/>
        <v>2</v>
      </c>
      <c r="P6612" s="57">
        <f t="shared" si="620"/>
        <v>5</v>
      </c>
      <c r="Q6612" s="48">
        <v>43501</v>
      </c>
      <c r="R6612" s="178">
        <f t="shared" si="621"/>
        <v>43501</v>
      </c>
      <c r="S6612" s="182">
        <v>18.8</v>
      </c>
      <c r="T6612" s="180">
        <f t="shared" si="623"/>
        <v>80393.579999999944</v>
      </c>
      <c r="U6612" s="181" t="str">
        <f t="shared" si="622"/>
        <v>0</v>
      </c>
    </row>
    <row r="6613" spans="14:21">
      <c r="N6613" s="57">
        <f t="shared" si="618"/>
        <v>2019</v>
      </c>
      <c r="O6613" s="57">
        <f t="shared" si="619"/>
        <v>2</v>
      </c>
      <c r="P6613" s="57">
        <f t="shared" si="620"/>
        <v>6</v>
      </c>
      <c r="Q6613" s="48">
        <v>43502</v>
      </c>
      <c r="R6613" s="178">
        <f t="shared" si="621"/>
        <v>43502</v>
      </c>
      <c r="S6613" s="182">
        <v>18.3</v>
      </c>
      <c r="T6613" s="180">
        <f t="shared" si="623"/>
        <v>80411.879999999946</v>
      </c>
      <c r="U6613" s="181" t="str">
        <f t="shared" si="622"/>
        <v>0</v>
      </c>
    </row>
    <row r="6614" spans="14:21">
      <c r="N6614" s="57">
        <f t="shared" si="618"/>
        <v>2019</v>
      </c>
      <c r="O6614" s="57">
        <f t="shared" si="619"/>
        <v>2</v>
      </c>
      <c r="P6614" s="57">
        <f t="shared" si="620"/>
        <v>7</v>
      </c>
      <c r="Q6614" s="48">
        <v>43503</v>
      </c>
      <c r="R6614" s="178">
        <f t="shared" si="621"/>
        <v>43503</v>
      </c>
      <c r="S6614" s="182">
        <v>16</v>
      </c>
      <c r="T6614" s="180">
        <f t="shared" si="623"/>
        <v>80427.879999999946</v>
      </c>
      <c r="U6614" s="181" t="str">
        <f t="shared" si="622"/>
        <v>0</v>
      </c>
    </row>
    <row r="6615" spans="14:21">
      <c r="N6615" s="57">
        <f t="shared" si="618"/>
        <v>2019</v>
      </c>
      <c r="O6615" s="57">
        <f t="shared" si="619"/>
        <v>2</v>
      </c>
      <c r="P6615" s="57">
        <f t="shared" si="620"/>
        <v>8</v>
      </c>
      <c r="Q6615" s="48">
        <v>43504</v>
      </c>
      <c r="R6615" s="178">
        <f t="shared" si="621"/>
        <v>43504</v>
      </c>
      <c r="S6615" s="182">
        <v>15</v>
      </c>
      <c r="T6615" s="180">
        <f t="shared" si="623"/>
        <v>80442.879999999946</v>
      </c>
      <c r="U6615" s="181" t="str">
        <f t="shared" si="622"/>
        <v>0</v>
      </c>
    </row>
    <row r="6616" spans="14:21">
      <c r="N6616" s="57">
        <f t="shared" si="618"/>
        <v>2019</v>
      </c>
      <c r="O6616" s="57">
        <f t="shared" si="619"/>
        <v>2</v>
      </c>
      <c r="P6616" s="57">
        <f t="shared" si="620"/>
        <v>9</v>
      </c>
      <c r="Q6616" s="48">
        <v>43505</v>
      </c>
      <c r="R6616" s="178">
        <f t="shared" si="621"/>
        <v>43505</v>
      </c>
      <c r="S6616" s="182">
        <v>14.6</v>
      </c>
      <c r="T6616" s="180">
        <f t="shared" si="623"/>
        <v>80457.479999999952</v>
      </c>
      <c r="U6616" s="181" t="str">
        <f t="shared" si="622"/>
        <v>0</v>
      </c>
    </row>
    <row r="6617" spans="14:21">
      <c r="N6617" s="57">
        <f t="shared" si="618"/>
        <v>2019</v>
      </c>
      <c r="O6617" s="57">
        <f t="shared" si="619"/>
        <v>2</v>
      </c>
      <c r="P6617" s="57">
        <f t="shared" si="620"/>
        <v>10</v>
      </c>
      <c r="Q6617" s="48">
        <v>43506</v>
      </c>
      <c r="R6617" s="178">
        <f t="shared" si="621"/>
        <v>43506</v>
      </c>
      <c r="S6617" s="182">
        <v>18.100000000000001</v>
      </c>
      <c r="T6617" s="180">
        <f t="shared" si="623"/>
        <v>80475.579999999958</v>
      </c>
      <c r="U6617" s="181" t="str">
        <f t="shared" si="622"/>
        <v>0</v>
      </c>
    </row>
    <row r="6618" spans="14:21">
      <c r="N6618" s="57">
        <f t="shared" si="618"/>
        <v>2019</v>
      </c>
      <c r="O6618" s="57">
        <f t="shared" si="619"/>
        <v>2</v>
      </c>
      <c r="P6618" s="57">
        <f t="shared" si="620"/>
        <v>11</v>
      </c>
      <c r="Q6618" s="48">
        <v>43507</v>
      </c>
      <c r="R6618" s="178">
        <f t="shared" si="621"/>
        <v>43507</v>
      </c>
      <c r="S6618" s="182">
        <v>17.8</v>
      </c>
      <c r="T6618" s="180">
        <f t="shared" si="623"/>
        <v>80493.379999999961</v>
      </c>
      <c r="U6618" s="181" t="str">
        <f t="shared" si="622"/>
        <v>0</v>
      </c>
    </row>
    <row r="6619" spans="14:21">
      <c r="N6619" s="57">
        <f t="shared" si="618"/>
        <v>2019</v>
      </c>
      <c r="O6619" s="57">
        <f t="shared" si="619"/>
        <v>2</v>
      </c>
      <c r="P6619" s="57">
        <f t="shared" si="620"/>
        <v>12</v>
      </c>
      <c r="Q6619" s="48">
        <v>43508</v>
      </c>
      <c r="R6619" s="178">
        <f t="shared" si="621"/>
        <v>43508</v>
      </c>
      <c r="S6619" s="182">
        <v>17.2</v>
      </c>
      <c r="T6619" s="180">
        <f t="shared" si="623"/>
        <v>80510.579999999958</v>
      </c>
      <c r="U6619" s="181" t="str">
        <f t="shared" si="622"/>
        <v>0</v>
      </c>
    </row>
    <row r="6620" spans="14:21">
      <c r="N6620" s="57">
        <f t="shared" si="618"/>
        <v>2019</v>
      </c>
      <c r="O6620" s="57">
        <f t="shared" si="619"/>
        <v>2</v>
      </c>
      <c r="P6620" s="57">
        <f t="shared" si="620"/>
        <v>13</v>
      </c>
      <c r="Q6620" s="48">
        <v>43509</v>
      </c>
      <c r="R6620" s="178">
        <f t="shared" si="621"/>
        <v>43509</v>
      </c>
      <c r="S6620" s="182">
        <v>15</v>
      </c>
      <c r="T6620" s="180">
        <f t="shared" si="623"/>
        <v>80525.579999999958</v>
      </c>
      <c r="U6620" s="181" t="str">
        <f t="shared" si="622"/>
        <v>0</v>
      </c>
    </row>
    <row r="6621" spans="14:21">
      <c r="N6621" s="57">
        <f t="shared" si="618"/>
        <v>2019</v>
      </c>
      <c r="O6621" s="57">
        <f t="shared" si="619"/>
        <v>2</v>
      </c>
      <c r="P6621" s="57">
        <f t="shared" si="620"/>
        <v>14</v>
      </c>
      <c r="Q6621" s="48">
        <v>43510</v>
      </c>
      <c r="R6621" s="178">
        <f t="shared" si="621"/>
        <v>43510</v>
      </c>
      <c r="S6621" s="182">
        <v>16.5</v>
      </c>
      <c r="T6621" s="180">
        <f t="shared" si="623"/>
        <v>80542.079999999958</v>
      </c>
      <c r="U6621" s="181" t="str">
        <f t="shared" si="622"/>
        <v>0</v>
      </c>
    </row>
    <row r="6622" spans="14:21">
      <c r="N6622" s="57">
        <f t="shared" si="618"/>
        <v>2019</v>
      </c>
      <c r="O6622" s="57">
        <f t="shared" si="619"/>
        <v>2</v>
      </c>
      <c r="P6622" s="57">
        <f t="shared" si="620"/>
        <v>15</v>
      </c>
      <c r="Q6622" s="48">
        <v>43511</v>
      </c>
      <c r="R6622" s="178">
        <f t="shared" si="621"/>
        <v>43511</v>
      </c>
      <c r="S6622" s="182">
        <v>14</v>
      </c>
      <c r="T6622" s="180">
        <f t="shared" si="623"/>
        <v>80556.079999999958</v>
      </c>
      <c r="U6622" s="181" t="str">
        <f t="shared" si="622"/>
        <v>0</v>
      </c>
    </row>
    <row r="6623" spans="14:21">
      <c r="N6623" s="57">
        <f t="shared" si="618"/>
        <v>2019</v>
      </c>
      <c r="O6623" s="57">
        <f t="shared" si="619"/>
        <v>2</v>
      </c>
      <c r="P6623" s="57">
        <f t="shared" si="620"/>
        <v>16</v>
      </c>
      <c r="Q6623" s="48">
        <v>43512</v>
      </c>
      <c r="R6623" s="178">
        <f t="shared" si="621"/>
        <v>43512</v>
      </c>
      <c r="S6623" s="182">
        <v>13.4</v>
      </c>
      <c r="T6623" s="180">
        <f t="shared" si="623"/>
        <v>80569.479999999952</v>
      </c>
      <c r="U6623" s="181" t="str">
        <f t="shared" si="622"/>
        <v>0</v>
      </c>
    </row>
    <row r="6624" spans="14:21">
      <c r="N6624" s="57">
        <f t="shared" si="618"/>
        <v>2019</v>
      </c>
      <c r="O6624" s="57">
        <f t="shared" si="619"/>
        <v>2</v>
      </c>
      <c r="P6624" s="57">
        <f t="shared" si="620"/>
        <v>17</v>
      </c>
      <c r="Q6624" s="48">
        <v>43513</v>
      </c>
      <c r="R6624" s="178">
        <f t="shared" si="621"/>
        <v>43513</v>
      </c>
      <c r="S6624" s="182">
        <v>12.8</v>
      </c>
      <c r="T6624" s="180">
        <f t="shared" si="623"/>
        <v>80582.279999999955</v>
      </c>
      <c r="U6624" s="181" t="str">
        <f t="shared" si="622"/>
        <v>0</v>
      </c>
    </row>
    <row r="6625" spans="14:21">
      <c r="N6625" s="57">
        <f t="shared" si="618"/>
        <v>2019</v>
      </c>
      <c r="O6625" s="57">
        <f t="shared" si="619"/>
        <v>2</v>
      </c>
      <c r="P6625" s="57">
        <f t="shared" si="620"/>
        <v>18</v>
      </c>
      <c r="Q6625" s="48">
        <v>43514</v>
      </c>
      <c r="R6625" s="178">
        <f t="shared" si="621"/>
        <v>43514</v>
      </c>
      <c r="S6625" s="182">
        <v>13.7</v>
      </c>
      <c r="T6625" s="180">
        <f t="shared" si="623"/>
        <v>80595.979999999952</v>
      </c>
      <c r="U6625" s="181" t="str">
        <f t="shared" si="622"/>
        <v>0</v>
      </c>
    </row>
    <row r="6626" spans="14:21">
      <c r="N6626" s="57">
        <f t="shared" si="618"/>
        <v>2019</v>
      </c>
      <c r="O6626" s="57">
        <f t="shared" si="619"/>
        <v>2</v>
      </c>
      <c r="P6626" s="57">
        <f t="shared" si="620"/>
        <v>19</v>
      </c>
      <c r="Q6626" s="48">
        <v>43515</v>
      </c>
      <c r="R6626" s="178">
        <f t="shared" si="621"/>
        <v>43515</v>
      </c>
      <c r="S6626" s="182">
        <v>15.9</v>
      </c>
      <c r="T6626" s="180">
        <f t="shared" si="623"/>
        <v>80611.879999999946</v>
      </c>
      <c r="U6626" s="181" t="str">
        <f t="shared" si="622"/>
        <v>0</v>
      </c>
    </row>
    <row r="6627" spans="14:21">
      <c r="N6627" s="57">
        <f t="shared" si="618"/>
        <v>2019</v>
      </c>
      <c r="O6627" s="57">
        <f t="shared" si="619"/>
        <v>2</v>
      </c>
      <c r="P6627" s="57">
        <f t="shared" si="620"/>
        <v>20</v>
      </c>
      <c r="Q6627" s="48">
        <v>43516</v>
      </c>
      <c r="R6627" s="178">
        <f t="shared" si="621"/>
        <v>43516</v>
      </c>
      <c r="S6627" s="182">
        <v>14.8</v>
      </c>
      <c r="T6627" s="180">
        <f t="shared" si="623"/>
        <v>80626.679999999949</v>
      </c>
      <c r="U6627" s="181" t="str">
        <f t="shared" si="622"/>
        <v>0</v>
      </c>
    </row>
    <row r="6628" spans="14:21">
      <c r="N6628" s="57">
        <f t="shared" si="618"/>
        <v>2019</v>
      </c>
      <c r="O6628" s="57">
        <f t="shared" si="619"/>
        <v>2</v>
      </c>
      <c r="P6628" s="57">
        <f t="shared" si="620"/>
        <v>21</v>
      </c>
      <c r="Q6628" s="48">
        <v>43517</v>
      </c>
      <c r="R6628" s="178">
        <f t="shared" si="621"/>
        <v>43517</v>
      </c>
      <c r="S6628" s="182">
        <v>14.9</v>
      </c>
      <c r="T6628" s="180">
        <f t="shared" si="623"/>
        <v>80641.579999999944</v>
      </c>
      <c r="U6628" s="181" t="str">
        <f t="shared" si="622"/>
        <v>0</v>
      </c>
    </row>
    <row r="6629" spans="14:21">
      <c r="N6629" s="57">
        <f t="shared" si="618"/>
        <v>2019</v>
      </c>
      <c r="O6629" s="57">
        <f t="shared" si="619"/>
        <v>2</v>
      </c>
      <c r="P6629" s="57">
        <f t="shared" si="620"/>
        <v>22</v>
      </c>
      <c r="Q6629" s="48">
        <v>43518</v>
      </c>
      <c r="R6629" s="178">
        <f t="shared" si="621"/>
        <v>43518</v>
      </c>
      <c r="S6629" s="182">
        <v>19.3</v>
      </c>
      <c r="T6629" s="180">
        <f t="shared" si="623"/>
        <v>80660.879999999946</v>
      </c>
      <c r="U6629" s="181" t="str">
        <f t="shared" si="622"/>
        <v>0</v>
      </c>
    </row>
    <row r="6630" spans="14:21">
      <c r="N6630" s="57">
        <f t="shared" si="618"/>
        <v>2019</v>
      </c>
      <c r="O6630" s="57">
        <f t="shared" si="619"/>
        <v>2</v>
      </c>
      <c r="P6630" s="57">
        <f t="shared" si="620"/>
        <v>23</v>
      </c>
      <c r="Q6630" s="48">
        <v>43519</v>
      </c>
      <c r="R6630" s="178">
        <f t="shared" si="621"/>
        <v>43519</v>
      </c>
      <c r="S6630" s="182">
        <v>18.399999999999999</v>
      </c>
      <c r="T6630" s="180">
        <f t="shared" si="623"/>
        <v>80679.279999999941</v>
      </c>
      <c r="U6630" s="181" t="str">
        <f t="shared" si="622"/>
        <v>0</v>
      </c>
    </row>
    <row r="6631" spans="14:21">
      <c r="N6631" s="57">
        <f t="shared" si="618"/>
        <v>2019</v>
      </c>
      <c r="O6631" s="57">
        <f t="shared" si="619"/>
        <v>2</v>
      </c>
      <c r="P6631" s="57">
        <f t="shared" si="620"/>
        <v>24</v>
      </c>
      <c r="Q6631" s="48">
        <v>43520</v>
      </c>
      <c r="R6631" s="178">
        <f t="shared" si="621"/>
        <v>43520</v>
      </c>
      <c r="S6631" s="182">
        <v>16.8</v>
      </c>
      <c r="T6631" s="180">
        <f t="shared" si="623"/>
        <v>80696.079999999944</v>
      </c>
      <c r="U6631" s="181" t="str">
        <f t="shared" si="622"/>
        <v>0</v>
      </c>
    </row>
    <row r="6632" spans="14:21">
      <c r="N6632" s="57">
        <f t="shared" si="618"/>
        <v>2019</v>
      </c>
      <c r="O6632" s="57">
        <f t="shared" si="619"/>
        <v>2</v>
      </c>
      <c r="P6632" s="57">
        <f t="shared" si="620"/>
        <v>25</v>
      </c>
      <c r="Q6632" s="48">
        <v>43521</v>
      </c>
      <c r="R6632" s="178">
        <f t="shared" si="621"/>
        <v>43521</v>
      </c>
      <c r="S6632" s="182">
        <v>17.100000000000001</v>
      </c>
      <c r="T6632" s="180">
        <f t="shared" si="623"/>
        <v>80713.179999999949</v>
      </c>
      <c r="U6632" s="181" t="str">
        <f t="shared" si="622"/>
        <v>0</v>
      </c>
    </row>
    <row r="6633" spans="14:21">
      <c r="N6633" s="57">
        <f t="shared" si="618"/>
        <v>2019</v>
      </c>
      <c r="O6633" s="57">
        <f t="shared" si="619"/>
        <v>2</v>
      </c>
      <c r="P6633" s="57">
        <f t="shared" si="620"/>
        <v>26</v>
      </c>
      <c r="Q6633" s="48">
        <v>43522</v>
      </c>
      <c r="R6633" s="178">
        <f t="shared" si="621"/>
        <v>43522</v>
      </c>
      <c r="S6633" s="182">
        <v>15.6</v>
      </c>
      <c r="T6633" s="180">
        <f t="shared" si="623"/>
        <v>80728.779999999955</v>
      </c>
      <c r="U6633" s="181" t="str">
        <f t="shared" si="622"/>
        <v>0</v>
      </c>
    </row>
    <row r="6634" spans="14:21">
      <c r="N6634" s="57">
        <f t="shared" si="618"/>
        <v>2019</v>
      </c>
      <c r="O6634" s="57">
        <f t="shared" si="619"/>
        <v>2</v>
      </c>
      <c r="P6634" s="57">
        <f t="shared" si="620"/>
        <v>27</v>
      </c>
      <c r="Q6634" s="48">
        <v>43523</v>
      </c>
      <c r="R6634" s="178">
        <f t="shared" si="621"/>
        <v>43523</v>
      </c>
      <c r="S6634" s="182">
        <v>12.5</v>
      </c>
      <c r="T6634" s="180">
        <f t="shared" si="623"/>
        <v>80741.279999999955</v>
      </c>
      <c r="U6634" s="181" t="str">
        <f t="shared" si="622"/>
        <v>0</v>
      </c>
    </row>
    <row r="6635" spans="14:21">
      <c r="N6635" s="57">
        <f t="shared" si="618"/>
        <v>2019</v>
      </c>
      <c r="O6635" s="57">
        <f t="shared" si="619"/>
        <v>2</v>
      </c>
      <c r="P6635" s="57">
        <f t="shared" si="620"/>
        <v>28</v>
      </c>
      <c r="Q6635" s="48">
        <v>43524</v>
      </c>
      <c r="R6635" s="178">
        <f t="shared" si="621"/>
        <v>43524</v>
      </c>
      <c r="S6635" s="182">
        <v>16.5</v>
      </c>
      <c r="T6635" s="180">
        <f t="shared" si="623"/>
        <v>80757.779999999955</v>
      </c>
      <c r="U6635" s="181" t="str">
        <f t="shared" si="622"/>
        <v>0</v>
      </c>
    </row>
    <row r="6636" spans="14:21">
      <c r="N6636" s="57">
        <f t="shared" si="618"/>
        <v>2019</v>
      </c>
      <c r="O6636" s="57">
        <f t="shared" si="619"/>
        <v>3</v>
      </c>
      <c r="P6636" s="57">
        <f t="shared" si="620"/>
        <v>1</v>
      </c>
      <c r="Q6636" s="48">
        <v>43525</v>
      </c>
      <c r="R6636" s="178">
        <f t="shared" si="621"/>
        <v>43525</v>
      </c>
      <c r="S6636" s="182">
        <v>17.5</v>
      </c>
      <c r="T6636" s="180">
        <f t="shared" si="623"/>
        <v>80775.279999999955</v>
      </c>
      <c r="U6636" s="181" t="str">
        <f t="shared" si="622"/>
        <v>0</v>
      </c>
    </row>
    <row r="6637" spans="14:21">
      <c r="N6637" s="57">
        <f t="shared" si="618"/>
        <v>2019</v>
      </c>
      <c r="O6637" s="57">
        <f t="shared" si="619"/>
        <v>3</v>
      </c>
      <c r="P6637" s="57">
        <f t="shared" si="620"/>
        <v>2</v>
      </c>
      <c r="Q6637" s="48">
        <v>43526</v>
      </c>
      <c r="R6637" s="178">
        <f t="shared" si="621"/>
        <v>43526</v>
      </c>
      <c r="S6637" s="182">
        <v>16.8</v>
      </c>
      <c r="T6637" s="180">
        <f t="shared" si="623"/>
        <v>80792.079999999958</v>
      </c>
      <c r="U6637" s="181" t="str">
        <f t="shared" si="622"/>
        <v>0</v>
      </c>
    </row>
    <row r="6638" spans="14:21">
      <c r="N6638" s="57">
        <f t="shared" si="618"/>
        <v>2019</v>
      </c>
      <c r="O6638" s="57">
        <f t="shared" si="619"/>
        <v>3</v>
      </c>
      <c r="P6638" s="57">
        <f t="shared" si="620"/>
        <v>3</v>
      </c>
      <c r="Q6638" s="48">
        <v>43527</v>
      </c>
      <c r="R6638" s="178">
        <f t="shared" si="621"/>
        <v>43527</v>
      </c>
      <c r="S6638" s="182">
        <v>12.8</v>
      </c>
      <c r="T6638" s="180">
        <f t="shared" si="623"/>
        <v>80804.879999999961</v>
      </c>
      <c r="U6638" s="181" t="str">
        <f t="shared" si="622"/>
        <v>0</v>
      </c>
    </row>
    <row r="6639" spans="14:21">
      <c r="N6639" s="57">
        <f t="shared" si="618"/>
        <v>2019</v>
      </c>
      <c r="O6639" s="57">
        <f t="shared" si="619"/>
        <v>3</v>
      </c>
      <c r="P6639" s="57">
        <f t="shared" si="620"/>
        <v>4</v>
      </c>
      <c r="Q6639" s="48">
        <v>43528</v>
      </c>
      <c r="R6639" s="178">
        <f t="shared" si="621"/>
        <v>43528</v>
      </c>
      <c r="S6639" s="182">
        <v>14.4</v>
      </c>
      <c r="T6639" s="180">
        <f t="shared" si="623"/>
        <v>80819.279999999955</v>
      </c>
      <c r="U6639" s="181" t="str">
        <f t="shared" si="622"/>
        <v>0</v>
      </c>
    </row>
    <row r="6640" spans="14:21">
      <c r="N6640" s="57">
        <f t="shared" si="618"/>
        <v>2019</v>
      </c>
      <c r="O6640" s="57">
        <f t="shared" si="619"/>
        <v>3</v>
      </c>
      <c r="P6640" s="57">
        <f t="shared" si="620"/>
        <v>5</v>
      </c>
      <c r="Q6640" s="48">
        <v>43529</v>
      </c>
      <c r="R6640" s="178">
        <f t="shared" si="621"/>
        <v>43529</v>
      </c>
      <c r="S6640" s="182">
        <v>16.3</v>
      </c>
      <c r="T6640" s="180">
        <f t="shared" si="623"/>
        <v>80835.579999999958</v>
      </c>
      <c r="U6640" s="181" t="str">
        <f t="shared" si="622"/>
        <v>0</v>
      </c>
    </row>
    <row r="6641" spans="14:21">
      <c r="N6641" s="57">
        <f t="shared" si="618"/>
        <v>2019</v>
      </c>
      <c r="O6641" s="57">
        <f t="shared" si="619"/>
        <v>3</v>
      </c>
      <c r="P6641" s="57">
        <f t="shared" si="620"/>
        <v>6</v>
      </c>
      <c r="Q6641" s="48">
        <v>43530</v>
      </c>
      <c r="R6641" s="178">
        <f t="shared" si="621"/>
        <v>43530</v>
      </c>
      <c r="S6641" s="182">
        <v>15.2</v>
      </c>
      <c r="T6641" s="180">
        <f t="shared" si="623"/>
        <v>80850.779999999955</v>
      </c>
      <c r="U6641" s="181" t="str">
        <f t="shared" si="622"/>
        <v>0</v>
      </c>
    </row>
    <row r="6642" spans="14:21">
      <c r="N6642" s="57">
        <f t="shared" si="618"/>
        <v>2019</v>
      </c>
      <c r="O6642" s="57">
        <f t="shared" si="619"/>
        <v>3</v>
      </c>
      <c r="P6642" s="57">
        <f t="shared" si="620"/>
        <v>7</v>
      </c>
      <c r="Q6642" s="48">
        <v>43531</v>
      </c>
      <c r="R6642" s="178">
        <f t="shared" si="621"/>
        <v>43531</v>
      </c>
      <c r="S6642" s="182">
        <v>14.7</v>
      </c>
      <c r="T6642" s="180">
        <f t="shared" si="623"/>
        <v>80865.479999999952</v>
      </c>
      <c r="U6642" s="181" t="str">
        <f t="shared" si="622"/>
        <v>0</v>
      </c>
    </row>
    <row r="6643" spans="14:21">
      <c r="N6643" s="57">
        <f t="shared" si="618"/>
        <v>2019</v>
      </c>
      <c r="O6643" s="57">
        <f t="shared" si="619"/>
        <v>3</v>
      </c>
      <c r="P6643" s="57">
        <f t="shared" si="620"/>
        <v>8</v>
      </c>
      <c r="Q6643" s="48">
        <v>43532</v>
      </c>
      <c r="R6643" s="178">
        <f t="shared" si="621"/>
        <v>43532</v>
      </c>
      <c r="S6643" s="182">
        <v>16.399999999999999</v>
      </c>
      <c r="T6643" s="180">
        <f t="shared" si="623"/>
        <v>80881.879999999946</v>
      </c>
      <c r="U6643" s="181" t="str">
        <f t="shared" si="622"/>
        <v>0</v>
      </c>
    </row>
    <row r="6644" spans="14:21">
      <c r="N6644" s="57">
        <f t="shared" si="618"/>
        <v>2019</v>
      </c>
      <c r="O6644" s="57">
        <f t="shared" si="619"/>
        <v>3</v>
      </c>
      <c r="P6644" s="57">
        <f t="shared" si="620"/>
        <v>9</v>
      </c>
      <c r="Q6644" s="48">
        <v>43533</v>
      </c>
      <c r="R6644" s="178">
        <f t="shared" si="621"/>
        <v>43533</v>
      </c>
      <c r="S6644" s="182">
        <v>17</v>
      </c>
      <c r="T6644" s="180">
        <f t="shared" si="623"/>
        <v>80898.879999999946</v>
      </c>
      <c r="U6644" s="181" t="str">
        <f t="shared" si="622"/>
        <v>0</v>
      </c>
    </row>
    <row r="6645" spans="14:21">
      <c r="N6645" s="57">
        <f t="shared" si="618"/>
        <v>2019</v>
      </c>
      <c r="O6645" s="57">
        <f t="shared" si="619"/>
        <v>3</v>
      </c>
      <c r="P6645" s="57">
        <f t="shared" si="620"/>
        <v>10</v>
      </c>
      <c r="Q6645" s="48">
        <v>43534</v>
      </c>
      <c r="R6645" s="178">
        <f t="shared" si="621"/>
        <v>43534</v>
      </c>
      <c r="S6645" s="182">
        <v>17.600000000000001</v>
      </c>
      <c r="T6645" s="180">
        <f t="shared" si="623"/>
        <v>80916.479999999952</v>
      </c>
      <c r="U6645" s="181" t="str">
        <f t="shared" si="622"/>
        <v>0</v>
      </c>
    </row>
    <row r="6646" spans="14:21">
      <c r="N6646" s="57">
        <f t="shared" si="618"/>
        <v>2019</v>
      </c>
      <c r="O6646" s="57">
        <f t="shared" si="619"/>
        <v>3</v>
      </c>
      <c r="P6646" s="57">
        <f t="shared" si="620"/>
        <v>11</v>
      </c>
      <c r="Q6646" s="48">
        <v>43535</v>
      </c>
      <c r="R6646" s="178">
        <f t="shared" si="621"/>
        <v>43535</v>
      </c>
      <c r="S6646" s="182">
        <v>17.5</v>
      </c>
      <c r="T6646" s="180">
        <f t="shared" si="623"/>
        <v>80933.979999999952</v>
      </c>
      <c r="U6646" s="181" t="str">
        <f t="shared" si="622"/>
        <v>0</v>
      </c>
    </row>
    <row r="6647" spans="14:21">
      <c r="N6647" s="57">
        <f t="shared" si="618"/>
        <v>2019</v>
      </c>
      <c r="O6647" s="57">
        <f t="shared" si="619"/>
        <v>3</v>
      </c>
      <c r="P6647" s="57">
        <f t="shared" si="620"/>
        <v>12</v>
      </c>
      <c r="Q6647" s="48">
        <v>43536</v>
      </c>
      <c r="R6647" s="178">
        <f t="shared" si="621"/>
        <v>43536</v>
      </c>
      <c r="S6647" s="182">
        <v>17.600000000000001</v>
      </c>
      <c r="T6647" s="180">
        <f t="shared" si="623"/>
        <v>80951.579999999958</v>
      </c>
      <c r="U6647" s="181" t="str">
        <f t="shared" si="622"/>
        <v>0</v>
      </c>
    </row>
    <row r="6648" spans="14:21">
      <c r="N6648" s="57">
        <f t="shared" si="618"/>
        <v>2019</v>
      </c>
      <c r="O6648" s="57">
        <f t="shared" si="619"/>
        <v>3</v>
      </c>
      <c r="P6648" s="57">
        <f t="shared" si="620"/>
        <v>13</v>
      </c>
      <c r="Q6648" s="48">
        <v>43537</v>
      </c>
      <c r="R6648" s="178">
        <f t="shared" si="621"/>
        <v>43537</v>
      </c>
      <c r="S6648" s="182">
        <v>16.5</v>
      </c>
      <c r="T6648" s="180">
        <f t="shared" si="623"/>
        <v>80968.079999999958</v>
      </c>
      <c r="U6648" s="181" t="str">
        <f t="shared" si="622"/>
        <v>0</v>
      </c>
    </row>
    <row r="6649" spans="14:21">
      <c r="N6649" s="57">
        <f t="shared" si="618"/>
        <v>2019</v>
      </c>
      <c r="O6649" s="57">
        <f t="shared" si="619"/>
        <v>3</v>
      </c>
      <c r="P6649" s="57">
        <f t="shared" si="620"/>
        <v>14</v>
      </c>
      <c r="Q6649" s="48">
        <v>43538</v>
      </c>
      <c r="R6649" s="178">
        <f t="shared" si="621"/>
        <v>43538</v>
      </c>
      <c r="S6649" s="182">
        <v>16</v>
      </c>
      <c r="T6649" s="180">
        <f t="shared" si="623"/>
        <v>80984.079999999958</v>
      </c>
      <c r="U6649" s="181" t="str">
        <f t="shared" si="622"/>
        <v>0</v>
      </c>
    </row>
    <row r="6650" spans="14:21">
      <c r="N6650" s="57">
        <f t="shared" si="618"/>
        <v>2019</v>
      </c>
      <c r="O6650" s="57">
        <f t="shared" si="619"/>
        <v>3</v>
      </c>
      <c r="P6650" s="57">
        <f t="shared" si="620"/>
        <v>15</v>
      </c>
      <c r="Q6650" s="48">
        <v>43539</v>
      </c>
      <c r="R6650" s="178">
        <f t="shared" si="621"/>
        <v>43539</v>
      </c>
      <c r="S6650" s="182">
        <v>15.9</v>
      </c>
      <c r="T6650" s="180">
        <f t="shared" si="623"/>
        <v>80999.979999999952</v>
      </c>
      <c r="U6650" s="181" t="str">
        <f t="shared" si="622"/>
        <v>0</v>
      </c>
    </row>
    <row r="6651" spans="14:21">
      <c r="N6651" s="57">
        <f t="shared" si="618"/>
        <v>2019</v>
      </c>
      <c r="O6651" s="57">
        <f t="shared" si="619"/>
        <v>3</v>
      </c>
      <c r="P6651" s="57">
        <f t="shared" si="620"/>
        <v>16</v>
      </c>
      <c r="Q6651" s="48">
        <v>43540</v>
      </c>
      <c r="R6651" s="178">
        <f t="shared" si="621"/>
        <v>43540</v>
      </c>
      <c r="S6651" s="182">
        <v>15.3</v>
      </c>
      <c r="T6651" s="180">
        <f t="shared" si="623"/>
        <v>81015.279999999955</v>
      </c>
      <c r="U6651" s="181" t="str">
        <f t="shared" si="622"/>
        <v>0</v>
      </c>
    </row>
    <row r="6652" spans="14:21">
      <c r="N6652" s="57">
        <f t="shared" si="618"/>
        <v>2019</v>
      </c>
      <c r="O6652" s="57">
        <f t="shared" si="619"/>
        <v>3</v>
      </c>
      <c r="P6652" s="57">
        <f t="shared" si="620"/>
        <v>17</v>
      </c>
      <c r="Q6652" s="48">
        <v>43541</v>
      </c>
      <c r="R6652" s="178">
        <f t="shared" si="621"/>
        <v>43541</v>
      </c>
      <c r="S6652" s="182">
        <v>15.8</v>
      </c>
      <c r="T6652" s="180">
        <f t="shared" si="623"/>
        <v>81031.079999999958</v>
      </c>
      <c r="U6652" s="181" t="str">
        <f t="shared" si="622"/>
        <v>0</v>
      </c>
    </row>
    <row r="6653" spans="14:21">
      <c r="N6653" s="57">
        <f t="shared" si="618"/>
        <v>2019</v>
      </c>
      <c r="O6653" s="57">
        <f t="shared" si="619"/>
        <v>3</v>
      </c>
      <c r="P6653" s="57">
        <f t="shared" si="620"/>
        <v>18</v>
      </c>
      <c r="Q6653" s="48">
        <v>43542</v>
      </c>
      <c r="R6653" s="178">
        <f t="shared" si="621"/>
        <v>43542</v>
      </c>
      <c r="S6653" s="182">
        <v>17.2</v>
      </c>
      <c r="T6653" s="180">
        <f t="shared" si="623"/>
        <v>81048.279999999955</v>
      </c>
      <c r="U6653" s="181" t="str">
        <f t="shared" si="622"/>
        <v>0</v>
      </c>
    </row>
    <row r="6654" spans="14:21">
      <c r="N6654" s="57">
        <f t="shared" si="618"/>
        <v>2019</v>
      </c>
      <c r="O6654" s="57">
        <f t="shared" si="619"/>
        <v>3</v>
      </c>
      <c r="P6654" s="57">
        <f t="shared" si="620"/>
        <v>19</v>
      </c>
      <c r="Q6654" s="48">
        <v>43543</v>
      </c>
      <c r="R6654" s="178">
        <f t="shared" si="621"/>
        <v>43543</v>
      </c>
      <c r="S6654" s="182">
        <v>17.7</v>
      </c>
      <c r="T6654" s="180">
        <f t="shared" si="623"/>
        <v>81065.979999999952</v>
      </c>
      <c r="U6654" s="181" t="str">
        <f t="shared" si="622"/>
        <v>0</v>
      </c>
    </row>
    <row r="6655" spans="14:21">
      <c r="N6655" s="57">
        <f t="shared" si="618"/>
        <v>2019</v>
      </c>
      <c r="O6655" s="57">
        <f t="shared" si="619"/>
        <v>3</v>
      </c>
      <c r="P6655" s="57">
        <f t="shared" si="620"/>
        <v>20</v>
      </c>
      <c r="Q6655" s="48">
        <v>43544</v>
      </c>
      <c r="R6655" s="178">
        <f t="shared" si="621"/>
        <v>43544</v>
      </c>
      <c r="S6655" s="182">
        <v>14.9</v>
      </c>
      <c r="T6655" s="180">
        <f t="shared" si="623"/>
        <v>81080.879999999946</v>
      </c>
      <c r="U6655" s="181" t="str">
        <f t="shared" si="622"/>
        <v>0</v>
      </c>
    </row>
    <row r="6656" spans="14:21">
      <c r="N6656" s="57">
        <f t="shared" si="618"/>
        <v>2019</v>
      </c>
      <c r="O6656" s="57">
        <f t="shared" si="619"/>
        <v>3</v>
      </c>
      <c r="P6656" s="57">
        <f t="shared" si="620"/>
        <v>21</v>
      </c>
      <c r="Q6656" s="48">
        <v>43545</v>
      </c>
      <c r="R6656" s="178">
        <f t="shared" si="621"/>
        <v>43545</v>
      </c>
      <c r="S6656" s="182">
        <v>13.2</v>
      </c>
      <c r="T6656" s="180">
        <f t="shared" si="623"/>
        <v>81094.079999999944</v>
      </c>
      <c r="U6656" s="181" t="str">
        <f t="shared" si="622"/>
        <v>0</v>
      </c>
    </row>
    <row r="6657" spans="14:21">
      <c r="N6657" s="57">
        <f t="shared" si="618"/>
        <v>2019</v>
      </c>
      <c r="O6657" s="57">
        <f t="shared" si="619"/>
        <v>3</v>
      </c>
      <c r="P6657" s="57">
        <f t="shared" si="620"/>
        <v>22</v>
      </c>
      <c r="Q6657" s="48">
        <v>43546</v>
      </c>
      <c r="R6657" s="178">
        <f t="shared" si="621"/>
        <v>43546</v>
      </c>
      <c r="S6657" s="182">
        <v>13.6</v>
      </c>
      <c r="T6657" s="180">
        <f t="shared" si="623"/>
        <v>81107.679999999949</v>
      </c>
      <c r="U6657" s="181" t="str">
        <f t="shared" si="622"/>
        <v>0</v>
      </c>
    </row>
    <row r="6658" spans="14:21">
      <c r="N6658" s="57">
        <f t="shared" si="618"/>
        <v>2019</v>
      </c>
      <c r="O6658" s="57">
        <f t="shared" si="619"/>
        <v>3</v>
      </c>
      <c r="P6658" s="57">
        <f t="shared" si="620"/>
        <v>23</v>
      </c>
      <c r="Q6658" s="48">
        <v>43547</v>
      </c>
      <c r="R6658" s="178">
        <f t="shared" si="621"/>
        <v>43547</v>
      </c>
      <c r="S6658" s="182">
        <v>15.9</v>
      </c>
      <c r="T6658" s="180">
        <f t="shared" si="623"/>
        <v>81123.579999999944</v>
      </c>
      <c r="U6658" s="181" t="str">
        <f t="shared" si="622"/>
        <v>0</v>
      </c>
    </row>
    <row r="6659" spans="14:21">
      <c r="N6659" s="57">
        <f t="shared" ref="N6659:N6722" si="624">IF(Q6659="","",YEAR(Q6659))</f>
        <v>2019</v>
      </c>
      <c r="O6659" s="57">
        <f t="shared" ref="O6659:O6722" si="625">IF(Q6659="","",MONTH(Q6659))</f>
        <v>3</v>
      </c>
      <c r="P6659" s="57">
        <f t="shared" ref="P6659:P6722" si="626">DAY(Q6659)</f>
        <v>24</v>
      </c>
      <c r="Q6659" s="48">
        <v>43548</v>
      </c>
      <c r="R6659" s="178">
        <f t="shared" ref="R6659:R6722" si="627">Q6659</f>
        <v>43548</v>
      </c>
      <c r="S6659" s="182">
        <v>16.5</v>
      </c>
      <c r="T6659" s="180">
        <f t="shared" si="623"/>
        <v>81140.079999999944</v>
      </c>
      <c r="U6659" s="181" t="str">
        <f t="shared" ref="U6659:U6722" si="628">IF(AND(R6659&gt;=$E$7,R6659&lt;=$E$9),S6659,"0")</f>
        <v>0</v>
      </c>
    </row>
    <row r="6660" spans="14:21">
      <c r="N6660" s="57">
        <f t="shared" si="624"/>
        <v>2019</v>
      </c>
      <c r="O6660" s="57">
        <f t="shared" si="625"/>
        <v>3</v>
      </c>
      <c r="P6660" s="57">
        <f t="shared" si="626"/>
        <v>25</v>
      </c>
      <c r="Q6660" s="48">
        <v>43549</v>
      </c>
      <c r="R6660" s="178">
        <f t="shared" si="627"/>
        <v>43549</v>
      </c>
      <c r="S6660" s="182">
        <v>18</v>
      </c>
      <c r="T6660" s="180">
        <f t="shared" si="623"/>
        <v>81158.079999999944</v>
      </c>
      <c r="U6660" s="181" t="str">
        <f t="shared" si="628"/>
        <v>0</v>
      </c>
    </row>
    <row r="6661" spans="14:21">
      <c r="N6661" s="57">
        <f t="shared" si="624"/>
        <v>2019</v>
      </c>
      <c r="O6661" s="57">
        <f t="shared" si="625"/>
        <v>3</v>
      </c>
      <c r="P6661" s="57">
        <f t="shared" si="626"/>
        <v>26</v>
      </c>
      <c r="Q6661" s="48">
        <v>43550</v>
      </c>
      <c r="R6661" s="178">
        <f t="shared" si="627"/>
        <v>43550</v>
      </c>
      <c r="S6661" s="182">
        <v>15.2</v>
      </c>
      <c r="T6661" s="180">
        <f t="shared" ref="T6661:T6724" si="629">T6660+S6661</f>
        <v>81173.279999999941</v>
      </c>
      <c r="U6661" s="181" t="str">
        <f t="shared" si="628"/>
        <v>0</v>
      </c>
    </row>
    <row r="6662" spans="14:21">
      <c r="N6662" s="57">
        <f t="shared" si="624"/>
        <v>2019</v>
      </c>
      <c r="O6662" s="57">
        <f t="shared" si="625"/>
        <v>3</v>
      </c>
      <c r="P6662" s="57">
        <f t="shared" si="626"/>
        <v>27</v>
      </c>
      <c r="Q6662" s="48">
        <v>43551</v>
      </c>
      <c r="R6662" s="178">
        <f t="shared" si="627"/>
        <v>43551</v>
      </c>
      <c r="S6662" s="182">
        <v>14.4</v>
      </c>
      <c r="T6662" s="180">
        <f t="shared" si="629"/>
        <v>81187.679999999935</v>
      </c>
      <c r="U6662" s="181" t="str">
        <f t="shared" si="628"/>
        <v>0</v>
      </c>
    </row>
    <row r="6663" spans="14:21">
      <c r="N6663" s="57">
        <f t="shared" si="624"/>
        <v>2019</v>
      </c>
      <c r="O6663" s="57">
        <f t="shared" si="625"/>
        <v>3</v>
      </c>
      <c r="P6663" s="57">
        <f t="shared" si="626"/>
        <v>28</v>
      </c>
      <c r="Q6663" s="48">
        <v>43552</v>
      </c>
      <c r="R6663" s="178">
        <f t="shared" si="627"/>
        <v>43552</v>
      </c>
      <c r="S6663" s="182">
        <v>12.8</v>
      </c>
      <c r="T6663" s="180">
        <f t="shared" si="629"/>
        <v>81200.479999999938</v>
      </c>
      <c r="U6663" s="181" t="str">
        <f t="shared" si="628"/>
        <v>0</v>
      </c>
    </row>
    <row r="6664" spans="14:21">
      <c r="N6664" s="57">
        <f t="shared" si="624"/>
        <v>2019</v>
      </c>
      <c r="O6664" s="57">
        <f t="shared" si="625"/>
        <v>3</v>
      </c>
      <c r="P6664" s="57">
        <f t="shared" si="626"/>
        <v>29</v>
      </c>
      <c r="Q6664" s="48">
        <v>43553</v>
      </c>
      <c r="R6664" s="178">
        <f t="shared" si="627"/>
        <v>43553</v>
      </c>
      <c r="S6664" s="182">
        <v>12.6</v>
      </c>
      <c r="T6664" s="180">
        <f t="shared" si="629"/>
        <v>81213.079999999944</v>
      </c>
      <c r="U6664" s="181" t="str">
        <f t="shared" si="628"/>
        <v>0</v>
      </c>
    </row>
    <row r="6665" spans="14:21">
      <c r="N6665" s="57">
        <f t="shared" si="624"/>
        <v>2019</v>
      </c>
      <c r="O6665" s="57">
        <f t="shared" si="625"/>
        <v>3</v>
      </c>
      <c r="P6665" s="57">
        <f t="shared" si="626"/>
        <v>30</v>
      </c>
      <c r="Q6665" s="48">
        <v>43554</v>
      </c>
      <c r="R6665" s="178">
        <f t="shared" si="627"/>
        <v>43554</v>
      </c>
      <c r="S6665" s="182">
        <v>12.9</v>
      </c>
      <c r="T6665" s="180">
        <f t="shared" si="629"/>
        <v>81225.979999999938</v>
      </c>
      <c r="U6665" s="181" t="str">
        <f t="shared" si="628"/>
        <v>0</v>
      </c>
    </row>
    <row r="6666" spans="14:21">
      <c r="N6666" s="57">
        <f t="shared" si="624"/>
        <v>2019</v>
      </c>
      <c r="O6666" s="57">
        <f t="shared" si="625"/>
        <v>3</v>
      </c>
      <c r="P6666" s="57">
        <f t="shared" si="626"/>
        <v>31</v>
      </c>
      <c r="Q6666" s="48">
        <v>43555</v>
      </c>
      <c r="R6666" s="178">
        <f t="shared" si="627"/>
        <v>43555</v>
      </c>
      <c r="S6666" s="182">
        <v>17.7</v>
      </c>
      <c r="T6666" s="180">
        <f t="shared" si="629"/>
        <v>81243.679999999935</v>
      </c>
      <c r="U6666" s="181" t="str">
        <f t="shared" si="628"/>
        <v>0</v>
      </c>
    </row>
    <row r="6667" spans="14:21">
      <c r="N6667" s="57">
        <f t="shared" si="624"/>
        <v>2019</v>
      </c>
      <c r="O6667" s="57">
        <f t="shared" si="625"/>
        <v>4</v>
      </c>
      <c r="P6667" s="57">
        <f t="shared" si="626"/>
        <v>1</v>
      </c>
      <c r="Q6667" s="48">
        <v>43556</v>
      </c>
      <c r="R6667" s="178">
        <f t="shared" si="627"/>
        <v>43556</v>
      </c>
      <c r="S6667" s="182">
        <v>18.2</v>
      </c>
      <c r="T6667" s="180">
        <f t="shared" si="629"/>
        <v>81261.879999999932</v>
      </c>
      <c r="U6667" s="181" t="str">
        <f t="shared" si="628"/>
        <v>0</v>
      </c>
    </row>
    <row r="6668" spans="14:21">
      <c r="N6668" s="57">
        <f t="shared" si="624"/>
        <v>2019</v>
      </c>
      <c r="O6668" s="57">
        <f t="shared" si="625"/>
        <v>4</v>
      </c>
      <c r="P6668" s="57">
        <f t="shared" si="626"/>
        <v>2</v>
      </c>
      <c r="Q6668" s="48">
        <v>43557</v>
      </c>
      <c r="R6668" s="178">
        <f t="shared" si="627"/>
        <v>43557</v>
      </c>
      <c r="S6668" s="182">
        <v>12.3</v>
      </c>
      <c r="T6668" s="180">
        <f t="shared" si="629"/>
        <v>81274.179999999935</v>
      </c>
      <c r="U6668" s="181" t="str">
        <f t="shared" si="628"/>
        <v>0</v>
      </c>
    </row>
    <row r="6669" spans="14:21">
      <c r="N6669" s="57">
        <f t="shared" si="624"/>
        <v>2019</v>
      </c>
      <c r="O6669" s="57">
        <f t="shared" si="625"/>
        <v>4</v>
      </c>
      <c r="P6669" s="57">
        <f t="shared" si="626"/>
        <v>3</v>
      </c>
      <c r="Q6669" s="48">
        <v>43558</v>
      </c>
      <c r="R6669" s="178">
        <f t="shared" si="627"/>
        <v>43558</v>
      </c>
      <c r="S6669" s="182">
        <v>14.1</v>
      </c>
      <c r="T6669" s="180">
        <f t="shared" si="629"/>
        <v>81288.279999999941</v>
      </c>
      <c r="U6669" s="181" t="str">
        <f t="shared" si="628"/>
        <v>0</v>
      </c>
    </row>
    <row r="6670" spans="14:21">
      <c r="N6670" s="57">
        <f t="shared" si="624"/>
        <v>2019</v>
      </c>
      <c r="O6670" s="57">
        <f t="shared" si="625"/>
        <v>4</v>
      </c>
      <c r="P6670" s="57">
        <f t="shared" si="626"/>
        <v>4</v>
      </c>
      <c r="Q6670" s="48">
        <v>43559</v>
      </c>
      <c r="R6670" s="178">
        <f t="shared" si="627"/>
        <v>43559</v>
      </c>
      <c r="S6670" s="182">
        <v>14.4</v>
      </c>
      <c r="T6670" s="180">
        <f t="shared" si="629"/>
        <v>81302.679999999935</v>
      </c>
      <c r="U6670" s="181" t="str">
        <f t="shared" si="628"/>
        <v>0</v>
      </c>
    </row>
    <row r="6671" spans="14:21">
      <c r="N6671" s="57">
        <f t="shared" si="624"/>
        <v>2019</v>
      </c>
      <c r="O6671" s="57">
        <f t="shared" si="625"/>
        <v>4</v>
      </c>
      <c r="P6671" s="57">
        <f t="shared" si="626"/>
        <v>5</v>
      </c>
      <c r="Q6671" s="48">
        <v>43560</v>
      </c>
      <c r="R6671" s="178">
        <f t="shared" si="627"/>
        <v>43560</v>
      </c>
      <c r="S6671" s="182">
        <v>13</v>
      </c>
      <c r="T6671" s="180">
        <f t="shared" si="629"/>
        <v>81315.679999999935</v>
      </c>
      <c r="U6671" s="181" t="str">
        <f t="shared" si="628"/>
        <v>0</v>
      </c>
    </row>
    <row r="6672" spans="14:21">
      <c r="N6672" s="57">
        <f t="shared" si="624"/>
        <v>2019</v>
      </c>
      <c r="O6672" s="57">
        <f t="shared" si="625"/>
        <v>4</v>
      </c>
      <c r="P6672" s="57">
        <f t="shared" si="626"/>
        <v>6</v>
      </c>
      <c r="Q6672" s="48">
        <v>43561</v>
      </c>
      <c r="R6672" s="178">
        <f t="shared" si="627"/>
        <v>43561</v>
      </c>
      <c r="S6672" s="182">
        <v>12.6</v>
      </c>
      <c r="T6672" s="180">
        <f t="shared" si="629"/>
        <v>81328.279999999941</v>
      </c>
      <c r="U6672" s="181" t="str">
        <f t="shared" si="628"/>
        <v>0</v>
      </c>
    </row>
    <row r="6673" spans="14:21">
      <c r="N6673" s="57">
        <f t="shared" si="624"/>
        <v>2019</v>
      </c>
      <c r="O6673" s="57">
        <f t="shared" si="625"/>
        <v>4</v>
      </c>
      <c r="P6673" s="57">
        <f t="shared" si="626"/>
        <v>7</v>
      </c>
      <c r="Q6673" s="48">
        <v>43562</v>
      </c>
      <c r="R6673" s="178">
        <f t="shared" si="627"/>
        <v>43562</v>
      </c>
      <c r="S6673" s="182">
        <v>13.8</v>
      </c>
      <c r="T6673" s="180">
        <f t="shared" si="629"/>
        <v>81342.079999999944</v>
      </c>
      <c r="U6673" s="181" t="str">
        <f t="shared" si="628"/>
        <v>0</v>
      </c>
    </row>
    <row r="6674" spans="14:21">
      <c r="N6674" s="57">
        <f t="shared" si="624"/>
        <v>2019</v>
      </c>
      <c r="O6674" s="57">
        <f t="shared" si="625"/>
        <v>4</v>
      </c>
      <c r="P6674" s="57">
        <f t="shared" si="626"/>
        <v>8</v>
      </c>
      <c r="Q6674" s="48">
        <v>43563</v>
      </c>
      <c r="R6674" s="178">
        <f t="shared" si="627"/>
        <v>43563</v>
      </c>
      <c r="S6674" s="182">
        <v>14.9</v>
      </c>
      <c r="T6674" s="180">
        <f t="shared" si="629"/>
        <v>81356.979999999938</v>
      </c>
      <c r="U6674" s="181" t="str">
        <f t="shared" si="628"/>
        <v>0</v>
      </c>
    </row>
    <row r="6675" spans="14:21">
      <c r="N6675" s="57">
        <f t="shared" si="624"/>
        <v>2019</v>
      </c>
      <c r="O6675" s="57">
        <f t="shared" si="625"/>
        <v>4</v>
      </c>
      <c r="P6675" s="57">
        <f t="shared" si="626"/>
        <v>9</v>
      </c>
      <c r="Q6675" s="48">
        <v>43564</v>
      </c>
      <c r="R6675" s="178">
        <f t="shared" si="627"/>
        <v>43564</v>
      </c>
      <c r="S6675" s="182">
        <v>18.2</v>
      </c>
      <c r="T6675" s="180">
        <f t="shared" si="629"/>
        <v>81375.179999999935</v>
      </c>
      <c r="U6675" s="181" t="str">
        <f t="shared" si="628"/>
        <v>0</v>
      </c>
    </row>
    <row r="6676" spans="14:21">
      <c r="N6676" s="57">
        <f t="shared" si="624"/>
        <v>2019</v>
      </c>
      <c r="O6676" s="57">
        <f t="shared" si="625"/>
        <v>4</v>
      </c>
      <c r="P6676" s="57">
        <f t="shared" si="626"/>
        <v>10</v>
      </c>
      <c r="Q6676" s="48">
        <v>43565</v>
      </c>
      <c r="R6676" s="178">
        <f t="shared" si="627"/>
        <v>43565</v>
      </c>
      <c r="S6676" s="182">
        <v>18.8</v>
      </c>
      <c r="T6676" s="180">
        <f t="shared" si="629"/>
        <v>81393.979999999938</v>
      </c>
      <c r="U6676" s="181" t="str">
        <f t="shared" si="628"/>
        <v>0</v>
      </c>
    </row>
    <row r="6677" spans="14:21">
      <c r="N6677" s="57">
        <f t="shared" si="624"/>
        <v>2019</v>
      </c>
      <c r="O6677" s="57">
        <f t="shared" si="625"/>
        <v>4</v>
      </c>
      <c r="P6677" s="57">
        <f t="shared" si="626"/>
        <v>11</v>
      </c>
      <c r="Q6677" s="48">
        <v>43566</v>
      </c>
      <c r="R6677" s="178">
        <f t="shared" si="627"/>
        <v>43566</v>
      </c>
      <c r="S6677" s="182">
        <v>17.8</v>
      </c>
      <c r="T6677" s="180">
        <f t="shared" si="629"/>
        <v>81411.779999999941</v>
      </c>
      <c r="U6677" s="181" t="str">
        <f t="shared" si="628"/>
        <v>0</v>
      </c>
    </row>
    <row r="6678" spans="14:21">
      <c r="N6678" s="57">
        <f t="shared" si="624"/>
        <v>2019</v>
      </c>
      <c r="O6678" s="57">
        <f t="shared" si="625"/>
        <v>4</v>
      </c>
      <c r="P6678" s="57">
        <f t="shared" si="626"/>
        <v>12</v>
      </c>
      <c r="Q6678" s="48">
        <v>43567</v>
      </c>
      <c r="R6678" s="178">
        <f t="shared" si="627"/>
        <v>43567</v>
      </c>
      <c r="S6678" s="182">
        <v>18</v>
      </c>
      <c r="T6678" s="180">
        <f t="shared" si="629"/>
        <v>81429.779999999941</v>
      </c>
      <c r="U6678" s="181" t="str">
        <f t="shared" si="628"/>
        <v>0</v>
      </c>
    </row>
    <row r="6679" spans="14:21">
      <c r="N6679" s="57">
        <f t="shared" si="624"/>
        <v>2019</v>
      </c>
      <c r="O6679" s="57">
        <f t="shared" si="625"/>
        <v>4</v>
      </c>
      <c r="P6679" s="57">
        <f t="shared" si="626"/>
        <v>13</v>
      </c>
      <c r="Q6679" s="48">
        <v>43568</v>
      </c>
      <c r="R6679" s="178">
        <f t="shared" si="627"/>
        <v>43568</v>
      </c>
      <c r="S6679" s="182">
        <v>19.2</v>
      </c>
      <c r="T6679" s="180">
        <f t="shared" si="629"/>
        <v>81448.979999999938</v>
      </c>
      <c r="U6679" s="181" t="str">
        <f t="shared" si="628"/>
        <v>0</v>
      </c>
    </row>
    <row r="6680" spans="14:21">
      <c r="N6680" s="57">
        <f t="shared" si="624"/>
        <v>2019</v>
      </c>
      <c r="O6680" s="57">
        <f t="shared" si="625"/>
        <v>4</v>
      </c>
      <c r="P6680" s="57">
        <f t="shared" si="626"/>
        <v>14</v>
      </c>
      <c r="Q6680" s="48">
        <v>43569</v>
      </c>
      <c r="R6680" s="178">
        <f t="shared" si="627"/>
        <v>43569</v>
      </c>
      <c r="S6680" s="182">
        <v>16.899999999999999</v>
      </c>
      <c r="T6680" s="180">
        <f t="shared" si="629"/>
        <v>81465.879999999932</v>
      </c>
      <c r="U6680" s="181" t="str">
        <f t="shared" si="628"/>
        <v>0</v>
      </c>
    </row>
    <row r="6681" spans="14:21">
      <c r="N6681" s="57">
        <f t="shared" si="624"/>
        <v>2019</v>
      </c>
      <c r="O6681" s="57">
        <f t="shared" si="625"/>
        <v>4</v>
      </c>
      <c r="P6681" s="57">
        <f t="shared" si="626"/>
        <v>15</v>
      </c>
      <c r="Q6681" s="48">
        <v>43570</v>
      </c>
      <c r="R6681" s="178">
        <f t="shared" si="627"/>
        <v>43570</v>
      </c>
      <c r="S6681" s="182">
        <v>16.600000000000001</v>
      </c>
      <c r="T6681" s="180">
        <f t="shared" si="629"/>
        <v>81482.479999999938</v>
      </c>
      <c r="U6681" s="181" t="str">
        <f t="shared" si="628"/>
        <v>0</v>
      </c>
    </row>
    <row r="6682" spans="14:21">
      <c r="N6682" s="57">
        <f t="shared" si="624"/>
        <v>2019</v>
      </c>
      <c r="O6682" s="57">
        <f t="shared" si="625"/>
        <v>4</v>
      </c>
      <c r="P6682" s="57">
        <f t="shared" si="626"/>
        <v>16</v>
      </c>
      <c r="Q6682" s="48">
        <v>43571</v>
      </c>
      <c r="R6682" s="178">
        <f t="shared" si="627"/>
        <v>43571</v>
      </c>
      <c r="S6682" s="182">
        <v>15.4</v>
      </c>
      <c r="T6682" s="180">
        <f t="shared" si="629"/>
        <v>81497.879999999932</v>
      </c>
      <c r="U6682" s="181" t="str">
        <f t="shared" si="628"/>
        <v>0</v>
      </c>
    </row>
    <row r="6683" spans="14:21">
      <c r="N6683" s="57">
        <f t="shared" si="624"/>
        <v>2019</v>
      </c>
      <c r="O6683" s="57">
        <f t="shared" si="625"/>
        <v>4</v>
      </c>
      <c r="P6683" s="57">
        <f t="shared" si="626"/>
        <v>17</v>
      </c>
      <c r="Q6683" s="48">
        <v>43572</v>
      </c>
      <c r="R6683" s="178">
        <f t="shared" si="627"/>
        <v>43572</v>
      </c>
      <c r="S6683" s="182">
        <v>13.8</v>
      </c>
      <c r="T6683" s="180">
        <f t="shared" si="629"/>
        <v>81511.679999999935</v>
      </c>
      <c r="U6683" s="181" t="str">
        <f t="shared" si="628"/>
        <v>0</v>
      </c>
    </row>
    <row r="6684" spans="14:21">
      <c r="N6684" s="57">
        <f t="shared" si="624"/>
        <v>2019</v>
      </c>
      <c r="O6684" s="57">
        <f t="shared" si="625"/>
        <v>4</v>
      </c>
      <c r="P6684" s="57">
        <f t="shared" si="626"/>
        <v>18</v>
      </c>
      <c r="Q6684" s="48">
        <v>43573</v>
      </c>
      <c r="R6684" s="178">
        <f t="shared" si="627"/>
        <v>43573</v>
      </c>
      <c r="S6684" s="182">
        <v>13</v>
      </c>
      <c r="T6684" s="180">
        <f t="shared" si="629"/>
        <v>81524.679999999935</v>
      </c>
      <c r="U6684" s="181" t="str">
        <f t="shared" si="628"/>
        <v>0</v>
      </c>
    </row>
    <row r="6685" spans="14:21">
      <c r="N6685" s="57">
        <f t="shared" si="624"/>
        <v>2019</v>
      </c>
      <c r="O6685" s="57">
        <f t="shared" si="625"/>
        <v>4</v>
      </c>
      <c r="P6685" s="57">
        <f t="shared" si="626"/>
        <v>19</v>
      </c>
      <c r="Q6685" s="48">
        <v>43574</v>
      </c>
      <c r="R6685" s="178">
        <f t="shared" si="627"/>
        <v>43574</v>
      </c>
      <c r="S6685" s="182">
        <v>12.1</v>
      </c>
      <c r="T6685" s="180">
        <f t="shared" si="629"/>
        <v>81536.779999999941</v>
      </c>
      <c r="U6685" s="181" t="str">
        <f t="shared" si="628"/>
        <v>0</v>
      </c>
    </row>
    <row r="6686" spans="14:21">
      <c r="N6686" s="57">
        <f t="shared" si="624"/>
        <v>2019</v>
      </c>
      <c r="O6686" s="57">
        <f t="shared" si="625"/>
        <v>4</v>
      </c>
      <c r="P6686" s="57">
        <f t="shared" si="626"/>
        <v>20</v>
      </c>
      <c r="Q6686" s="48">
        <v>43575</v>
      </c>
      <c r="R6686" s="178">
        <f t="shared" si="627"/>
        <v>43575</v>
      </c>
      <c r="S6686" s="182">
        <v>13</v>
      </c>
      <c r="T6686" s="180">
        <f t="shared" si="629"/>
        <v>81549.779999999941</v>
      </c>
      <c r="U6686" s="181" t="str">
        <f t="shared" si="628"/>
        <v>0</v>
      </c>
    </row>
    <row r="6687" spans="14:21">
      <c r="N6687" s="57">
        <f t="shared" si="624"/>
        <v>2019</v>
      </c>
      <c r="O6687" s="57">
        <f t="shared" si="625"/>
        <v>4</v>
      </c>
      <c r="P6687" s="57">
        <f t="shared" si="626"/>
        <v>21</v>
      </c>
      <c r="Q6687" s="48">
        <v>43576</v>
      </c>
      <c r="R6687" s="178">
        <f t="shared" si="627"/>
        <v>43576</v>
      </c>
      <c r="S6687" s="182">
        <v>10</v>
      </c>
      <c r="T6687" s="180">
        <f t="shared" si="629"/>
        <v>81559.779999999941</v>
      </c>
      <c r="U6687" s="181" t="str">
        <f t="shared" si="628"/>
        <v>0</v>
      </c>
    </row>
    <row r="6688" spans="14:21">
      <c r="N6688" s="57">
        <f t="shared" si="624"/>
        <v>2019</v>
      </c>
      <c r="O6688" s="57">
        <f t="shared" si="625"/>
        <v>4</v>
      </c>
      <c r="P6688" s="57">
        <f t="shared" si="626"/>
        <v>22</v>
      </c>
      <c r="Q6688" s="48">
        <v>43577</v>
      </c>
      <c r="R6688" s="178">
        <f t="shared" si="627"/>
        <v>43577</v>
      </c>
      <c r="S6688" s="182">
        <v>10.6</v>
      </c>
      <c r="T6688" s="180">
        <f t="shared" si="629"/>
        <v>81570.379999999946</v>
      </c>
      <c r="U6688" s="181" t="str">
        <f t="shared" si="628"/>
        <v>0</v>
      </c>
    </row>
    <row r="6689" spans="14:21">
      <c r="N6689" s="57">
        <f t="shared" si="624"/>
        <v>2019</v>
      </c>
      <c r="O6689" s="57">
        <f t="shared" si="625"/>
        <v>4</v>
      </c>
      <c r="P6689" s="57">
        <f t="shared" si="626"/>
        <v>23</v>
      </c>
      <c r="Q6689" s="48">
        <v>43578</v>
      </c>
      <c r="R6689" s="178">
        <f t="shared" si="627"/>
        <v>43578</v>
      </c>
      <c r="S6689" s="182">
        <v>10</v>
      </c>
      <c r="T6689" s="180">
        <f t="shared" si="629"/>
        <v>81580.379999999946</v>
      </c>
      <c r="U6689" s="181" t="str">
        <f t="shared" si="628"/>
        <v>0</v>
      </c>
    </row>
    <row r="6690" spans="14:21">
      <c r="N6690" s="57">
        <f t="shared" si="624"/>
        <v>2019</v>
      </c>
      <c r="O6690" s="57">
        <f t="shared" si="625"/>
        <v>4</v>
      </c>
      <c r="P6690" s="57">
        <f t="shared" si="626"/>
        <v>24</v>
      </c>
      <c r="Q6690" s="48">
        <v>43579</v>
      </c>
      <c r="R6690" s="178">
        <f t="shared" si="627"/>
        <v>43579</v>
      </c>
      <c r="S6690" s="182">
        <v>7.7</v>
      </c>
      <c r="T6690" s="180">
        <f t="shared" si="629"/>
        <v>81588.079999999944</v>
      </c>
      <c r="U6690" s="181" t="str">
        <f t="shared" si="628"/>
        <v>0</v>
      </c>
    </row>
    <row r="6691" spans="14:21">
      <c r="N6691" s="57">
        <f t="shared" si="624"/>
        <v>2019</v>
      </c>
      <c r="O6691" s="57">
        <f t="shared" si="625"/>
        <v>4</v>
      </c>
      <c r="P6691" s="57">
        <f t="shared" si="626"/>
        <v>25</v>
      </c>
      <c r="Q6691" s="48">
        <v>43580</v>
      </c>
      <c r="R6691" s="178">
        <f t="shared" si="627"/>
        <v>43580</v>
      </c>
      <c r="S6691" s="182">
        <v>5.6</v>
      </c>
      <c r="T6691" s="180">
        <f t="shared" si="629"/>
        <v>81593.679999999949</v>
      </c>
      <c r="U6691" s="181" t="str">
        <f t="shared" si="628"/>
        <v>0</v>
      </c>
    </row>
    <row r="6692" spans="14:21">
      <c r="N6692" s="57">
        <f t="shared" si="624"/>
        <v>2019</v>
      </c>
      <c r="O6692" s="57">
        <f t="shared" si="625"/>
        <v>4</v>
      </c>
      <c r="P6692" s="57">
        <f t="shared" si="626"/>
        <v>26</v>
      </c>
      <c r="Q6692" s="48">
        <v>43581</v>
      </c>
      <c r="R6692" s="178">
        <f t="shared" si="627"/>
        <v>43581</v>
      </c>
      <c r="S6692" s="182">
        <v>10.1</v>
      </c>
      <c r="T6692" s="180">
        <f t="shared" si="629"/>
        <v>81603.779999999955</v>
      </c>
      <c r="U6692" s="181" t="str">
        <f t="shared" si="628"/>
        <v>0</v>
      </c>
    </row>
    <row r="6693" spans="14:21">
      <c r="N6693" s="57">
        <f t="shared" si="624"/>
        <v>2019</v>
      </c>
      <c r="O6693" s="57">
        <f t="shared" si="625"/>
        <v>4</v>
      </c>
      <c r="P6693" s="57">
        <f t="shared" si="626"/>
        <v>27</v>
      </c>
      <c r="Q6693" s="48">
        <v>43582</v>
      </c>
      <c r="R6693" s="178">
        <f t="shared" si="627"/>
        <v>43582</v>
      </c>
      <c r="S6693" s="182">
        <v>9.8000000000000007</v>
      </c>
      <c r="T6693" s="180">
        <f t="shared" si="629"/>
        <v>81613.579999999958</v>
      </c>
      <c r="U6693" s="181" t="str">
        <f t="shared" si="628"/>
        <v>0</v>
      </c>
    </row>
    <row r="6694" spans="14:21">
      <c r="N6694" s="57">
        <f t="shared" si="624"/>
        <v>2019</v>
      </c>
      <c r="O6694" s="57">
        <f t="shared" si="625"/>
        <v>4</v>
      </c>
      <c r="P6694" s="57">
        <f t="shared" si="626"/>
        <v>28</v>
      </c>
      <c r="Q6694" s="48">
        <v>43583</v>
      </c>
      <c r="R6694" s="178">
        <f t="shared" si="627"/>
        <v>43583</v>
      </c>
      <c r="S6694" s="182">
        <v>12.8</v>
      </c>
      <c r="T6694" s="180">
        <f t="shared" si="629"/>
        <v>81626.379999999961</v>
      </c>
      <c r="U6694" s="181" t="str">
        <f t="shared" si="628"/>
        <v>0</v>
      </c>
    </row>
    <row r="6695" spans="14:21">
      <c r="N6695" s="57">
        <f t="shared" si="624"/>
        <v>2019</v>
      </c>
      <c r="O6695" s="57">
        <f t="shared" si="625"/>
        <v>4</v>
      </c>
      <c r="P6695" s="57">
        <f t="shared" si="626"/>
        <v>29</v>
      </c>
      <c r="Q6695" s="48">
        <v>43584</v>
      </c>
      <c r="R6695" s="178">
        <f t="shared" si="627"/>
        <v>43584</v>
      </c>
      <c r="S6695" s="182">
        <v>10.8</v>
      </c>
      <c r="T6695" s="180">
        <f t="shared" si="629"/>
        <v>81637.179999999964</v>
      </c>
      <c r="U6695" s="181" t="str">
        <f t="shared" si="628"/>
        <v>0</v>
      </c>
    </row>
    <row r="6696" spans="14:21">
      <c r="N6696" s="57">
        <f t="shared" si="624"/>
        <v>2019</v>
      </c>
      <c r="O6696" s="57">
        <f t="shared" si="625"/>
        <v>4</v>
      </c>
      <c r="P6696" s="57">
        <f t="shared" si="626"/>
        <v>30</v>
      </c>
      <c r="Q6696" s="48">
        <v>43585</v>
      </c>
      <c r="R6696" s="178">
        <f t="shared" si="627"/>
        <v>43585</v>
      </c>
      <c r="S6696" s="182">
        <v>9.4</v>
      </c>
      <c r="T6696" s="180">
        <f t="shared" si="629"/>
        <v>81646.579999999958</v>
      </c>
      <c r="U6696" s="181" t="str">
        <f t="shared" si="628"/>
        <v>0</v>
      </c>
    </row>
    <row r="6697" spans="14:21">
      <c r="N6697" s="57">
        <f t="shared" si="624"/>
        <v>2019</v>
      </c>
      <c r="O6697" s="57">
        <f t="shared" si="625"/>
        <v>5</v>
      </c>
      <c r="P6697" s="57">
        <f t="shared" si="626"/>
        <v>1</v>
      </c>
      <c r="Q6697" s="48">
        <v>43586</v>
      </c>
      <c r="R6697" s="178">
        <f t="shared" si="627"/>
        <v>43586</v>
      </c>
      <c r="S6697" s="182">
        <v>13.3</v>
      </c>
      <c r="T6697" s="180">
        <f t="shared" si="629"/>
        <v>81659.879999999961</v>
      </c>
      <c r="U6697" s="181" t="str">
        <f t="shared" si="628"/>
        <v>0</v>
      </c>
    </row>
    <row r="6698" spans="14:21">
      <c r="N6698" s="57">
        <f t="shared" si="624"/>
        <v>2019</v>
      </c>
      <c r="O6698" s="57">
        <f t="shared" si="625"/>
        <v>5</v>
      </c>
      <c r="P6698" s="57">
        <f t="shared" si="626"/>
        <v>2</v>
      </c>
      <c r="Q6698" s="48">
        <v>43587</v>
      </c>
      <c r="R6698" s="178">
        <f t="shared" si="627"/>
        <v>43587</v>
      </c>
      <c r="S6698" s="182">
        <v>14.3</v>
      </c>
      <c r="T6698" s="180">
        <f t="shared" si="629"/>
        <v>81674.179999999964</v>
      </c>
      <c r="U6698" s="181" t="str">
        <f t="shared" si="628"/>
        <v>0</v>
      </c>
    </row>
    <row r="6699" spans="14:21">
      <c r="N6699" s="57">
        <f t="shared" si="624"/>
        <v>2019</v>
      </c>
      <c r="O6699" s="57">
        <f t="shared" si="625"/>
        <v>5</v>
      </c>
      <c r="P6699" s="57">
        <f t="shared" si="626"/>
        <v>3</v>
      </c>
      <c r="Q6699" s="48">
        <v>43588</v>
      </c>
      <c r="R6699" s="178">
        <f t="shared" si="627"/>
        <v>43588</v>
      </c>
      <c r="S6699" s="182">
        <v>16.600000000000001</v>
      </c>
      <c r="T6699" s="180">
        <f t="shared" si="629"/>
        <v>81690.77999999997</v>
      </c>
      <c r="U6699" s="181" t="str">
        <f t="shared" si="628"/>
        <v>0</v>
      </c>
    </row>
    <row r="6700" spans="14:21">
      <c r="N6700" s="57">
        <f t="shared" si="624"/>
        <v>2019</v>
      </c>
      <c r="O6700" s="57">
        <f t="shared" si="625"/>
        <v>5</v>
      </c>
      <c r="P6700" s="57">
        <f t="shared" si="626"/>
        <v>4</v>
      </c>
      <c r="Q6700" s="48">
        <v>43589</v>
      </c>
      <c r="R6700" s="178">
        <f t="shared" si="627"/>
        <v>43589</v>
      </c>
      <c r="S6700" s="182">
        <v>17.2</v>
      </c>
      <c r="T6700" s="180">
        <f t="shared" si="629"/>
        <v>81707.979999999967</v>
      </c>
      <c r="U6700" s="181" t="str">
        <f t="shared" si="628"/>
        <v>0</v>
      </c>
    </row>
    <row r="6701" spans="14:21">
      <c r="N6701" s="57">
        <f t="shared" si="624"/>
        <v>2019</v>
      </c>
      <c r="O6701" s="57">
        <f t="shared" si="625"/>
        <v>5</v>
      </c>
      <c r="P6701" s="57">
        <f t="shared" si="626"/>
        <v>5</v>
      </c>
      <c r="Q6701" s="48">
        <v>43590</v>
      </c>
      <c r="R6701" s="178">
        <f t="shared" si="627"/>
        <v>43590</v>
      </c>
      <c r="S6701" s="182">
        <v>15</v>
      </c>
      <c r="T6701" s="180">
        <f t="shared" si="629"/>
        <v>81722.979999999967</v>
      </c>
      <c r="U6701" s="181" t="str">
        <f t="shared" si="628"/>
        <v>0</v>
      </c>
    </row>
    <row r="6702" spans="14:21">
      <c r="N6702" s="57">
        <f t="shared" si="624"/>
        <v>2019</v>
      </c>
      <c r="O6702" s="57">
        <f t="shared" si="625"/>
        <v>5</v>
      </c>
      <c r="P6702" s="57">
        <f t="shared" si="626"/>
        <v>6</v>
      </c>
      <c r="Q6702" s="48">
        <v>43591</v>
      </c>
      <c r="R6702" s="178">
        <f t="shared" si="627"/>
        <v>43591</v>
      </c>
      <c r="S6702" s="182">
        <v>15.5</v>
      </c>
      <c r="T6702" s="180">
        <f t="shared" si="629"/>
        <v>81738.479999999967</v>
      </c>
      <c r="U6702" s="181" t="str">
        <f t="shared" si="628"/>
        <v>0</v>
      </c>
    </row>
    <row r="6703" spans="14:21">
      <c r="N6703" s="57">
        <f t="shared" si="624"/>
        <v>2019</v>
      </c>
      <c r="O6703" s="57">
        <f t="shared" si="625"/>
        <v>5</v>
      </c>
      <c r="P6703" s="57">
        <f t="shared" si="626"/>
        <v>7</v>
      </c>
      <c r="Q6703" s="48">
        <v>43592</v>
      </c>
      <c r="R6703" s="178">
        <f t="shared" si="627"/>
        <v>43592</v>
      </c>
      <c r="S6703" s="182">
        <v>14.8</v>
      </c>
      <c r="T6703" s="180">
        <f t="shared" si="629"/>
        <v>81753.27999999997</v>
      </c>
      <c r="U6703" s="181" t="str">
        <f t="shared" si="628"/>
        <v>0</v>
      </c>
    </row>
    <row r="6704" spans="14:21">
      <c r="N6704" s="57">
        <f t="shared" si="624"/>
        <v>2019</v>
      </c>
      <c r="O6704" s="57">
        <f t="shared" si="625"/>
        <v>5</v>
      </c>
      <c r="P6704" s="57">
        <f t="shared" si="626"/>
        <v>8</v>
      </c>
      <c r="Q6704" s="48">
        <v>43593</v>
      </c>
      <c r="R6704" s="178">
        <f t="shared" si="627"/>
        <v>43593</v>
      </c>
      <c r="S6704" s="182">
        <v>11.6</v>
      </c>
      <c r="T6704" s="180">
        <f t="shared" si="629"/>
        <v>81764.879999999976</v>
      </c>
      <c r="U6704" s="181" t="str">
        <f t="shared" si="628"/>
        <v>0</v>
      </c>
    </row>
    <row r="6705" spans="14:21">
      <c r="N6705" s="57">
        <f t="shared" si="624"/>
        <v>2019</v>
      </c>
      <c r="O6705" s="57">
        <f t="shared" si="625"/>
        <v>5</v>
      </c>
      <c r="P6705" s="57">
        <f t="shared" si="626"/>
        <v>9</v>
      </c>
      <c r="Q6705" s="48">
        <v>43594</v>
      </c>
      <c r="R6705" s="178">
        <f t="shared" si="627"/>
        <v>43594</v>
      </c>
      <c r="S6705" s="182">
        <v>9.4</v>
      </c>
      <c r="T6705" s="180">
        <f t="shared" si="629"/>
        <v>81774.27999999997</v>
      </c>
      <c r="U6705" s="181" t="str">
        <f t="shared" si="628"/>
        <v>0</v>
      </c>
    </row>
    <row r="6706" spans="14:21">
      <c r="N6706" s="57">
        <f t="shared" si="624"/>
        <v>2019</v>
      </c>
      <c r="O6706" s="57">
        <f t="shared" si="625"/>
        <v>5</v>
      </c>
      <c r="P6706" s="57">
        <f t="shared" si="626"/>
        <v>10</v>
      </c>
      <c r="Q6706" s="48">
        <v>43595</v>
      </c>
      <c r="R6706" s="178">
        <f t="shared" si="627"/>
        <v>43595</v>
      </c>
      <c r="S6706" s="182">
        <v>12.8</v>
      </c>
      <c r="T6706" s="180">
        <f t="shared" si="629"/>
        <v>81787.079999999973</v>
      </c>
      <c r="U6706" s="181" t="str">
        <f t="shared" si="628"/>
        <v>0</v>
      </c>
    </row>
    <row r="6707" spans="14:21">
      <c r="N6707" s="57">
        <f t="shared" si="624"/>
        <v>2019</v>
      </c>
      <c r="O6707" s="57">
        <f t="shared" si="625"/>
        <v>5</v>
      </c>
      <c r="P6707" s="57">
        <f t="shared" si="626"/>
        <v>11</v>
      </c>
      <c r="Q6707" s="48">
        <v>43596</v>
      </c>
      <c r="R6707" s="178">
        <f t="shared" si="627"/>
        <v>43596</v>
      </c>
      <c r="S6707" s="182">
        <v>13.6</v>
      </c>
      <c r="T6707" s="180">
        <f t="shared" si="629"/>
        <v>81800.679999999978</v>
      </c>
      <c r="U6707" s="181" t="str">
        <f t="shared" si="628"/>
        <v>0</v>
      </c>
    </row>
    <row r="6708" spans="14:21">
      <c r="N6708" s="57">
        <f t="shared" si="624"/>
        <v>2019</v>
      </c>
      <c r="O6708" s="57">
        <f t="shared" si="625"/>
        <v>5</v>
      </c>
      <c r="P6708" s="57">
        <f t="shared" si="626"/>
        <v>12</v>
      </c>
      <c r="Q6708" s="48">
        <v>43597</v>
      </c>
      <c r="R6708" s="178">
        <f t="shared" si="627"/>
        <v>43597</v>
      </c>
      <c r="S6708" s="182">
        <v>13</v>
      </c>
      <c r="T6708" s="180">
        <f t="shared" si="629"/>
        <v>81813.679999999978</v>
      </c>
      <c r="U6708" s="181" t="str">
        <f t="shared" si="628"/>
        <v>0</v>
      </c>
    </row>
    <row r="6709" spans="14:21">
      <c r="N6709" s="57">
        <f t="shared" si="624"/>
        <v>2019</v>
      </c>
      <c r="O6709" s="57">
        <f t="shared" si="625"/>
        <v>5</v>
      </c>
      <c r="P6709" s="57">
        <f t="shared" si="626"/>
        <v>13</v>
      </c>
      <c r="Q6709" s="48">
        <v>43598</v>
      </c>
      <c r="R6709" s="178">
        <f t="shared" si="627"/>
        <v>43598</v>
      </c>
      <c r="S6709" s="182">
        <v>12.1</v>
      </c>
      <c r="T6709" s="180">
        <f t="shared" si="629"/>
        <v>81825.779999999984</v>
      </c>
      <c r="U6709" s="181" t="str">
        <f t="shared" si="628"/>
        <v>0</v>
      </c>
    </row>
    <row r="6710" spans="14:21">
      <c r="N6710" s="57">
        <f t="shared" si="624"/>
        <v>2019</v>
      </c>
      <c r="O6710" s="57">
        <f t="shared" si="625"/>
        <v>5</v>
      </c>
      <c r="P6710" s="57">
        <f t="shared" si="626"/>
        <v>14</v>
      </c>
      <c r="Q6710" s="48">
        <v>43599</v>
      </c>
      <c r="R6710" s="178">
        <f t="shared" si="627"/>
        <v>43599</v>
      </c>
      <c r="S6710" s="182">
        <v>12</v>
      </c>
      <c r="T6710" s="180">
        <f t="shared" si="629"/>
        <v>81837.779999999984</v>
      </c>
      <c r="U6710" s="181" t="str">
        <f t="shared" si="628"/>
        <v>0</v>
      </c>
    </row>
    <row r="6711" spans="14:21">
      <c r="N6711" s="57">
        <f t="shared" si="624"/>
        <v>2019</v>
      </c>
      <c r="O6711" s="57">
        <f t="shared" si="625"/>
        <v>5</v>
      </c>
      <c r="P6711" s="57">
        <f t="shared" si="626"/>
        <v>15</v>
      </c>
      <c r="Q6711" s="48">
        <v>43600</v>
      </c>
      <c r="R6711" s="178">
        <f t="shared" si="627"/>
        <v>43600</v>
      </c>
      <c r="S6711" s="182">
        <v>11.9</v>
      </c>
      <c r="T6711" s="180">
        <f t="shared" si="629"/>
        <v>81849.679999999978</v>
      </c>
      <c r="U6711" s="181" t="str">
        <f t="shared" si="628"/>
        <v>0</v>
      </c>
    </row>
    <row r="6712" spans="14:21">
      <c r="N6712" s="57">
        <f t="shared" si="624"/>
        <v>2019</v>
      </c>
      <c r="O6712" s="57">
        <f t="shared" si="625"/>
        <v>5</v>
      </c>
      <c r="P6712" s="57">
        <f t="shared" si="626"/>
        <v>16</v>
      </c>
      <c r="Q6712" s="48">
        <v>43601</v>
      </c>
      <c r="R6712" s="178">
        <f t="shared" si="627"/>
        <v>43601</v>
      </c>
      <c r="S6712" s="182">
        <v>10</v>
      </c>
      <c r="T6712" s="180">
        <f t="shared" si="629"/>
        <v>81859.679999999978</v>
      </c>
      <c r="U6712" s="181" t="str">
        <f t="shared" si="628"/>
        <v>0</v>
      </c>
    </row>
    <row r="6713" spans="14:21">
      <c r="N6713" s="57">
        <f t="shared" si="624"/>
        <v>2019</v>
      </c>
      <c r="O6713" s="57">
        <f t="shared" si="625"/>
        <v>5</v>
      </c>
      <c r="P6713" s="57">
        <f t="shared" si="626"/>
        <v>17</v>
      </c>
      <c r="Q6713" s="48">
        <v>43602</v>
      </c>
      <c r="R6713" s="178">
        <f t="shared" si="627"/>
        <v>43602</v>
      </c>
      <c r="S6713" s="182">
        <v>11.2</v>
      </c>
      <c r="T6713" s="180">
        <f t="shared" si="629"/>
        <v>81870.879999999976</v>
      </c>
      <c r="U6713" s="181" t="str">
        <f t="shared" si="628"/>
        <v>0</v>
      </c>
    </row>
    <row r="6714" spans="14:21">
      <c r="N6714" s="57">
        <f t="shared" si="624"/>
        <v>2019</v>
      </c>
      <c r="O6714" s="57">
        <f t="shared" si="625"/>
        <v>5</v>
      </c>
      <c r="P6714" s="57">
        <f t="shared" si="626"/>
        <v>18</v>
      </c>
      <c r="Q6714" s="48">
        <v>43603</v>
      </c>
      <c r="R6714" s="178">
        <f t="shared" si="627"/>
        <v>43603</v>
      </c>
      <c r="S6714" s="182">
        <v>8.5</v>
      </c>
      <c r="T6714" s="180">
        <f t="shared" si="629"/>
        <v>81879.379999999976</v>
      </c>
      <c r="U6714" s="181" t="str">
        <f t="shared" si="628"/>
        <v>0</v>
      </c>
    </row>
    <row r="6715" spans="14:21">
      <c r="N6715" s="57">
        <f t="shared" si="624"/>
        <v>2019</v>
      </c>
      <c r="O6715" s="57">
        <f t="shared" si="625"/>
        <v>5</v>
      </c>
      <c r="P6715" s="57">
        <f t="shared" si="626"/>
        <v>19</v>
      </c>
      <c r="Q6715" s="48">
        <v>43604</v>
      </c>
      <c r="R6715" s="178">
        <f t="shared" si="627"/>
        <v>43604</v>
      </c>
      <c r="S6715" s="182">
        <v>8.8000000000000007</v>
      </c>
      <c r="T6715" s="180">
        <f t="shared" si="629"/>
        <v>81888.179999999978</v>
      </c>
      <c r="U6715" s="181" t="str">
        <f t="shared" si="628"/>
        <v>0</v>
      </c>
    </row>
    <row r="6716" spans="14:21">
      <c r="N6716" s="57">
        <f t="shared" si="624"/>
        <v>2019</v>
      </c>
      <c r="O6716" s="57">
        <f t="shared" si="625"/>
        <v>5</v>
      </c>
      <c r="P6716" s="57">
        <f t="shared" si="626"/>
        <v>20</v>
      </c>
      <c r="Q6716" s="48">
        <v>43605</v>
      </c>
      <c r="R6716" s="178">
        <f t="shared" si="627"/>
        <v>43605</v>
      </c>
      <c r="S6716" s="182">
        <v>6.2</v>
      </c>
      <c r="T6716" s="180">
        <f t="shared" si="629"/>
        <v>81894.379999999976</v>
      </c>
      <c r="U6716" s="181" t="str">
        <f t="shared" si="628"/>
        <v>0</v>
      </c>
    </row>
    <row r="6717" spans="14:21">
      <c r="N6717" s="57">
        <f t="shared" si="624"/>
        <v>2019</v>
      </c>
      <c r="O6717" s="57">
        <f t="shared" si="625"/>
        <v>5</v>
      </c>
      <c r="P6717" s="57">
        <f t="shared" si="626"/>
        <v>21</v>
      </c>
      <c r="Q6717" s="48">
        <v>43606</v>
      </c>
      <c r="R6717" s="178">
        <f t="shared" si="627"/>
        <v>43606</v>
      </c>
      <c r="S6717" s="182">
        <v>7.4</v>
      </c>
      <c r="T6717" s="180">
        <f t="shared" si="629"/>
        <v>81901.77999999997</v>
      </c>
      <c r="U6717" s="181" t="str">
        <f t="shared" si="628"/>
        <v>0</v>
      </c>
    </row>
    <row r="6718" spans="14:21">
      <c r="N6718" s="57">
        <f t="shared" si="624"/>
        <v>2019</v>
      </c>
      <c r="O6718" s="57">
        <f t="shared" si="625"/>
        <v>5</v>
      </c>
      <c r="P6718" s="57">
        <f t="shared" si="626"/>
        <v>22</v>
      </c>
      <c r="Q6718" s="48">
        <v>43607</v>
      </c>
      <c r="R6718" s="178">
        <f t="shared" si="627"/>
        <v>43607</v>
      </c>
      <c r="S6718" s="182">
        <v>11</v>
      </c>
      <c r="T6718" s="180">
        <f t="shared" si="629"/>
        <v>81912.77999999997</v>
      </c>
      <c r="U6718" s="181" t="str">
        <f t="shared" si="628"/>
        <v>0</v>
      </c>
    </row>
    <row r="6719" spans="14:21">
      <c r="N6719" s="57">
        <f t="shared" si="624"/>
        <v>2019</v>
      </c>
      <c r="O6719" s="57">
        <f t="shared" si="625"/>
        <v>5</v>
      </c>
      <c r="P6719" s="57">
        <f t="shared" si="626"/>
        <v>23</v>
      </c>
      <c r="Q6719" s="48">
        <v>43608</v>
      </c>
      <c r="R6719" s="178">
        <f t="shared" si="627"/>
        <v>43608</v>
      </c>
      <c r="S6719" s="182">
        <v>7</v>
      </c>
      <c r="T6719" s="180">
        <f t="shared" si="629"/>
        <v>81919.77999999997</v>
      </c>
      <c r="U6719" s="181" t="str">
        <f t="shared" si="628"/>
        <v>0</v>
      </c>
    </row>
    <row r="6720" spans="14:21">
      <c r="N6720" s="57">
        <f t="shared" si="624"/>
        <v>2019</v>
      </c>
      <c r="O6720" s="57">
        <f t="shared" si="625"/>
        <v>5</v>
      </c>
      <c r="P6720" s="57">
        <f t="shared" si="626"/>
        <v>24</v>
      </c>
      <c r="Q6720" s="48">
        <v>43609</v>
      </c>
      <c r="R6720" s="178">
        <f t="shared" si="627"/>
        <v>43609</v>
      </c>
      <c r="S6720" s="182">
        <v>8.4</v>
      </c>
      <c r="T6720" s="180">
        <f t="shared" si="629"/>
        <v>81928.179999999964</v>
      </c>
      <c r="U6720" s="181" t="str">
        <f t="shared" si="628"/>
        <v>0</v>
      </c>
    </row>
    <row r="6721" spans="14:21">
      <c r="N6721" s="57">
        <f t="shared" si="624"/>
        <v>2019</v>
      </c>
      <c r="O6721" s="57">
        <f t="shared" si="625"/>
        <v>5</v>
      </c>
      <c r="P6721" s="57">
        <f t="shared" si="626"/>
        <v>25</v>
      </c>
      <c r="Q6721" s="48">
        <v>43610</v>
      </c>
      <c r="R6721" s="178">
        <f t="shared" si="627"/>
        <v>43610</v>
      </c>
      <c r="S6721" s="182">
        <v>9.5</v>
      </c>
      <c r="T6721" s="180">
        <f t="shared" si="629"/>
        <v>81937.679999999964</v>
      </c>
      <c r="U6721" s="181" t="str">
        <f t="shared" si="628"/>
        <v>0</v>
      </c>
    </row>
    <row r="6722" spans="14:21">
      <c r="N6722" s="57">
        <f t="shared" si="624"/>
        <v>2019</v>
      </c>
      <c r="O6722" s="57">
        <f t="shared" si="625"/>
        <v>5</v>
      </c>
      <c r="P6722" s="57">
        <f t="shared" si="626"/>
        <v>26</v>
      </c>
      <c r="Q6722" s="48">
        <v>43611</v>
      </c>
      <c r="R6722" s="178">
        <f t="shared" si="627"/>
        <v>43611</v>
      </c>
      <c r="S6722" s="182">
        <v>8.9</v>
      </c>
      <c r="T6722" s="180">
        <f t="shared" si="629"/>
        <v>81946.579999999958</v>
      </c>
      <c r="U6722" s="181" t="str">
        <f t="shared" si="628"/>
        <v>0</v>
      </c>
    </row>
    <row r="6723" spans="14:21">
      <c r="N6723" s="57">
        <f t="shared" ref="N6723:N6786" si="630">IF(Q6723="","",YEAR(Q6723))</f>
        <v>2019</v>
      </c>
      <c r="O6723" s="57">
        <f t="shared" ref="O6723:O6786" si="631">IF(Q6723="","",MONTH(Q6723))</f>
        <v>5</v>
      </c>
      <c r="P6723" s="57">
        <f t="shared" ref="P6723:P6786" si="632">DAY(Q6723)</f>
        <v>27</v>
      </c>
      <c r="Q6723" s="48">
        <v>43612</v>
      </c>
      <c r="R6723" s="178">
        <f t="shared" ref="R6723:R6786" si="633">Q6723</f>
        <v>43612</v>
      </c>
      <c r="S6723" s="182">
        <v>8.5</v>
      </c>
      <c r="T6723" s="180">
        <f t="shared" si="629"/>
        <v>81955.079999999958</v>
      </c>
      <c r="U6723" s="181" t="str">
        <f t="shared" ref="U6723:U6786" si="634">IF(AND(R6723&gt;=$E$7,R6723&lt;=$E$9),S6723,"0")</f>
        <v>0</v>
      </c>
    </row>
    <row r="6724" spans="14:21">
      <c r="N6724" s="57">
        <f t="shared" si="630"/>
        <v>2019</v>
      </c>
      <c r="O6724" s="57">
        <f t="shared" si="631"/>
        <v>5</v>
      </c>
      <c r="P6724" s="57">
        <f t="shared" si="632"/>
        <v>28</v>
      </c>
      <c r="Q6724" s="48">
        <v>43613</v>
      </c>
      <c r="R6724" s="178">
        <f t="shared" si="633"/>
        <v>43613</v>
      </c>
      <c r="S6724" s="182">
        <v>11.2</v>
      </c>
      <c r="T6724" s="180">
        <f t="shared" si="629"/>
        <v>81966.279999999955</v>
      </c>
      <c r="U6724" s="181" t="str">
        <f t="shared" si="634"/>
        <v>0</v>
      </c>
    </row>
    <row r="6725" spans="14:21">
      <c r="N6725" s="57">
        <f t="shared" si="630"/>
        <v>2019</v>
      </c>
      <c r="O6725" s="57">
        <f t="shared" si="631"/>
        <v>5</v>
      </c>
      <c r="P6725" s="57">
        <f t="shared" si="632"/>
        <v>29</v>
      </c>
      <c r="Q6725" s="48">
        <v>43614</v>
      </c>
      <c r="R6725" s="178">
        <f t="shared" si="633"/>
        <v>43614</v>
      </c>
      <c r="S6725" s="182">
        <v>10.199999999999999</v>
      </c>
      <c r="T6725" s="180">
        <f t="shared" ref="T6725:T6788" si="635">T6724+S6725</f>
        <v>81976.479999999952</v>
      </c>
      <c r="U6725" s="181" t="str">
        <f t="shared" si="634"/>
        <v>0</v>
      </c>
    </row>
    <row r="6726" spans="14:21">
      <c r="N6726" s="57">
        <f t="shared" si="630"/>
        <v>2019</v>
      </c>
      <c r="O6726" s="57">
        <f t="shared" si="631"/>
        <v>5</v>
      </c>
      <c r="P6726" s="57">
        <f t="shared" si="632"/>
        <v>30</v>
      </c>
      <c r="Q6726" s="48">
        <v>43615</v>
      </c>
      <c r="R6726" s="178">
        <f t="shared" si="633"/>
        <v>43615</v>
      </c>
      <c r="S6726" s="182">
        <v>7.9</v>
      </c>
      <c r="T6726" s="180">
        <f t="shared" si="635"/>
        <v>81984.379999999946</v>
      </c>
      <c r="U6726" s="181" t="str">
        <f t="shared" si="634"/>
        <v>0</v>
      </c>
    </row>
    <row r="6727" spans="14:21">
      <c r="N6727" s="57">
        <f t="shared" si="630"/>
        <v>2019</v>
      </c>
      <c r="O6727" s="57">
        <f t="shared" si="631"/>
        <v>5</v>
      </c>
      <c r="P6727" s="57">
        <f t="shared" si="632"/>
        <v>31</v>
      </c>
      <c r="Q6727" s="48">
        <v>43616</v>
      </c>
      <c r="R6727" s="178">
        <f t="shared" si="633"/>
        <v>43616</v>
      </c>
      <c r="S6727" s="182">
        <v>5</v>
      </c>
      <c r="T6727" s="180">
        <f t="shared" si="635"/>
        <v>81989.379999999946</v>
      </c>
      <c r="U6727" s="181" t="str">
        <f t="shared" si="634"/>
        <v>0</v>
      </c>
    </row>
    <row r="6728" spans="14:21">
      <c r="N6728" s="57">
        <f t="shared" si="630"/>
        <v>2019</v>
      </c>
      <c r="O6728" s="57">
        <f t="shared" si="631"/>
        <v>6</v>
      </c>
      <c r="P6728" s="57">
        <f t="shared" si="632"/>
        <v>1</v>
      </c>
      <c r="Q6728" s="48">
        <v>43617</v>
      </c>
      <c r="R6728" s="178">
        <f t="shared" si="633"/>
        <v>43617</v>
      </c>
      <c r="S6728" s="182">
        <v>2</v>
      </c>
      <c r="T6728" s="180">
        <f t="shared" si="635"/>
        <v>81991.379999999946</v>
      </c>
      <c r="U6728" s="181" t="str">
        <f t="shared" si="634"/>
        <v>0</v>
      </c>
    </row>
    <row r="6729" spans="14:21">
      <c r="N6729" s="57">
        <f t="shared" si="630"/>
        <v>2019</v>
      </c>
      <c r="O6729" s="57">
        <f t="shared" si="631"/>
        <v>6</v>
      </c>
      <c r="P6729" s="57">
        <f t="shared" si="632"/>
        <v>2</v>
      </c>
      <c r="Q6729" s="48">
        <v>43618</v>
      </c>
      <c r="R6729" s="178">
        <f t="shared" si="633"/>
        <v>43618</v>
      </c>
      <c r="S6729" s="182">
        <v>2</v>
      </c>
      <c r="T6729" s="180">
        <f t="shared" si="635"/>
        <v>81993.379999999946</v>
      </c>
      <c r="U6729" s="181" t="str">
        <f t="shared" si="634"/>
        <v>0</v>
      </c>
    </row>
    <row r="6730" spans="14:21">
      <c r="N6730" s="57">
        <f t="shared" si="630"/>
        <v>2019</v>
      </c>
      <c r="O6730" s="57">
        <f t="shared" si="631"/>
        <v>6</v>
      </c>
      <c r="P6730" s="57">
        <f t="shared" si="632"/>
        <v>3</v>
      </c>
      <c r="Q6730" s="48">
        <v>43619</v>
      </c>
      <c r="R6730" s="178">
        <f t="shared" si="633"/>
        <v>43619</v>
      </c>
      <c r="S6730" s="182">
        <v>2</v>
      </c>
      <c r="T6730" s="180">
        <f t="shared" si="635"/>
        <v>81995.379999999946</v>
      </c>
      <c r="U6730" s="181" t="str">
        <f t="shared" si="634"/>
        <v>0</v>
      </c>
    </row>
    <row r="6731" spans="14:21">
      <c r="N6731" s="57">
        <f t="shared" si="630"/>
        <v>2019</v>
      </c>
      <c r="O6731" s="57">
        <f t="shared" si="631"/>
        <v>6</v>
      </c>
      <c r="P6731" s="57">
        <f t="shared" si="632"/>
        <v>4</v>
      </c>
      <c r="Q6731" s="48">
        <v>43620</v>
      </c>
      <c r="R6731" s="178">
        <f t="shared" si="633"/>
        <v>43620</v>
      </c>
      <c r="S6731" s="182">
        <v>2</v>
      </c>
      <c r="T6731" s="180">
        <f t="shared" si="635"/>
        <v>81997.379999999946</v>
      </c>
      <c r="U6731" s="181" t="str">
        <f t="shared" si="634"/>
        <v>0</v>
      </c>
    </row>
    <row r="6732" spans="14:21">
      <c r="N6732" s="57">
        <f t="shared" si="630"/>
        <v>2019</v>
      </c>
      <c r="O6732" s="57">
        <f t="shared" si="631"/>
        <v>6</v>
      </c>
      <c r="P6732" s="57">
        <f t="shared" si="632"/>
        <v>5</v>
      </c>
      <c r="Q6732" s="48">
        <v>43621</v>
      </c>
      <c r="R6732" s="178">
        <f t="shared" si="633"/>
        <v>43621</v>
      </c>
      <c r="S6732" s="182">
        <v>2</v>
      </c>
      <c r="T6732" s="180">
        <f t="shared" si="635"/>
        <v>81999.379999999946</v>
      </c>
      <c r="U6732" s="181" t="str">
        <f t="shared" si="634"/>
        <v>0</v>
      </c>
    </row>
    <row r="6733" spans="14:21">
      <c r="N6733" s="57">
        <f t="shared" si="630"/>
        <v>2019</v>
      </c>
      <c r="O6733" s="57">
        <f t="shared" si="631"/>
        <v>6</v>
      </c>
      <c r="P6733" s="57">
        <f t="shared" si="632"/>
        <v>6</v>
      </c>
      <c r="Q6733" s="48">
        <v>43622</v>
      </c>
      <c r="R6733" s="178">
        <f t="shared" si="633"/>
        <v>43622</v>
      </c>
      <c r="S6733" s="182">
        <v>2</v>
      </c>
      <c r="T6733" s="180">
        <f t="shared" si="635"/>
        <v>82001.379999999946</v>
      </c>
      <c r="U6733" s="181" t="str">
        <f t="shared" si="634"/>
        <v>0</v>
      </c>
    </row>
    <row r="6734" spans="14:21">
      <c r="N6734" s="57">
        <f t="shared" si="630"/>
        <v>2019</v>
      </c>
      <c r="O6734" s="57">
        <f t="shared" si="631"/>
        <v>6</v>
      </c>
      <c r="P6734" s="57">
        <f t="shared" si="632"/>
        <v>7</v>
      </c>
      <c r="Q6734" s="48">
        <v>43623</v>
      </c>
      <c r="R6734" s="178">
        <f t="shared" si="633"/>
        <v>43623</v>
      </c>
      <c r="S6734" s="182">
        <v>2</v>
      </c>
      <c r="T6734" s="180">
        <f t="shared" si="635"/>
        <v>82003.379999999946</v>
      </c>
      <c r="U6734" s="181" t="str">
        <f t="shared" si="634"/>
        <v>0</v>
      </c>
    </row>
    <row r="6735" spans="14:21">
      <c r="N6735" s="57">
        <f t="shared" si="630"/>
        <v>2019</v>
      </c>
      <c r="O6735" s="57">
        <f t="shared" si="631"/>
        <v>6</v>
      </c>
      <c r="P6735" s="57">
        <f t="shared" si="632"/>
        <v>8</v>
      </c>
      <c r="Q6735" s="48">
        <v>43624</v>
      </c>
      <c r="R6735" s="178">
        <f t="shared" si="633"/>
        <v>43624</v>
      </c>
      <c r="S6735" s="182">
        <v>2</v>
      </c>
      <c r="T6735" s="180">
        <f t="shared" si="635"/>
        <v>82005.379999999946</v>
      </c>
      <c r="U6735" s="181" t="str">
        <f t="shared" si="634"/>
        <v>0</v>
      </c>
    </row>
    <row r="6736" spans="14:21">
      <c r="N6736" s="57">
        <f t="shared" si="630"/>
        <v>2019</v>
      </c>
      <c r="O6736" s="57">
        <f t="shared" si="631"/>
        <v>6</v>
      </c>
      <c r="P6736" s="57">
        <f t="shared" si="632"/>
        <v>9</v>
      </c>
      <c r="Q6736" s="48">
        <v>43625</v>
      </c>
      <c r="R6736" s="178">
        <f t="shared" si="633"/>
        <v>43625</v>
      </c>
      <c r="S6736" s="182">
        <v>2</v>
      </c>
      <c r="T6736" s="180">
        <f t="shared" si="635"/>
        <v>82007.379999999946</v>
      </c>
      <c r="U6736" s="181" t="str">
        <f t="shared" si="634"/>
        <v>0</v>
      </c>
    </row>
    <row r="6737" spans="14:21">
      <c r="N6737" s="57">
        <f t="shared" si="630"/>
        <v>2019</v>
      </c>
      <c r="O6737" s="57">
        <f t="shared" si="631"/>
        <v>6</v>
      </c>
      <c r="P6737" s="57">
        <f t="shared" si="632"/>
        <v>10</v>
      </c>
      <c r="Q6737" s="48">
        <v>43626</v>
      </c>
      <c r="R6737" s="178">
        <f t="shared" si="633"/>
        <v>43626</v>
      </c>
      <c r="S6737" s="182">
        <v>2</v>
      </c>
      <c r="T6737" s="180">
        <f t="shared" si="635"/>
        <v>82009.379999999946</v>
      </c>
      <c r="U6737" s="181" t="str">
        <f t="shared" si="634"/>
        <v>0</v>
      </c>
    </row>
    <row r="6738" spans="14:21">
      <c r="N6738" s="57">
        <f t="shared" si="630"/>
        <v>2019</v>
      </c>
      <c r="O6738" s="57">
        <f t="shared" si="631"/>
        <v>6</v>
      </c>
      <c r="P6738" s="57">
        <f t="shared" si="632"/>
        <v>11</v>
      </c>
      <c r="Q6738" s="48">
        <v>43627</v>
      </c>
      <c r="R6738" s="178">
        <f t="shared" si="633"/>
        <v>43627</v>
      </c>
      <c r="S6738" s="182">
        <v>2</v>
      </c>
      <c r="T6738" s="180">
        <f t="shared" si="635"/>
        <v>82011.379999999946</v>
      </c>
      <c r="U6738" s="181" t="str">
        <f t="shared" si="634"/>
        <v>0</v>
      </c>
    </row>
    <row r="6739" spans="14:21">
      <c r="N6739" s="57">
        <f t="shared" si="630"/>
        <v>2019</v>
      </c>
      <c r="O6739" s="57">
        <f t="shared" si="631"/>
        <v>6</v>
      </c>
      <c r="P6739" s="57">
        <f t="shared" si="632"/>
        <v>12</v>
      </c>
      <c r="Q6739" s="48">
        <v>43628</v>
      </c>
      <c r="R6739" s="178">
        <f t="shared" si="633"/>
        <v>43628</v>
      </c>
      <c r="S6739" s="182">
        <v>2</v>
      </c>
      <c r="T6739" s="180">
        <f t="shared" si="635"/>
        <v>82013.379999999946</v>
      </c>
      <c r="U6739" s="181" t="str">
        <f t="shared" si="634"/>
        <v>0</v>
      </c>
    </row>
    <row r="6740" spans="14:21">
      <c r="N6740" s="57">
        <f t="shared" si="630"/>
        <v>2019</v>
      </c>
      <c r="O6740" s="57">
        <f t="shared" si="631"/>
        <v>6</v>
      </c>
      <c r="P6740" s="57">
        <f t="shared" si="632"/>
        <v>13</v>
      </c>
      <c r="Q6740" s="48">
        <v>43629</v>
      </c>
      <c r="R6740" s="178">
        <f t="shared" si="633"/>
        <v>43629</v>
      </c>
      <c r="S6740" s="182">
        <v>2</v>
      </c>
      <c r="T6740" s="180">
        <f t="shared" si="635"/>
        <v>82015.379999999946</v>
      </c>
      <c r="U6740" s="181" t="str">
        <f t="shared" si="634"/>
        <v>0</v>
      </c>
    </row>
    <row r="6741" spans="14:21">
      <c r="N6741" s="57">
        <f t="shared" si="630"/>
        <v>2019</v>
      </c>
      <c r="O6741" s="57">
        <f t="shared" si="631"/>
        <v>6</v>
      </c>
      <c r="P6741" s="57">
        <f t="shared" si="632"/>
        <v>14</v>
      </c>
      <c r="Q6741" s="48">
        <v>43630</v>
      </c>
      <c r="R6741" s="178">
        <f t="shared" si="633"/>
        <v>43630</v>
      </c>
      <c r="S6741" s="182">
        <v>2</v>
      </c>
      <c r="T6741" s="180">
        <f t="shared" si="635"/>
        <v>82017.379999999946</v>
      </c>
      <c r="U6741" s="181" t="str">
        <f t="shared" si="634"/>
        <v>0</v>
      </c>
    </row>
    <row r="6742" spans="14:21">
      <c r="N6742" s="57">
        <f t="shared" si="630"/>
        <v>2019</v>
      </c>
      <c r="O6742" s="57">
        <f t="shared" si="631"/>
        <v>6</v>
      </c>
      <c r="P6742" s="57">
        <f t="shared" si="632"/>
        <v>15</v>
      </c>
      <c r="Q6742" s="48">
        <v>43631</v>
      </c>
      <c r="R6742" s="178">
        <f t="shared" si="633"/>
        <v>43631</v>
      </c>
      <c r="S6742" s="182">
        <v>2</v>
      </c>
      <c r="T6742" s="180">
        <f t="shared" si="635"/>
        <v>82019.379999999946</v>
      </c>
      <c r="U6742" s="181" t="str">
        <f t="shared" si="634"/>
        <v>0</v>
      </c>
    </row>
    <row r="6743" spans="14:21">
      <c r="N6743" s="57">
        <f t="shared" si="630"/>
        <v>2019</v>
      </c>
      <c r="O6743" s="57">
        <f t="shared" si="631"/>
        <v>6</v>
      </c>
      <c r="P6743" s="57">
        <f t="shared" si="632"/>
        <v>16</v>
      </c>
      <c r="Q6743" s="48">
        <v>43632</v>
      </c>
      <c r="R6743" s="178">
        <f t="shared" si="633"/>
        <v>43632</v>
      </c>
      <c r="S6743" s="182">
        <v>2</v>
      </c>
      <c r="T6743" s="180">
        <f t="shared" si="635"/>
        <v>82021.379999999946</v>
      </c>
      <c r="U6743" s="181" t="str">
        <f t="shared" si="634"/>
        <v>0</v>
      </c>
    </row>
    <row r="6744" spans="14:21">
      <c r="N6744" s="57">
        <f t="shared" si="630"/>
        <v>2019</v>
      </c>
      <c r="O6744" s="57">
        <f t="shared" si="631"/>
        <v>6</v>
      </c>
      <c r="P6744" s="57">
        <f t="shared" si="632"/>
        <v>17</v>
      </c>
      <c r="Q6744" s="48">
        <v>43633</v>
      </c>
      <c r="R6744" s="178">
        <f t="shared" si="633"/>
        <v>43633</v>
      </c>
      <c r="S6744" s="182">
        <v>2</v>
      </c>
      <c r="T6744" s="180">
        <f t="shared" si="635"/>
        <v>82023.379999999946</v>
      </c>
      <c r="U6744" s="181" t="str">
        <f t="shared" si="634"/>
        <v>0</v>
      </c>
    </row>
    <row r="6745" spans="14:21">
      <c r="N6745" s="57">
        <f t="shared" si="630"/>
        <v>2019</v>
      </c>
      <c r="O6745" s="57">
        <f t="shared" si="631"/>
        <v>6</v>
      </c>
      <c r="P6745" s="57">
        <f t="shared" si="632"/>
        <v>18</v>
      </c>
      <c r="Q6745" s="48">
        <v>43634</v>
      </c>
      <c r="R6745" s="178">
        <f t="shared" si="633"/>
        <v>43634</v>
      </c>
      <c r="S6745" s="182">
        <v>2</v>
      </c>
      <c r="T6745" s="180">
        <f t="shared" si="635"/>
        <v>82025.379999999946</v>
      </c>
      <c r="U6745" s="181" t="str">
        <f t="shared" si="634"/>
        <v>0</v>
      </c>
    </row>
    <row r="6746" spans="14:21">
      <c r="N6746" s="57">
        <f t="shared" si="630"/>
        <v>2019</v>
      </c>
      <c r="O6746" s="57">
        <f t="shared" si="631"/>
        <v>6</v>
      </c>
      <c r="P6746" s="57">
        <f t="shared" si="632"/>
        <v>19</v>
      </c>
      <c r="Q6746" s="48">
        <v>43635</v>
      </c>
      <c r="R6746" s="178">
        <f t="shared" si="633"/>
        <v>43635</v>
      </c>
      <c r="S6746" s="182">
        <v>2</v>
      </c>
      <c r="T6746" s="180">
        <f t="shared" si="635"/>
        <v>82027.379999999946</v>
      </c>
      <c r="U6746" s="181" t="str">
        <f t="shared" si="634"/>
        <v>0</v>
      </c>
    </row>
    <row r="6747" spans="14:21">
      <c r="N6747" s="57">
        <f t="shared" si="630"/>
        <v>2019</v>
      </c>
      <c r="O6747" s="57">
        <f t="shared" si="631"/>
        <v>6</v>
      </c>
      <c r="P6747" s="57">
        <f t="shared" si="632"/>
        <v>20</v>
      </c>
      <c r="Q6747" s="48">
        <v>43636</v>
      </c>
      <c r="R6747" s="178">
        <f t="shared" si="633"/>
        <v>43636</v>
      </c>
      <c r="S6747" s="182">
        <v>2</v>
      </c>
      <c r="T6747" s="180">
        <f t="shared" si="635"/>
        <v>82029.379999999946</v>
      </c>
      <c r="U6747" s="181" t="str">
        <f t="shared" si="634"/>
        <v>0</v>
      </c>
    </row>
    <row r="6748" spans="14:21">
      <c r="N6748" s="57">
        <f t="shared" si="630"/>
        <v>2019</v>
      </c>
      <c r="O6748" s="57">
        <f t="shared" si="631"/>
        <v>6</v>
      </c>
      <c r="P6748" s="57">
        <f t="shared" si="632"/>
        <v>21</v>
      </c>
      <c r="Q6748" s="48">
        <v>43637</v>
      </c>
      <c r="R6748" s="178">
        <f t="shared" si="633"/>
        <v>43637</v>
      </c>
      <c r="S6748" s="182">
        <v>2</v>
      </c>
      <c r="T6748" s="180">
        <f t="shared" si="635"/>
        <v>82031.379999999946</v>
      </c>
      <c r="U6748" s="181" t="str">
        <f t="shared" si="634"/>
        <v>0</v>
      </c>
    </row>
    <row r="6749" spans="14:21">
      <c r="N6749" s="57">
        <f t="shared" si="630"/>
        <v>2019</v>
      </c>
      <c r="O6749" s="57">
        <f t="shared" si="631"/>
        <v>6</v>
      </c>
      <c r="P6749" s="57">
        <f t="shared" si="632"/>
        <v>22</v>
      </c>
      <c r="Q6749" s="48">
        <v>43638</v>
      </c>
      <c r="R6749" s="178">
        <f t="shared" si="633"/>
        <v>43638</v>
      </c>
      <c r="S6749" s="182">
        <v>2</v>
      </c>
      <c r="T6749" s="180">
        <f t="shared" si="635"/>
        <v>82033.379999999946</v>
      </c>
      <c r="U6749" s="181" t="str">
        <f t="shared" si="634"/>
        <v>0</v>
      </c>
    </row>
    <row r="6750" spans="14:21">
      <c r="N6750" s="57">
        <f t="shared" si="630"/>
        <v>2019</v>
      </c>
      <c r="O6750" s="57">
        <f t="shared" si="631"/>
        <v>6</v>
      </c>
      <c r="P6750" s="57">
        <f t="shared" si="632"/>
        <v>23</v>
      </c>
      <c r="Q6750" s="48">
        <v>43639</v>
      </c>
      <c r="R6750" s="178">
        <f t="shared" si="633"/>
        <v>43639</v>
      </c>
      <c r="S6750" s="182">
        <v>2</v>
      </c>
      <c r="T6750" s="180">
        <f t="shared" si="635"/>
        <v>82035.379999999946</v>
      </c>
      <c r="U6750" s="181" t="str">
        <f t="shared" si="634"/>
        <v>0</v>
      </c>
    </row>
    <row r="6751" spans="14:21">
      <c r="N6751" s="57">
        <f t="shared" si="630"/>
        <v>2019</v>
      </c>
      <c r="O6751" s="57">
        <f t="shared" si="631"/>
        <v>6</v>
      </c>
      <c r="P6751" s="57">
        <f t="shared" si="632"/>
        <v>24</v>
      </c>
      <c r="Q6751" s="48">
        <v>43640</v>
      </c>
      <c r="R6751" s="178">
        <f t="shared" si="633"/>
        <v>43640</v>
      </c>
      <c r="S6751" s="182">
        <v>2</v>
      </c>
      <c r="T6751" s="180">
        <f t="shared" si="635"/>
        <v>82037.379999999946</v>
      </c>
      <c r="U6751" s="181" t="str">
        <f t="shared" si="634"/>
        <v>0</v>
      </c>
    </row>
    <row r="6752" spans="14:21">
      <c r="N6752" s="57">
        <f t="shared" si="630"/>
        <v>2019</v>
      </c>
      <c r="O6752" s="57">
        <f t="shared" si="631"/>
        <v>6</v>
      </c>
      <c r="P6752" s="57">
        <f t="shared" si="632"/>
        <v>25</v>
      </c>
      <c r="Q6752" s="48">
        <v>43641</v>
      </c>
      <c r="R6752" s="178">
        <f t="shared" si="633"/>
        <v>43641</v>
      </c>
      <c r="S6752" s="182">
        <v>2</v>
      </c>
      <c r="T6752" s="180">
        <f t="shared" si="635"/>
        <v>82039.379999999946</v>
      </c>
      <c r="U6752" s="181" t="str">
        <f t="shared" si="634"/>
        <v>0</v>
      </c>
    </row>
    <row r="6753" spans="14:21">
      <c r="N6753" s="57">
        <f t="shared" si="630"/>
        <v>2019</v>
      </c>
      <c r="O6753" s="57">
        <f t="shared" si="631"/>
        <v>6</v>
      </c>
      <c r="P6753" s="57">
        <f t="shared" si="632"/>
        <v>26</v>
      </c>
      <c r="Q6753" s="48">
        <v>43642</v>
      </c>
      <c r="R6753" s="178">
        <f t="shared" si="633"/>
        <v>43642</v>
      </c>
      <c r="S6753" s="182">
        <v>2</v>
      </c>
      <c r="T6753" s="180">
        <f t="shared" si="635"/>
        <v>82041.379999999946</v>
      </c>
      <c r="U6753" s="181" t="str">
        <f t="shared" si="634"/>
        <v>0</v>
      </c>
    </row>
    <row r="6754" spans="14:21">
      <c r="N6754" s="57">
        <f t="shared" si="630"/>
        <v>2019</v>
      </c>
      <c r="O6754" s="57">
        <f t="shared" si="631"/>
        <v>6</v>
      </c>
      <c r="P6754" s="57">
        <f t="shared" si="632"/>
        <v>27</v>
      </c>
      <c r="Q6754" s="48">
        <v>43643</v>
      </c>
      <c r="R6754" s="178">
        <f t="shared" si="633"/>
        <v>43643</v>
      </c>
      <c r="S6754" s="182">
        <v>7.1</v>
      </c>
      <c r="T6754" s="180">
        <f t="shared" si="635"/>
        <v>82048.479999999952</v>
      </c>
      <c r="U6754" s="181" t="str">
        <f t="shared" si="634"/>
        <v>0</v>
      </c>
    </row>
    <row r="6755" spans="14:21">
      <c r="N6755" s="57">
        <f t="shared" si="630"/>
        <v>2019</v>
      </c>
      <c r="O6755" s="57">
        <f t="shared" si="631"/>
        <v>6</v>
      </c>
      <c r="P6755" s="57">
        <f t="shared" si="632"/>
        <v>28</v>
      </c>
      <c r="Q6755" s="48">
        <v>43644</v>
      </c>
      <c r="R6755" s="178">
        <f t="shared" si="633"/>
        <v>43644</v>
      </c>
      <c r="S6755" s="182">
        <v>2</v>
      </c>
      <c r="T6755" s="180">
        <f t="shared" si="635"/>
        <v>82050.479999999952</v>
      </c>
      <c r="U6755" s="181" t="str">
        <f t="shared" si="634"/>
        <v>0</v>
      </c>
    </row>
    <row r="6756" spans="14:21">
      <c r="N6756" s="57">
        <f t="shared" si="630"/>
        <v>2019</v>
      </c>
      <c r="O6756" s="57">
        <f t="shared" si="631"/>
        <v>6</v>
      </c>
      <c r="P6756" s="57">
        <f t="shared" si="632"/>
        <v>29</v>
      </c>
      <c r="Q6756" s="48">
        <v>43645</v>
      </c>
      <c r="R6756" s="178">
        <f t="shared" si="633"/>
        <v>43645</v>
      </c>
      <c r="S6756" s="182">
        <v>2</v>
      </c>
      <c r="T6756" s="180">
        <f t="shared" si="635"/>
        <v>82052.479999999952</v>
      </c>
      <c r="U6756" s="181" t="str">
        <f t="shared" si="634"/>
        <v>0</v>
      </c>
    </row>
    <row r="6757" spans="14:21">
      <c r="N6757" s="57">
        <f t="shared" si="630"/>
        <v>2019</v>
      </c>
      <c r="O6757" s="57">
        <f t="shared" si="631"/>
        <v>6</v>
      </c>
      <c r="P6757" s="57">
        <f t="shared" si="632"/>
        <v>30</v>
      </c>
      <c r="Q6757" s="48">
        <v>43646</v>
      </c>
      <c r="R6757" s="178">
        <f t="shared" si="633"/>
        <v>43646</v>
      </c>
      <c r="S6757" s="182">
        <v>2</v>
      </c>
      <c r="T6757" s="180">
        <f t="shared" si="635"/>
        <v>82054.479999999952</v>
      </c>
      <c r="U6757" s="181" t="str">
        <f t="shared" si="634"/>
        <v>0</v>
      </c>
    </row>
    <row r="6758" spans="14:21">
      <c r="N6758" s="57">
        <f t="shared" si="630"/>
        <v>2019</v>
      </c>
      <c r="O6758" s="57">
        <f t="shared" si="631"/>
        <v>7</v>
      </c>
      <c r="P6758" s="57">
        <f t="shared" si="632"/>
        <v>1</v>
      </c>
      <c r="Q6758" s="48">
        <v>43647</v>
      </c>
      <c r="R6758" s="178">
        <f t="shared" si="633"/>
        <v>43647</v>
      </c>
      <c r="S6758" s="182">
        <v>2</v>
      </c>
      <c r="T6758" s="180">
        <f t="shared" si="635"/>
        <v>82056.479999999952</v>
      </c>
      <c r="U6758" s="181" t="str">
        <f t="shared" si="634"/>
        <v>0</v>
      </c>
    </row>
    <row r="6759" spans="14:21">
      <c r="N6759" s="57">
        <f t="shared" si="630"/>
        <v>2019</v>
      </c>
      <c r="O6759" s="57">
        <f t="shared" si="631"/>
        <v>7</v>
      </c>
      <c r="P6759" s="57">
        <f t="shared" si="632"/>
        <v>2</v>
      </c>
      <c r="Q6759" s="48">
        <v>43648</v>
      </c>
      <c r="R6759" s="178">
        <f t="shared" si="633"/>
        <v>43648</v>
      </c>
      <c r="S6759" s="182">
        <v>8.4</v>
      </c>
      <c r="T6759" s="180">
        <f t="shared" si="635"/>
        <v>82064.879999999946</v>
      </c>
      <c r="U6759" s="181" t="str">
        <f t="shared" si="634"/>
        <v>0</v>
      </c>
    </row>
    <row r="6760" spans="14:21">
      <c r="N6760" s="57">
        <f t="shared" si="630"/>
        <v>2019</v>
      </c>
      <c r="O6760" s="57">
        <f t="shared" si="631"/>
        <v>7</v>
      </c>
      <c r="P6760" s="57">
        <f t="shared" si="632"/>
        <v>3</v>
      </c>
      <c r="Q6760" s="48">
        <v>43649</v>
      </c>
      <c r="R6760" s="178">
        <f t="shared" si="633"/>
        <v>43649</v>
      </c>
      <c r="S6760" s="182">
        <v>8.3000000000000007</v>
      </c>
      <c r="T6760" s="180">
        <f t="shared" si="635"/>
        <v>82073.179999999949</v>
      </c>
      <c r="U6760" s="181" t="str">
        <f t="shared" si="634"/>
        <v>0</v>
      </c>
    </row>
    <row r="6761" spans="14:21">
      <c r="N6761" s="57">
        <f t="shared" si="630"/>
        <v>2019</v>
      </c>
      <c r="O6761" s="57">
        <f t="shared" si="631"/>
        <v>7</v>
      </c>
      <c r="P6761" s="57">
        <f t="shared" si="632"/>
        <v>4</v>
      </c>
      <c r="Q6761" s="48">
        <v>43650</v>
      </c>
      <c r="R6761" s="178">
        <f t="shared" si="633"/>
        <v>43650</v>
      </c>
      <c r="S6761" s="182">
        <v>2</v>
      </c>
      <c r="T6761" s="180">
        <f t="shared" si="635"/>
        <v>82075.179999999949</v>
      </c>
      <c r="U6761" s="181" t="str">
        <f t="shared" si="634"/>
        <v>0</v>
      </c>
    </row>
    <row r="6762" spans="14:21">
      <c r="N6762" s="57">
        <f t="shared" si="630"/>
        <v>2019</v>
      </c>
      <c r="O6762" s="57">
        <f t="shared" si="631"/>
        <v>7</v>
      </c>
      <c r="P6762" s="57">
        <f t="shared" si="632"/>
        <v>5</v>
      </c>
      <c r="Q6762" s="48">
        <v>43651</v>
      </c>
      <c r="R6762" s="178">
        <f t="shared" si="633"/>
        <v>43651</v>
      </c>
      <c r="S6762" s="182">
        <v>7.4</v>
      </c>
      <c r="T6762" s="180">
        <f t="shared" si="635"/>
        <v>82082.579999999944</v>
      </c>
      <c r="U6762" s="181" t="str">
        <f t="shared" si="634"/>
        <v>0</v>
      </c>
    </row>
    <row r="6763" spans="14:21">
      <c r="N6763" s="57">
        <f t="shared" si="630"/>
        <v>2019</v>
      </c>
      <c r="O6763" s="57">
        <f t="shared" si="631"/>
        <v>7</v>
      </c>
      <c r="P6763" s="57">
        <f t="shared" si="632"/>
        <v>6</v>
      </c>
      <c r="Q6763" s="48">
        <v>43652</v>
      </c>
      <c r="R6763" s="178">
        <f t="shared" si="633"/>
        <v>43652</v>
      </c>
      <c r="S6763" s="182">
        <v>7.5</v>
      </c>
      <c r="T6763" s="180">
        <f t="shared" si="635"/>
        <v>82090.079999999944</v>
      </c>
      <c r="U6763" s="181" t="str">
        <f t="shared" si="634"/>
        <v>0</v>
      </c>
    </row>
    <row r="6764" spans="14:21">
      <c r="N6764" s="57">
        <f t="shared" si="630"/>
        <v>2019</v>
      </c>
      <c r="O6764" s="57">
        <f t="shared" si="631"/>
        <v>7</v>
      </c>
      <c r="P6764" s="57">
        <f t="shared" si="632"/>
        <v>7</v>
      </c>
      <c r="Q6764" s="48">
        <v>43653</v>
      </c>
      <c r="R6764" s="178">
        <f t="shared" si="633"/>
        <v>43653</v>
      </c>
      <c r="S6764" s="182">
        <v>8.6999999999999993</v>
      </c>
      <c r="T6764" s="180">
        <f t="shared" si="635"/>
        <v>82098.779999999941</v>
      </c>
      <c r="U6764" s="181" t="str">
        <f t="shared" si="634"/>
        <v>0</v>
      </c>
    </row>
    <row r="6765" spans="14:21">
      <c r="N6765" s="57">
        <f t="shared" si="630"/>
        <v>2019</v>
      </c>
      <c r="O6765" s="57">
        <f t="shared" si="631"/>
        <v>7</v>
      </c>
      <c r="P6765" s="57">
        <f t="shared" si="632"/>
        <v>8</v>
      </c>
      <c r="Q6765" s="48">
        <v>43654</v>
      </c>
      <c r="R6765" s="178">
        <f t="shared" si="633"/>
        <v>43654</v>
      </c>
      <c r="S6765" s="182">
        <v>8.3000000000000007</v>
      </c>
      <c r="T6765" s="180">
        <f t="shared" si="635"/>
        <v>82107.079999999944</v>
      </c>
      <c r="U6765" s="181" t="str">
        <f t="shared" si="634"/>
        <v>0</v>
      </c>
    </row>
    <row r="6766" spans="14:21">
      <c r="N6766" s="57">
        <f t="shared" si="630"/>
        <v>2019</v>
      </c>
      <c r="O6766" s="57">
        <f t="shared" si="631"/>
        <v>7</v>
      </c>
      <c r="P6766" s="57">
        <f t="shared" si="632"/>
        <v>9</v>
      </c>
      <c r="Q6766" s="48">
        <v>43655</v>
      </c>
      <c r="R6766" s="178">
        <f t="shared" si="633"/>
        <v>43655</v>
      </c>
      <c r="S6766" s="182">
        <v>7.5</v>
      </c>
      <c r="T6766" s="180">
        <f t="shared" si="635"/>
        <v>82114.579999999944</v>
      </c>
      <c r="U6766" s="181" t="str">
        <f t="shared" si="634"/>
        <v>0</v>
      </c>
    </row>
    <row r="6767" spans="14:21">
      <c r="N6767" s="57">
        <f t="shared" si="630"/>
        <v>2019</v>
      </c>
      <c r="O6767" s="57">
        <f t="shared" si="631"/>
        <v>7</v>
      </c>
      <c r="P6767" s="57">
        <f t="shared" si="632"/>
        <v>10</v>
      </c>
      <c r="Q6767" s="48">
        <v>43656</v>
      </c>
      <c r="R6767" s="178">
        <f t="shared" si="633"/>
        <v>43656</v>
      </c>
      <c r="S6767" s="182">
        <v>2</v>
      </c>
      <c r="T6767" s="180">
        <f t="shared" si="635"/>
        <v>82116.579999999944</v>
      </c>
      <c r="U6767" s="181" t="str">
        <f t="shared" si="634"/>
        <v>0</v>
      </c>
    </row>
    <row r="6768" spans="14:21">
      <c r="N6768" s="57">
        <f t="shared" si="630"/>
        <v>2019</v>
      </c>
      <c r="O6768" s="57">
        <f t="shared" si="631"/>
        <v>7</v>
      </c>
      <c r="P6768" s="57">
        <f t="shared" si="632"/>
        <v>11</v>
      </c>
      <c r="Q6768" s="48">
        <v>43657</v>
      </c>
      <c r="R6768" s="178">
        <f t="shared" si="633"/>
        <v>43657</v>
      </c>
      <c r="S6768" s="182">
        <v>2</v>
      </c>
      <c r="T6768" s="180">
        <f t="shared" si="635"/>
        <v>82118.579999999944</v>
      </c>
      <c r="U6768" s="181" t="str">
        <f t="shared" si="634"/>
        <v>0</v>
      </c>
    </row>
    <row r="6769" spans="14:21">
      <c r="N6769" s="57">
        <f t="shared" si="630"/>
        <v>2019</v>
      </c>
      <c r="O6769" s="57">
        <f t="shared" si="631"/>
        <v>7</v>
      </c>
      <c r="P6769" s="57">
        <f t="shared" si="632"/>
        <v>12</v>
      </c>
      <c r="Q6769" s="48">
        <v>43658</v>
      </c>
      <c r="R6769" s="178">
        <f t="shared" si="633"/>
        <v>43658</v>
      </c>
      <c r="S6769" s="182">
        <v>2</v>
      </c>
      <c r="T6769" s="180">
        <f t="shared" si="635"/>
        <v>82120.579999999944</v>
      </c>
      <c r="U6769" s="181" t="str">
        <f t="shared" si="634"/>
        <v>0</v>
      </c>
    </row>
    <row r="6770" spans="14:21">
      <c r="N6770" s="57">
        <f t="shared" si="630"/>
        <v>2019</v>
      </c>
      <c r="O6770" s="57">
        <f t="shared" si="631"/>
        <v>7</v>
      </c>
      <c r="P6770" s="57">
        <f t="shared" si="632"/>
        <v>13</v>
      </c>
      <c r="Q6770" s="48">
        <v>43659</v>
      </c>
      <c r="R6770" s="178">
        <f t="shared" si="633"/>
        <v>43659</v>
      </c>
      <c r="S6770" s="182">
        <v>2</v>
      </c>
      <c r="T6770" s="180">
        <f t="shared" si="635"/>
        <v>82122.579999999944</v>
      </c>
      <c r="U6770" s="181" t="str">
        <f t="shared" si="634"/>
        <v>0</v>
      </c>
    </row>
    <row r="6771" spans="14:21">
      <c r="N6771" s="57">
        <f t="shared" si="630"/>
        <v>2019</v>
      </c>
      <c r="O6771" s="57">
        <f t="shared" si="631"/>
        <v>7</v>
      </c>
      <c r="P6771" s="57">
        <f t="shared" si="632"/>
        <v>14</v>
      </c>
      <c r="Q6771" s="48">
        <v>43660</v>
      </c>
      <c r="R6771" s="178">
        <f t="shared" si="633"/>
        <v>43660</v>
      </c>
      <c r="S6771" s="182">
        <v>7.7</v>
      </c>
      <c r="T6771" s="180">
        <f t="shared" si="635"/>
        <v>82130.279999999941</v>
      </c>
      <c r="U6771" s="181" t="str">
        <f t="shared" si="634"/>
        <v>0</v>
      </c>
    </row>
    <row r="6772" spans="14:21">
      <c r="N6772" s="57">
        <f t="shared" si="630"/>
        <v>2019</v>
      </c>
      <c r="O6772" s="57">
        <f t="shared" si="631"/>
        <v>7</v>
      </c>
      <c r="P6772" s="57">
        <f t="shared" si="632"/>
        <v>15</v>
      </c>
      <c r="Q6772" s="48">
        <v>43661</v>
      </c>
      <c r="R6772" s="178">
        <f t="shared" si="633"/>
        <v>43661</v>
      </c>
      <c r="S6772" s="182">
        <v>7.5</v>
      </c>
      <c r="T6772" s="180">
        <f t="shared" si="635"/>
        <v>82137.779999999941</v>
      </c>
      <c r="U6772" s="181" t="str">
        <f t="shared" si="634"/>
        <v>0</v>
      </c>
    </row>
    <row r="6773" spans="14:21">
      <c r="N6773" s="57">
        <f t="shared" si="630"/>
        <v>2019</v>
      </c>
      <c r="O6773" s="57">
        <f t="shared" si="631"/>
        <v>7</v>
      </c>
      <c r="P6773" s="57">
        <f t="shared" si="632"/>
        <v>16</v>
      </c>
      <c r="Q6773" s="48">
        <v>43662</v>
      </c>
      <c r="R6773" s="178">
        <f t="shared" si="633"/>
        <v>43662</v>
      </c>
      <c r="S6773" s="182">
        <v>2</v>
      </c>
      <c r="T6773" s="180">
        <f t="shared" si="635"/>
        <v>82139.779999999941</v>
      </c>
      <c r="U6773" s="181" t="str">
        <f t="shared" si="634"/>
        <v>0</v>
      </c>
    </row>
    <row r="6774" spans="14:21">
      <c r="N6774" s="57">
        <f t="shared" si="630"/>
        <v>2019</v>
      </c>
      <c r="O6774" s="57">
        <f t="shared" si="631"/>
        <v>7</v>
      </c>
      <c r="P6774" s="57">
        <f t="shared" si="632"/>
        <v>17</v>
      </c>
      <c r="Q6774" s="48">
        <v>43663</v>
      </c>
      <c r="R6774" s="178">
        <f t="shared" si="633"/>
        <v>43663</v>
      </c>
      <c r="S6774" s="182">
        <v>2</v>
      </c>
      <c r="T6774" s="180">
        <f t="shared" si="635"/>
        <v>82141.779999999941</v>
      </c>
      <c r="U6774" s="181" t="str">
        <f t="shared" si="634"/>
        <v>0</v>
      </c>
    </row>
    <row r="6775" spans="14:21">
      <c r="N6775" s="57">
        <f t="shared" si="630"/>
        <v>2019</v>
      </c>
      <c r="O6775" s="57">
        <f t="shared" si="631"/>
        <v>7</v>
      </c>
      <c r="P6775" s="57">
        <f t="shared" si="632"/>
        <v>18</v>
      </c>
      <c r="Q6775" s="48">
        <v>43664</v>
      </c>
      <c r="R6775" s="178">
        <f t="shared" si="633"/>
        <v>43664</v>
      </c>
      <c r="S6775" s="182">
        <v>2</v>
      </c>
      <c r="T6775" s="180">
        <f t="shared" si="635"/>
        <v>82143.779999999941</v>
      </c>
      <c r="U6775" s="181" t="str">
        <f t="shared" si="634"/>
        <v>0</v>
      </c>
    </row>
    <row r="6776" spans="14:21">
      <c r="N6776" s="57">
        <f t="shared" si="630"/>
        <v>2019</v>
      </c>
      <c r="O6776" s="57">
        <f t="shared" si="631"/>
        <v>7</v>
      </c>
      <c r="P6776" s="57">
        <f t="shared" si="632"/>
        <v>19</v>
      </c>
      <c r="Q6776" s="48">
        <v>43665</v>
      </c>
      <c r="R6776" s="178">
        <f t="shared" si="633"/>
        <v>43665</v>
      </c>
      <c r="S6776" s="182">
        <v>2</v>
      </c>
      <c r="T6776" s="180">
        <f t="shared" si="635"/>
        <v>82145.779999999941</v>
      </c>
      <c r="U6776" s="181" t="str">
        <f t="shared" si="634"/>
        <v>0</v>
      </c>
    </row>
    <row r="6777" spans="14:21">
      <c r="N6777" s="57">
        <f t="shared" si="630"/>
        <v>2019</v>
      </c>
      <c r="O6777" s="57">
        <f t="shared" si="631"/>
        <v>7</v>
      </c>
      <c r="P6777" s="57">
        <f t="shared" si="632"/>
        <v>20</v>
      </c>
      <c r="Q6777" s="48">
        <v>43666</v>
      </c>
      <c r="R6777" s="178">
        <f t="shared" si="633"/>
        <v>43666</v>
      </c>
      <c r="S6777" s="182">
        <v>2</v>
      </c>
      <c r="T6777" s="180">
        <f t="shared" si="635"/>
        <v>82147.779999999941</v>
      </c>
      <c r="U6777" s="181" t="str">
        <f t="shared" si="634"/>
        <v>0</v>
      </c>
    </row>
    <row r="6778" spans="14:21">
      <c r="N6778" s="57">
        <f t="shared" si="630"/>
        <v>2019</v>
      </c>
      <c r="O6778" s="57">
        <f t="shared" si="631"/>
        <v>7</v>
      </c>
      <c r="P6778" s="57">
        <f t="shared" si="632"/>
        <v>21</v>
      </c>
      <c r="Q6778" s="48">
        <v>43667</v>
      </c>
      <c r="R6778" s="178">
        <f t="shared" si="633"/>
        <v>43667</v>
      </c>
      <c r="S6778" s="182">
        <v>2</v>
      </c>
      <c r="T6778" s="180">
        <f t="shared" si="635"/>
        <v>82149.779999999941</v>
      </c>
      <c r="U6778" s="181" t="str">
        <f t="shared" si="634"/>
        <v>0</v>
      </c>
    </row>
    <row r="6779" spans="14:21">
      <c r="N6779" s="57">
        <f t="shared" si="630"/>
        <v>2019</v>
      </c>
      <c r="O6779" s="57">
        <f t="shared" si="631"/>
        <v>7</v>
      </c>
      <c r="P6779" s="57">
        <f t="shared" si="632"/>
        <v>22</v>
      </c>
      <c r="Q6779" s="48">
        <v>43668</v>
      </c>
      <c r="R6779" s="178">
        <f t="shared" si="633"/>
        <v>43668</v>
      </c>
      <c r="S6779" s="182">
        <v>2</v>
      </c>
      <c r="T6779" s="180">
        <f t="shared" si="635"/>
        <v>82151.779999999941</v>
      </c>
      <c r="U6779" s="181" t="str">
        <f t="shared" si="634"/>
        <v>0</v>
      </c>
    </row>
    <row r="6780" spans="14:21">
      <c r="N6780" s="57">
        <f t="shared" si="630"/>
        <v>2019</v>
      </c>
      <c r="O6780" s="57">
        <f t="shared" si="631"/>
        <v>7</v>
      </c>
      <c r="P6780" s="57">
        <f t="shared" si="632"/>
        <v>23</v>
      </c>
      <c r="Q6780" s="48">
        <v>43669</v>
      </c>
      <c r="R6780" s="178">
        <f t="shared" si="633"/>
        <v>43669</v>
      </c>
      <c r="S6780" s="182">
        <v>2</v>
      </c>
      <c r="T6780" s="180">
        <f t="shared" si="635"/>
        <v>82153.779999999941</v>
      </c>
      <c r="U6780" s="181" t="str">
        <f t="shared" si="634"/>
        <v>0</v>
      </c>
    </row>
    <row r="6781" spans="14:21">
      <c r="N6781" s="57">
        <f t="shared" si="630"/>
        <v>2019</v>
      </c>
      <c r="O6781" s="57">
        <f t="shared" si="631"/>
        <v>7</v>
      </c>
      <c r="P6781" s="57">
        <f t="shared" si="632"/>
        <v>24</v>
      </c>
      <c r="Q6781" s="48">
        <v>43670</v>
      </c>
      <c r="R6781" s="178">
        <f t="shared" si="633"/>
        <v>43670</v>
      </c>
      <c r="S6781" s="182">
        <v>2</v>
      </c>
      <c r="T6781" s="180">
        <f t="shared" si="635"/>
        <v>82155.779999999941</v>
      </c>
      <c r="U6781" s="181" t="str">
        <f t="shared" si="634"/>
        <v>0</v>
      </c>
    </row>
    <row r="6782" spans="14:21">
      <c r="N6782" s="57">
        <f t="shared" si="630"/>
        <v>2019</v>
      </c>
      <c r="O6782" s="57">
        <f t="shared" si="631"/>
        <v>7</v>
      </c>
      <c r="P6782" s="57">
        <f t="shared" si="632"/>
        <v>25</v>
      </c>
      <c r="Q6782" s="48">
        <v>43671</v>
      </c>
      <c r="R6782" s="178">
        <f t="shared" si="633"/>
        <v>43671</v>
      </c>
      <c r="S6782" s="182">
        <v>2</v>
      </c>
      <c r="T6782" s="180">
        <f t="shared" si="635"/>
        <v>82157.779999999941</v>
      </c>
      <c r="U6782" s="181" t="str">
        <f t="shared" si="634"/>
        <v>0</v>
      </c>
    </row>
    <row r="6783" spans="14:21">
      <c r="N6783" s="57">
        <f t="shared" si="630"/>
        <v>2019</v>
      </c>
      <c r="O6783" s="57">
        <f t="shared" si="631"/>
        <v>7</v>
      </c>
      <c r="P6783" s="57">
        <f t="shared" si="632"/>
        <v>26</v>
      </c>
      <c r="Q6783" s="48">
        <v>43672</v>
      </c>
      <c r="R6783" s="178">
        <f t="shared" si="633"/>
        <v>43672</v>
      </c>
      <c r="S6783" s="182">
        <v>2</v>
      </c>
      <c r="T6783" s="180">
        <f t="shared" si="635"/>
        <v>82159.779999999941</v>
      </c>
      <c r="U6783" s="181" t="str">
        <f t="shared" si="634"/>
        <v>0</v>
      </c>
    </row>
    <row r="6784" spans="14:21">
      <c r="N6784" s="57">
        <f t="shared" si="630"/>
        <v>2019</v>
      </c>
      <c r="O6784" s="57">
        <f t="shared" si="631"/>
        <v>7</v>
      </c>
      <c r="P6784" s="57">
        <f t="shared" si="632"/>
        <v>27</v>
      </c>
      <c r="Q6784" s="48">
        <v>43673</v>
      </c>
      <c r="R6784" s="178">
        <f t="shared" si="633"/>
        <v>43673</v>
      </c>
      <c r="S6784" s="182">
        <v>2</v>
      </c>
      <c r="T6784" s="180">
        <f t="shared" si="635"/>
        <v>82161.779999999941</v>
      </c>
      <c r="U6784" s="181" t="str">
        <f t="shared" si="634"/>
        <v>0</v>
      </c>
    </row>
    <row r="6785" spans="14:21">
      <c r="N6785" s="57">
        <f t="shared" si="630"/>
        <v>2019</v>
      </c>
      <c r="O6785" s="57">
        <f t="shared" si="631"/>
        <v>7</v>
      </c>
      <c r="P6785" s="57">
        <f t="shared" si="632"/>
        <v>28</v>
      </c>
      <c r="Q6785" s="48">
        <v>43674</v>
      </c>
      <c r="R6785" s="178">
        <f t="shared" si="633"/>
        <v>43674</v>
      </c>
      <c r="S6785" s="182">
        <v>2</v>
      </c>
      <c r="T6785" s="180">
        <f t="shared" si="635"/>
        <v>82163.779999999941</v>
      </c>
      <c r="U6785" s="181" t="str">
        <f t="shared" si="634"/>
        <v>0</v>
      </c>
    </row>
    <row r="6786" spans="14:21">
      <c r="N6786" s="57">
        <f t="shared" si="630"/>
        <v>2019</v>
      </c>
      <c r="O6786" s="57">
        <f t="shared" si="631"/>
        <v>7</v>
      </c>
      <c r="P6786" s="57">
        <f t="shared" si="632"/>
        <v>29</v>
      </c>
      <c r="Q6786" s="48">
        <v>43675</v>
      </c>
      <c r="R6786" s="178">
        <f t="shared" si="633"/>
        <v>43675</v>
      </c>
      <c r="S6786" s="182">
        <v>2</v>
      </c>
      <c r="T6786" s="180">
        <f t="shared" si="635"/>
        <v>82165.779999999941</v>
      </c>
      <c r="U6786" s="181" t="str">
        <f t="shared" si="634"/>
        <v>0</v>
      </c>
    </row>
    <row r="6787" spans="14:21">
      <c r="N6787" s="57">
        <f t="shared" ref="N6787:N6850" si="636">IF(Q6787="","",YEAR(Q6787))</f>
        <v>2019</v>
      </c>
      <c r="O6787" s="57">
        <f t="shared" ref="O6787:O6850" si="637">IF(Q6787="","",MONTH(Q6787))</f>
        <v>7</v>
      </c>
      <c r="P6787" s="57">
        <f t="shared" ref="P6787:P6850" si="638">DAY(Q6787)</f>
        <v>30</v>
      </c>
      <c r="Q6787" s="48">
        <v>43676</v>
      </c>
      <c r="R6787" s="178">
        <f t="shared" ref="R6787:R6850" si="639">Q6787</f>
        <v>43676</v>
      </c>
      <c r="S6787" s="182">
        <v>2</v>
      </c>
      <c r="T6787" s="180">
        <f t="shared" si="635"/>
        <v>82167.779999999941</v>
      </c>
      <c r="U6787" s="181" t="str">
        <f t="shared" ref="U6787:U6850" si="640">IF(AND(R6787&gt;=$E$7,R6787&lt;=$E$9),S6787,"0")</f>
        <v>0</v>
      </c>
    </row>
    <row r="6788" spans="14:21">
      <c r="N6788" s="57">
        <f t="shared" si="636"/>
        <v>2019</v>
      </c>
      <c r="O6788" s="57">
        <f t="shared" si="637"/>
        <v>7</v>
      </c>
      <c r="P6788" s="57">
        <f t="shared" si="638"/>
        <v>31</v>
      </c>
      <c r="Q6788" s="48">
        <v>43677</v>
      </c>
      <c r="R6788" s="178">
        <f t="shared" si="639"/>
        <v>43677</v>
      </c>
      <c r="S6788" s="182">
        <v>2</v>
      </c>
      <c r="T6788" s="180">
        <f t="shared" si="635"/>
        <v>82169.779999999941</v>
      </c>
      <c r="U6788" s="181" t="str">
        <f t="shared" si="640"/>
        <v>0</v>
      </c>
    </row>
    <row r="6789" spans="14:21">
      <c r="N6789" s="57">
        <f t="shared" si="636"/>
        <v>2019</v>
      </c>
      <c r="O6789" s="57">
        <f t="shared" si="637"/>
        <v>8</v>
      </c>
      <c r="P6789" s="57">
        <f t="shared" si="638"/>
        <v>1</v>
      </c>
      <c r="Q6789" s="48">
        <v>43678</v>
      </c>
      <c r="R6789" s="178">
        <f t="shared" si="639"/>
        <v>43678</v>
      </c>
      <c r="S6789" s="182">
        <v>2</v>
      </c>
      <c r="T6789" s="180">
        <f t="shared" ref="T6789:T6852" si="641">T6788+S6789</f>
        <v>82171.779999999941</v>
      </c>
      <c r="U6789" s="181" t="str">
        <f t="shared" si="640"/>
        <v>0</v>
      </c>
    </row>
    <row r="6790" spans="14:21">
      <c r="N6790" s="57">
        <f t="shared" si="636"/>
        <v>2019</v>
      </c>
      <c r="O6790" s="57">
        <f t="shared" si="637"/>
        <v>8</v>
      </c>
      <c r="P6790" s="57">
        <f t="shared" si="638"/>
        <v>2</v>
      </c>
      <c r="Q6790" s="48">
        <v>43679</v>
      </c>
      <c r="R6790" s="178">
        <f t="shared" si="639"/>
        <v>43679</v>
      </c>
      <c r="S6790" s="182">
        <v>2</v>
      </c>
      <c r="T6790" s="180">
        <f t="shared" si="641"/>
        <v>82173.779999999941</v>
      </c>
      <c r="U6790" s="181" t="str">
        <f t="shared" si="640"/>
        <v>0</v>
      </c>
    </row>
    <row r="6791" spans="14:21">
      <c r="N6791" s="57">
        <f t="shared" si="636"/>
        <v>2019</v>
      </c>
      <c r="O6791" s="57">
        <f t="shared" si="637"/>
        <v>8</v>
      </c>
      <c r="P6791" s="57">
        <f t="shared" si="638"/>
        <v>3</v>
      </c>
      <c r="Q6791" s="48">
        <v>43680</v>
      </c>
      <c r="R6791" s="178">
        <f t="shared" si="639"/>
        <v>43680</v>
      </c>
      <c r="S6791" s="182">
        <v>2</v>
      </c>
      <c r="T6791" s="180">
        <f t="shared" si="641"/>
        <v>82175.779999999941</v>
      </c>
      <c r="U6791" s="181" t="str">
        <f t="shared" si="640"/>
        <v>0</v>
      </c>
    </row>
    <row r="6792" spans="14:21">
      <c r="N6792" s="57">
        <f t="shared" si="636"/>
        <v>2019</v>
      </c>
      <c r="O6792" s="57">
        <f t="shared" si="637"/>
        <v>8</v>
      </c>
      <c r="P6792" s="57">
        <f t="shared" si="638"/>
        <v>4</v>
      </c>
      <c r="Q6792" s="48">
        <v>43681</v>
      </c>
      <c r="R6792" s="178">
        <f t="shared" si="639"/>
        <v>43681</v>
      </c>
      <c r="S6792" s="182">
        <v>2</v>
      </c>
      <c r="T6792" s="180">
        <f t="shared" si="641"/>
        <v>82177.779999999941</v>
      </c>
      <c r="U6792" s="181" t="str">
        <f t="shared" si="640"/>
        <v>0</v>
      </c>
    </row>
    <row r="6793" spans="14:21">
      <c r="N6793" s="57">
        <f t="shared" si="636"/>
        <v>2019</v>
      </c>
      <c r="O6793" s="57">
        <f t="shared" si="637"/>
        <v>8</v>
      </c>
      <c r="P6793" s="57">
        <f t="shared" si="638"/>
        <v>5</v>
      </c>
      <c r="Q6793" s="48">
        <v>43682</v>
      </c>
      <c r="R6793" s="178">
        <f t="shared" si="639"/>
        <v>43682</v>
      </c>
      <c r="S6793" s="182">
        <v>2</v>
      </c>
      <c r="T6793" s="180">
        <f t="shared" si="641"/>
        <v>82179.779999999941</v>
      </c>
      <c r="U6793" s="181" t="str">
        <f t="shared" si="640"/>
        <v>0</v>
      </c>
    </row>
    <row r="6794" spans="14:21">
      <c r="N6794" s="57">
        <f t="shared" si="636"/>
        <v>2019</v>
      </c>
      <c r="O6794" s="57">
        <f t="shared" si="637"/>
        <v>8</v>
      </c>
      <c r="P6794" s="57">
        <f t="shared" si="638"/>
        <v>6</v>
      </c>
      <c r="Q6794" s="48">
        <v>43683</v>
      </c>
      <c r="R6794" s="178">
        <f t="shared" si="639"/>
        <v>43683</v>
      </c>
      <c r="S6794" s="182">
        <v>2</v>
      </c>
      <c r="T6794" s="180">
        <f t="shared" si="641"/>
        <v>82181.779999999941</v>
      </c>
      <c r="U6794" s="181" t="str">
        <f t="shared" si="640"/>
        <v>0</v>
      </c>
    </row>
    <row r="6795" spans="14:21">
      <c r="N6795" s="57">
        <f t="shared" si="636"/>
        <v>2019</v>
      </c>
      <c r="O6795" s="57">
        <f t="shared" si="637"/>
        <v>8</v>
      </c>
      <c r="P6795" s="57">
        <f t="shared" si="638"/>
        <v>7</v>
      </c>
      <c r="Q6795" s="48">
        <v>43684</v>
      </c>
      <c r="R6795" s="178">
        <f t="shared" si="639"/>
        <v>43684</v>
      </c>
      <c r="S6795" s="182">
        <v>2</v>
      </c>
      <c r="T6795" s="180">
        <f t="shared" si="641"/>
        <v>82183.779999999941</v>
      </c>
      <c r="U6795" s="181" t="str">
        <f t="shared" si="640"/>
        <v>0</v>
      </c>
    </row>
    <row r="6796" spans="14:21">
      <c r="N6796" s="57">
        <f t="shared" si="636"/>
        <v>2019</v>
      </c>
      <c r="O6796" s="57">
        <f t="shared" si="637"/>
        <v>8</v>
      </c>
      <c r="P6796" s="57">
        <f t="shared" si="638"/>
        <v>8</v>
      </c>
      <c r="Q6796" s="48">
        <v>43685</v>
      </c>
      <c r="R6796" s="178">
        <f t="shared" si="639"/>
        <v>43685</v>
      </c>
      <c r="S6796" s="182">
        <v>2</v>
      </c>
      <c r="T6796" s="180">
        <f t="shared" si="641"/>
        <v>82185.779999999941</v>
      </c>
      <c r="U6796" s="181" t="str">
        <f t="shared" si="640"/>
        <v>0</v>
      </c>
    </row>
    <row r="6797" spans="14:21">
      <c r="N6797" s="57">
        <f t="shared" si="636"/>
        <v>2019</v>
      </c>
      <c r="O6797" s="57">
        <f t="shared" si="637"/>
        <v>8</v>
      </c>
      <c r="P6797" s="57">
        <f t="shared" si="638"/>
        <v>9</v>
      </c>
      <c r="Q6797" s="48">
        <v>43686</v>
      </c>
      <c r="R6797" s="178">
        <f t="shared" si="639"/>
        <v>43686</v>
      </c>
      <c r="S6797" s="182">
        <v>2</v>
      </c>
      <c r="T6797" s="180">
        <f t="shared" si="641"/>
        <v>82187.779999999941</v>
      </c>
      <c r="U6797" s="181" t="str">
        <f t="shared" si="640"/>
        <v>0</v>
      </c>
    </row>
    <row r="6798" spans="14:21">
      <c r="N6798" s="57">
        <f t="shared" si="636"/>
        <v>2019</v>
      </c>
      <c r="O6798" s="57">
        <f t="shared" si="637"/>
        <v>8</v>
      </c>
      <c r="P6798" s="57">
        <f t="shared" si="638"/>
        <v>10</v>
      </c>
      <c r="Q6798" s="48">
        <v>43687</v>
      </c>
      <c r="R6798" s="178">
        <f t="shared" si="639"/>
        <v>43687</v>
      </c>
      <c r="S6798" s="182">
        <v>2</v>
      </c>
      <c r="T6798" s="180">
        <f t="shared" si="641"/>
        <v>82189.779999999941</v>
      </c>
      <c r="U6798" s="181" t="str">
        <f t="shared" si="640"/>
        <v>0</v>
      </c>
    </row>
    <row r="6799" spans="14:21">
      <c r="N6799" s="57">
        <f t="shared" si="636"/>
        <v>2019</v>
      </c>
      <c r="O6799" s="57">
        <f t="shared" si="637"/>
        <v>8</v>
      </c>
      <c r="P6799" s="57">
        <f t="shared" si="638"/>
        <v>11</v>
      </c>
      <c r="Q6799" s="48">
        <v>43688</v>
      </c>
      <c r="R6799" s="178">
        <f t="shared" si="639"/>
        <v>43688</v>
      </c>
      <c r="S6799" s="182">
        <v>2</v>
      </c>
      <c r="T6799" s="180">
        <f t="shared" si="641"/>
        <v>82191.779999999941</v>
      </c>
      <c r="U6799" s="181" t="str">
        <f t="shared" si="640"/>
        <v>0</v>
      </c>
    </row>
    <row r="6800" spans="14:21">
      <c r="N6800" s="57">
        <f t="shared" si="636"/>
        <v>2019</v>
      </c>
      <c r="O6800" s="57">
        <f t="shared" si="637"/>
        <v>8</v>
      </c>
      <c r="P6800" s="57">
        <f t="shared" si="638"/>
        <v>12</v>
      </c>
      <c r="Q6800" s="48">
        <v>43689</v>
      </c>
      <c r="R6800" s="178">
        <f t="shared" si="639"/>
        <v>43689</v>
      </c>
      <c r="S6800" s="182">
        <v>2</v>
      </c>
      <c r="T6800" s="180">
        <f t="shared" si="641"/>
        <v>82193.779999999941</v>
      </c>
      <c r="U6800" s="181" t="str">
        <f t="shared" si="640"/>
        <v>0</v>
      </c>
    </row>
    <row r="6801" spans="14:21">
      <c r="N6801" s="57">
        <f t="shared" si="636"/>
        <v>2019</v>
      </c>
      <c r="O6801" s="57">
        <f t="shared" si="637"/>
        <v>8</v>
      </c>
      <c r="P6801" s="57">
        <f t="shared" si="638"/>
        <v>13</v>
      </c>
      <c r="Q6801" s="48">
        <v>43690</v>
      </c>
      <c r="R6801" s="178">
        <f t="shared" si="639"/>
        <v>43690</v>
      </c>
      <c r="S6801" s="182">
        <v>8.4</v>
      </c>
      <c r="T6801" s="180">
        <f t="shared" si="641"/>
        <v>82202.179999999935</v>
      </c>
      <c r="U6801" s="181" t="str">
        <f t="shared" si="640"/>
        <v>0</v>
      </c>
    </row>
    <row r="6802" spans="14:21">
      <c r="N6802" s="57">
        <f t="shared" si="636"/>
        <v>2019</v>
      </c>
      <c r="O6802" s="57">
        <f t="shared" si="637"/>
        <v>8</v>
      </c>
      <c r="P6802" s="57">
        <f t="shared" si="638"/>
        <v>14</v>
      </c>
      <c r="Q6802" s="48">
        <v>43691</v>
      </c>
      <c r="R6802" s="178">
        <f t="shared" si="639"/>
        <v>43691</v>
      </c>
      <c r="S6802" s="182">
        <v>2</v>
      </c>
      <c r="T6802" s="180">
        <f t="shared" si="641"/>
        <v>82204.179999999935</v>
      </c>
      <c r="U6802" s="181" t="str">
        <f t="shared" si="640"/>
        <v>0</v>
      </c>
    </row>
    <row r="6803" spans="14:21">
      <c r="N6803" s="57">
        <f t="shared" si="636"/>
        <v>2019</v>
      </c>
      <c r="O6803" s="57">
        <f t="shared" si="637"/>
        <v>8</v>
      </c>
      <c r="P6803" s="57">
        <f t="shared" si="638"/>
        <v>15</v>
      </c>
      <c r="Q6803" s="48">
        <v>43692</v>
      </c>
      <c r="R6803" s="178">
        <f t="shared" si="639"/>
        <v>43692</v>
      </c>
      <c r="S6803" s="182">
        <v>2</v>
      </c>
      <c r="T6803" s="180">
        <f t="shared" si="641"/>
        <v>82206.179999999935</v>
      </c>
      <c r="U6803" s="181" t="str">
        <f t="shared" si="640"/>
        <v>0</v>
      </c>
    </row>
    <row r="6804" spans="14:21">
      <c r="N6804" s="57">
        <f t="shared" si="636"/>
        <v>2019</v>
      </c>
      <c r="O6804" s="57">
        <f t="shared" si="637"/>
        <v>8</v>
      </c>
      <c r="P6804" s="57">
        <f t="shared" si="638"/>
        <v>16</v>
      </c>
      <c r="Q6804" s="48">
        <v>43693</v>
      </c>
      <c r="R6804" s="178">
        <f t="shared" si="639"/>
        <v>43693</v>
      </c>
      <c r="S6804" s="182">
        <v>2</v>
      </c>
      <c r="T6804" s="180">
        <f t="shared" si="641"/>
        <v>82208.179999999935</v>
      </c>
      <c r="U6804" s="181" t="str">
        <f t="shared" si="640"/>
        <v>0</v>
      </c>
    </row>
    <row r="6805" spans="14:21">
      <c r="N6805" s="57">
        <f t="shared" si="636"/>
        <v>2019</v>
      </c>
      <c r="O6805" s="57">
        <f t="shared" si="637"/>
        <v>8</v>
      </c>
      <c r="P6805" s="57">
        <f t="shared" si="638"/>
        <v>17</v>
      </c>
      <c r="Q6805" s="48">
        <v>43694</v>
      </c>
      <c r="R6805" s="178">
        <f t="shared" si="639"/>
        <v>43694</v>
      </c>
      <c r="S6805" s="182">
        <v>2</v>
      </c>
      <c r="T6805" s="180">
        <f t="shared" si="641"/>
        <v>82210.179999999935</v>
      </c>
      <c r="U6805" s="181" t="str">
        <f t="shared" si="640"/>
        <v>0</v>
      </c>
    </row>
    <row r="6806" spans="14:21">
      <c r="N6806" s="57">
        <f t="shared" si="636"/>
        <v>2019</v>
      </c>
      <c r="O6806" s="57">
        <f t="shared" si="637"/>
        <v>8</v>
      </c>
      <c r="P6806" s="57">
        <f t="shared" si="638"/>
        <v>18</v>
      </c>
      <c r="Q6806" s="48">
        <v>43695</v>
      </c>
      <c r="R6806" s="178">
        <f t="shared" si="639"/>
        <v>43695</v>
      </c>
      <c r="S6806" s="182">
        <v>2</v>
      </c>
      <c r="T6806" s="180">
        <f t="shared" si="641"/>
        <v>82212.179999999935</v>
      </c>
      <c r="U6806" s="181" t="str">
        <f t="shared" si="640"/>
        <v>0</v>
      </c>
    </row>
    <row r="6807" spans="14:21">
      <c r="N6807" s="57">
        <f t="shared" si="636"/>
        <v>2019</v>
      </c>
      <c r="O6807" s="57">
        <f t="shared" si="637"/>
        <v>8</v>
      </c>
      <c r="P6807" s="57">
        <f t="shared" si="638"/>
        <v>19</v>
      </c>
      <c r="Q6807" s="48">
        <v>43696</v>
      </c>
      <c r="R6807" s="178">
        <f t="shared" si="639"/>
        <v>43696</v>
      </c>
      <c r="S6807" s="182">
        <v>2</v>
      </c>
      <c r="T6807" s="180">
        <f t="shared" si="641"/>
        <v>82214.179999999935</v>
      </c>
      <c r="U6807" s="181" t="str">
        <f t="shared" si="640"/>
        <v>0</v>
      </c>
    </row>
    <row r="6808" spans="14:21">
      <c r="N6808" s="57">
        <f t="shared" si="636"/>
        <v>2019</v>
      </c>
      <c r="O6808" s="57">
        <f t="shared" si="637"/>
        <v>8</v>
      </c>
      <c r="P6808" s="57">
        <f t="shared" si="638"/>
        <v>20</v>
      </c>
      <c r="Q6808" s="48">
        <v>43697</v>
      </c>
      <c r="R6808" s="178">
        <f t="shared" si="639"/>
        <v>43697</v>
      </c>
      <c r="S6808" s="182">
        <v>2</v>
      </c>
      <c r="T6808" s="180">
        <f t="shared" si="641"/>
        <v>82216.179999999935</v>
      </c>
      <c r="U6808" s="181" t="str">
        <f t="shared" si="640"/>
        <v>0</v>
      </c>
    </row>
    <row r="6809" spans="14:21">
      <c r="N6809" s="57">
        <f t="shared" si="636"/>
        <v>2019</v>
      </c>
      <c r="O6809" s="57">
        <f t="shared" si="637"/>
        <v>8</v>
      </c>
      <c r="P6809" s="57">
        <f t="shared" si="638"/>
        <v>21</v>
      </c>
      <c r="Q6809" s="48">
        <v>43698</v>
      </c>
      <c r="R6809" s="178">
        <f t="shared" si="639"/>
        <v>43698</v>
      </c>
      <c r="S6809" s="182">
        <v>10</v>
      </c>
      <c r="T6809" s="180">
        <f t="shared" si="641"/>
        <v>82226.179999999935</v>
      </c>
      <c r="U6809" s="181" t="str">
        <f t="shared" si="640"/>
        <v>0</v>
      </c>
    </row>
    <row r="6810" spans="14:21">
      <c r="N6810" s="57">
        <f t="shared" si="636"/>
        <v>2019</v>
      </c>
      <c r="O6810" s="57">
        <f t="shared" si="637"/>
        <v>8</v>
      </c>
      <c r="P6810" s="57">
        <f t="shared" si="638"/>
        <v>22</v>
      </c>
      <c r="Q6810" s="48">
        <v>43699</v>
      </c>
      <c r="R6810" s="178">
        <f t="shared" si="639"/>
        <v>43699</v>
      </c>
      <c r="S6810" s="182">
        <v>2</v>
      </c>
      <c r="T6810" s="180">
        <f t="shared" si="641"/>
        <v>82228.179999999935</v>
      </c>
      <c r="U6810" s="181" t="str">
        <f t="shared" si="640"/>
        <v>0</v>
      </c>
    </row>
    <row r="6811" spans="14:21">
      <c r="N6811" s="57">
        <f t="shared" si="636"/>
        <v>2019</v>
      </c>
      <c r="O6811" s="57">
        <f t="shared" si="637"/>
        <v>8</v>
      </c>
      <c r="P6811" s="57">
        <f t="shared" si="638"/>
        <v>23</v>
      </c>
      <c r="Q6811" s="48">
        <v>43700</v>
      </c>
      <c r="R6811" s="178">
        <f t="shared" si="639"/>
        <v>43700</v>
      </c>
      <c r="S6811" s="182">
        <v>2</v>
      </c>
      <c r="T6811" s="180">
        <f t="shared" si="641"/>
        <v>82230.179999999935</v>
      </c>
      <c r="U6811" s="181" t="str">
        <f t="shared" si="640"/>
        <v>0</v>
      </c>
    </row>
    <row r="6812" spans="14:21">
      <c r="N6812" s="57">
        <f t="shared" si="636"/>
        <v>2019</v>
      </c>
      <c r="O6812" s="57">
        <f t="shared" si="637"/>
        <v>8</v>
      </c>
      <c r="P6812" s="57">
        <f t="shared" si="638"/>
        <v>24</v>
      </c>
      <c r="Q6812" s="48">
        <v>43701</v>
      </c>
      <c r="R6812" s="178">
        <f t="shared" si="639"/>
        <v>43701</v>
      </c>
      <c r="S6812" s="182">
        <v>2</v>
      </c>
      <c r="T6812" s="180">
        <f t="shared" si="641"/>
        <v>82232.179999999935</v>
      </c>
      <c r="U6812" s="181" t="str">
        <f t="shared" si="640"/>
        <v>0</v>
      </c>
    </row>
    <row r="6813" spans="14:21">
      <c r="N6813" s="57">
        <f t="shared" si="636"/>
        <v>2019</v>
      </c>
      <c r="O6813" s="57">
        <f t="shared" si="637"/>
        <v>8</v>
      </c>
      <c r="P6813" s="57">
        <f t="shared" si="638"/>
        <v>25</v>
      </c>
      <c r="Q6813" s="48">
        <v>43702</v>
      </c>
      <c r="R6813" s="178">
        <f t="shared" si="639"/>
        <v>43702</v>
      </c>
      <c r="S6813" s="182">
        <v>2</v>
      </c>
      <c r="T6813" s="180">
        <f t="shared" si="641"/>
        <v>82234.179999999935</v>
      </c>
      <c r="U6813" s="181" t="str">
        <f t="shared" si="640"/>
        <v>0</v>
      </c>
    </row>
    <row r="6814" spans="14:21">
      <c r="N6814" s="57">
        <f t="shared" si="636"/>
        <v>2019</v>
      </c>
      <c r="O6814" s="57">
        <f t="shared" si="637"/>
        <v>8</v>
      </c>
      <c r="P6814" s="57">
        <f t="shared" si="638"/>
        <v>26</v>
      </c>
      <c r="Q6814" s="48">
        <v>43703</v>
      </c>
      <c r="R6814" s="178">
        <f t="shared" si="639"/>
        <v>43703</v>
      </c>
      <c r="S6814" s="182">
        <v>2</v>
      </c>
      <c r="T6814" s="180">
        <f t="shared" si="641"/>
        <v>82236.179999999935</v>
      </c>
      <c r="U6814" s="181" t="str">
        <f t="shared" si="640"/>
        <v>0</v>
      </c>
    </row>
    <row r="6815" spans="14:21">
      <c r="N6815" s="57">
        <f t="shared" si="636"/>
        <v>2019</v>
      </c>
      <c r="O6815" s="57">
        <f t="shared" si="637"/>
        <v>8</v>
      </c>
      <c r="P6815" s="57">
        <f t="shared" si="638"/>
        <v>27</v>
      </c>
      <c r="Q6815" s="48">
        <v>43704</v>
      </c>
      <c r="R6815" s="178">
        <f t="shared" si="639"/>
        <v>43704</v>
      </c>
      <c r="S6815" s="182">
        <v>2</v>
      </c>
      <c r="T6815" s="180">
        <f t="shared" si="641"/>
        <v>82238.179999999935</v>
      </c>
      <c r="U6815" s="181" t="str">
        <f t="shared" si="640"/>
        <v>0</v>
      </c>
    </row>
    <row r="6816" spans="14:21">
      <c r="N6816" s="57">
        <f t="shared" si="636"/>
        <v>2019</v>
      </c>
      <c r="O6816" s="57">
        <f t="shared" si="637"/>
        <v>8</v>
      </c>
      <c r="P6816" s="57">
        <f t="shared" si="638"/>
        <v>28</v>
      </c>
      <c r="Q6816" s="48">
        <v>43705</v>
      </c>
      <c r="R6816" s="178">
        <f t="shared" si="639"/>
        <v>43705</v>
      </c>
      <c r="S6816" s="182">
        <v>2</v>
      </c>
      <c r="T6816" s="180">
        <f t="shared" si="641"/>
        <v>82240.179999999935</v>
      </c>
      <c r="U6816" s="181" t="str">
        <f t="shared" si="640"/>
        <v>0</v>
      </c>
    </row>
    <row r="6817" spans="14:21">
      <c r="N6817" s="57">
        <f t="shared" si="636"/>
        <v>2019</v>
      </c>
      <c r="O6817" s="57">
        <f t="shared" si="637"/>
        <v>8</v>
      </c>
      <c r="P6817" s="57">
        <f t="shared" si="638"/>
        <v>29</v>
      </c>
      <c r="Q6817" s="48">
        <v>43706</v>
      </c>
      <c r="R6817" s="178">
        <f t="shared" si="639"/>
        <v>43706</v>
      </c>
      <c r="S6817" s="182">
        <v>2</v>
      </c>
      <c r="T6817" s="180">
        <f t="shared" si="641"/>
        <v>82242.179999999935</v>
      </c>
      <c r="U6817" s="181" t="str">
        <f t="shared" si="640"/>
        <v>0</v>
      </c>
    </row>
    <row r="6818" spans="14:21">
      <c r="N6818" s="57">
        <f t="shared" si="636"/>
        <v>2019</v>
      </c>
      <c r="O6818" s="57">
        <f t="shared" si="637"/>
        <v>8</v>
      </c>
      <c r="P6818" s="57">
        <f t="shared" si="638"/>
        <v>30</v>
      </c>
      <c r="Q6818" s="48">
        <v>43707</v>
      </c>
      <c r="R6818" s="178">
        <f t="shared" si="639"/>
        <v>43707</v>
      </c>
      <c r="S6818" s="182">
        <v>2</v>
      </c>
      <c r="T6818" s="180">
        <f t="shared" si="641"/>
        <v>82244.179999999935</v>
      </c>
      <c r="U6818" s="181" t="str">
        <f t="shared" si="640"/>
        <v>0</v>
      </c>
    </row>
    <row r="6819" spans="14:21">
      <c r="N6819" s="57">
        <f t="shared" si="636"/>
        <v>2019</v>
      </c>
      <c r="O6819" s="57">
        <f t="shared" si="637"/>
        <v>8</v>
      </c>
      <c r="P6819" s="57">
        <f t="shared" si="638"/>
        <v>31</v>
      </c>
      <c r="Q6819" s="48">
        <v>43708</v>
      </c>
      <c r="R6819" s="178">
        <f t="shared" si="639"/>
        <v>43708</v>
      </c>
      <c r="S6819" s="182">
        <v>2</v>
      </c>
      <c r="T6819" s="180">
        <f t="shared" si="641"/>
        <v>82246.179999999935</v>
      </c>
      <c r="U6819" s="181" t="str">
        <f t="shared" si="640"/>
        <v>0</v>
      </c>
    </row>
    <row r="6820" spans="14:21">
      <c r="N6820" s="57">
        <f t="shared" si="636"/>
        <v>2019</v>
      </c>
      <c r="O6820" s="57">
        <f t="shared" si="637"/>
        <v>9</v>
      </c>
      <c r="P6820" s="57">
        <f t="shared" si="638"/>
        <v>1</v>
      </c>
      <c r="Q6820" s="48">
        <v>43709</v>
      </c>
      <c r="R6820" s="178">
        <f t="shared" si="639"/>
        <v>43709</v>
      </c>
      <c r="S6820" s="182">
        <v>5.5</v>
      </c>
      <c r="T6820" s="180">
        <f t="shared" si="641"/>
        <v>82251.679999999935</v>
      </c>
      <c r="U6820" s="181" t="str">
        <f t="shared" si="640"/>
        <v>0</v>
      </c>
    </row>
    <row r="6821" spans="14:21">
      <c r="N6821" s="57">
        <f t="shared" si="636"/>
        <v>2019</v>
      </c>
      <c r="O6821" s="57">
        <f t="shared" si="637"/>
        <v>9</v>
      </c>
      <c r="P6821" s="57">
        <f t="shared" si="638"/>
        <v>2</v>
      </c>
      <c r="Q6821" s="48">
        <v>43710</v>
      </c>
      <c r="R6821" s="178">
        <f t="shared" si="639"/>
        <v>43710</v>
      </c>
      <c r="S6821" s="182">
        <v>8.3000000000000007</v>
      </c>
      <c r="T6821" s="180">
        <f t="shared" si="641"/>
        <v>82259.979999999938</v>
      </c>
      <c r="U6821" s="181" t="str">
        <f t="shared" si="640"/>
        <v>0</v>
      </c>
    </row>
    <row r="6822" spans="14:21">
      <c r="N6822" s="57">
        <f t="shared" si="636"/>
        <v>2019</v>
      </c>
      <c r="O6822" s="57">
        <f t="shared" si="637"/>
        <v>9</v>
      </c>
      <c r="P6822" s="57">
        <f t="shared" si="638"/>
        <v>3</v>
      </c>
      <c r="Q6822" s="48">
        <v>43711</v>
      </c>
      <c r="R6822" s="178">
        <f t="shared" si="639"/>
        <v>43711</v>
      </c>
      <c r="S6822" s="182">
        <v>6.3</v>
      </c>
      <c r="T6822" s="180">
        <f t="shared" si="641"/>
        <v>82266.279999999941</v>
      </c>
      <c r="U6822" s="181" t="str">
        <f t="shared" si="640"/>
        <v>0</v>
      </c>
    </row>
    <row r="6823" spans="14:21">
      <c r="N6823" s="57">
        <f t="shared" si="636"/>
        <v>2019</v>
      </c>
      <c r="O6823" s="57">
        <f t="shared" si="637"/>
        <v>9</v>
      </c>
      <c r="P6823" s="57">
        <f t="shared" si="638"/>
        <v>4</v>
      </c>
      <c r="Q6823" s="48">
        <v>43712</v>
      </c>
      <c r="R6823" s="178">
        <f t="shared" si="639"/>
        <v>43712</v>
      </c>
      <c r="S6823" s="182">
        <v>6</v>
      </c>
      <c r="T6823" s="180">
        <f t="shared" si="641"/>
        <v>82272.279999999941</v>
      </c>
      <c r="U6823" s="181" t="str">
        <f t="shared" si="640"/>
        <v>0</v>
      </c>
    </row>
    <row r="6824" spans="14:21">
      <c r="N6824" s="57">
        <f t="shared" si="636"/>
        <v>2019</v>
      </c>
      <c r="O6824" s="57">
        <f t="shared" si="637"/>
        <v>9</v>
      </c>
      <c r="P6824" s="57">
        <f t="shared" si="638"/>
        <v>5</v>
      </c>
      <c r="Q6824" s="48">
        <v>43713</v>
      </c>
      <c r="R6824" s="178">
        <f t="shared" si="639"/>
        <v>43713</v>
      </c>
      <c r="S6824" s="182">
        <v>10.3</v>
      </c>
      <c r="T6824" s="180">
        <f t="shared" si="641"/>
        <v>82282.579999999944</v>
      </c>
      <c r="U6824" s="181" t="str">
        <f t="shared" si="640"/>
        <v>0</v>
      </c>
    </row>
    <row r="6825" spans="14:21">
      <c r="N6825" s="57">
        <f t="shared" si="636"/>
        <v>2019</v>
      </c>
      <c r="O6825" s="57">
        <f t="shared" si="637"/>
        <v>9</v>
      </c>
      <c r="P6825" s="57">
        <f t="shared" si="638"/>
        <v>6</v>
      </c>
      <c r="Q6825" s="48">
        <v>43714</v>
      </c>
      <c r="R6825" s="178">
        <f t="shared" si="639"/>
        <v>43714</v>
      </c>
      <c r="S6825" s="182">
        <v>7.8</v>
      </c>
      <c r="T6825" s="180">
        <f t="shared" si="641"/>
        <v>82290.379999999946</v>
      </c>
      <c r="U6825" s="181" t="str">
        <f t="shared" si="640"/>
        <v>0</v>
      </c>
    </row>
    <row r="6826" spans="14:21">
      <c r="N6826" s="57">
        <f t="shared" si="636"/>
        <v>2019</v>
      </c>
      <c r="O6826" s="57">
        <f t="shared" si="637"/>
        <v>9</v>
      </c>
      <c r="P6826" s="57">
        <f t="shared" si="638"/>
        <v>7</v>
      </c>
      <c r="Q6826" s="48">
        <v>43715</v>
      </c>
      <c r="R6826" s="178">
        <f t="shared" si="639"/>
        <v>43715</v>
      </c>
      <c r="S6826" s="182">
        <v>9.6</v>
      </c>
      <c r="T6826" s="180">
        <f t="shared" si="641"/>
        <v>82299.979999999952</v>
      </c>
      <c r="U6826" s="181" t="str">
        <f t="shared" si="640"/>
        <v>0</v>
      </c>
    </row>
    <row r="6827" spans="14:21">
      <c r="N6827" s="57">
        <f t="shared" si="636"/>
        <v>2019</v>
      </c>
      <c r="O6827" s="57">
        <f t="shared" si="637"/>
        <v>9</v>
      </c>
      <c r="P6827" s="57">
        <f t="shared" si="638"/>
        <v>8</v>
      </c>
      <c r="Q6827" s="48">
        <v>43716</v>
      </c>
      <c r="R6827" s="178">
        <f t="shared" si="639"/>
        <v>43716</v>
      </c>
      <c r="S6827" s="182">
        <v>9.6</v>
      </c>
      <c r="T6827" s="180">
        <f t="shared" si="641"/>
        <v>82309.579999999958</v>
      </c>
      <c r="U6827" s="181" t="str">
        <f t="shared" si="640"/>
        <v>0</v>
      </c>
    </row>
    <row r="6828" spans="14:21">
      <c r="N6828" s="57">
        <f t="shared" si="636"/>
        <v>2019</v>
      </c>
      <c r="O6828" s="57">
        <f t="shared" si="637"/>
        <v>9</v>
      </c>
      <c r="P6828" s="57">
        <f t="shared" si="638"/>
        <v>9</v>
      </c>
      <c r="Q6828" s="48">
        <v>43717</v>
      </c>
      <c r="R6828" s="178">
        <f t="shared" si="639"/>
        <v>43717</v>
      </c>
      <c r="S6828" s="182">
        <v>8.8000000000000007</v>
      </c>
      <c r="T6828" s="180">
        <f t="shared" si="641"/>
        <v>82318.379999999961</v>
      </c>
      <c r="U6828" s="181" t="str">
        <f t="shared" si="640"/>
        <v>0</v>
      </c>
    </row>
    <row r="6829" spans="14:21">
      <c r="N6829" s="57">
        <f t="shared" si="636"/>
        <v>2019</v>
      </c>
      <c r="O6829" s="57">
        <f t="shared" si="637"/>
        <v>9</v>
      </c>
      <c r="P6829" s="57">
        <f t="shared" si="638"/>
        <v>10</v>
      </c>
      <c r="Q6829" s="48">
        <v>43718</v>
      </c>
      <c r="R6829" s="178">
        <f t="shared" si="639"/>
        <v>43718</v>
      </c>
      <c r="S6829" s="182">
        <v>7.9</v>
      </c>
      <c r="T6829" s="180">
        <f t="shared" si="641"/>
        <v>82326.279999999955</v>
      </c>
      <c r="U6829" s="181" t="str">
        <f t="shared" si="640"/>
        <v>0</v>
      </c>
    </row>
    <row r="6830" spans="14:21">
      <c r="N6830" s="57">
        <f t="shared" si="636"/>
        <v>2019</v>
      </c>
      <c r="O6830" s="57">
        <f t="shared" si="637"/>
        <v>9</v>
      </c>
      <c r="P6830" s="57">
        <f t="shared" si="638"/>
        <v>11</v>
      </c>
      <c r="Q6830" s="48">
        <v>43719</v>
      </c>
      <c r="R6830" s="178">
        <f t="shared" si="639"/>
        <v>43719</v>
      </c>
      <c r="S6830" s="182">
        <v>8.1</v>
      </c>
      <c r="T6830" s="180">
        <f t="shared" si="641"/>
        <v>82334.379999999961</v>
      </c>
      <c r="U6830" s="181" t="str">
        <f t="shared" si="640"/>
        <v>0</v>
      </c>
    </row>
    <row r="6831" spans="14:21">
      <c r="N6831" s="57">
        <f t="shared" si="636"/>
        <v>2019</v>
      </c>
      <c r="O6831" s="57">
        <f t="shared" si="637"/>
        <v>9</v>
      </c>
      <c r="P6831" s="57">
        <f t="shared" si="638"/>
        <v>12</v>
      </c>
      <c r="Q6831" s="48">
        <v>43720</v>
      </c>
      <c r="R6831" s="178">
        <f t="shared" si="639"/>
        <v>43720</v>
      </c>
      <c r="S6831" s="182">
        <v>6.6</v>
      </c>
      <c r="T6831" s="180">
        <f t="shared" si="641"/>
        <v>82340.979999999967</v>
      </c>
      <c r="U6831" s="181" t="str">
        <f t="shared" si="640"/>
        <v>0</v>
      </c>
    </row>
    <row r="6832" spans="14:21">
      <c r="N6832" s="57">
        <f t="shared" si="636"/>
        <v>2019</v>
      </c>
      <c r="O6832" s="57">
        <f t="shared" si="637"/>
        <v>9</v>
      </c>
      <c r="P6832" s="57">
        <f t="shared" si="638"/>
        <v>13</v>
      </c>
      <c r="Q6832" s="48">
        <v>43721</v>
      </c>
      <c r="R6832" s="178">
        <f t="shared" si="639"/>
        <v>43721</v>
      </c>
      <c r="S6832" s="182">
        <v>7.7</v>
      </c>
      <c r="T6832" s="180">
        <f t="shared" si="641"/>
        <v>82348.679999999964</v>
      </c>
      <c r="U6832" s="181" t="str">
        <f t="shared" si="640"/>
        <v>0</v>
      </c>
    </row>
    <row r="6833" spans="14:21">
      <c r="N6833" s="57">
        <f t="shared" si="636"/>
        <v>2019</v>
      </c>
      <c r="O6833" s="57">
        <f t="shared" si="637"/>
        <v>9</v>
      </c>
      <c r="P6833" s="57">
        <f t="shared" si="638"/>
        <v>14</v>
      </c>
      <c r="Q6833" s="48">
        <v>43722</v>
      </c>
      <c r="R6833" s="178">
        <f t="shared" si="639"/>
        <v>43722</v>
      </c>
      <c r="S6833" s="182">
        <v>9.4</v>
      </c>
      <c r="T6833" s="180">
        <f t="shared" si="641"/>
        <v>82358.079999999958</v>
      </c>
      <c r="U6833" s="181" t="str">
        <f t="shared" si="640"/>
        <v>0</v>
      </c>
    </row>
    <row r="6834" spans="14:21">
      <c r="N6834" s="57">
        <f t="shared" si="636"/>
        <v>2019</v>
      </c>
      <c r="O6834" s="57">
        <f t="shared" si="637"/>
        <v>9</v>
      </c>
      <c r="P6834" s="57">
        <f t="shared" si="638"/>
        <v>15</v>
      </c>
      <c r="Q6834" s="48">
        <v>43723</v>
      </c>
      <c r="R6834" s="178">
        <f t="shared" si="639"/>
        <v>43723</v>
      </c>
      <c r="S6834" s="182">
        <v>8.3000000000000007</v>
      </c>
      <c r="T6834" s="180">
        <f t="shared" si="641"/>
        <v>82366.379999999961</v>
      </c>
      <c r="U6834" s="181" t="str">
        <f t="shared" si="640"/>
        <v>0</v>
      </c>
    </row>
    <row r="6835" spans="14:21">
      <c r="N6835" s="57">
        <f t="shared" si="636"/>
        <v>2019</v>
      </c>
      <c r="O6835" s="57">
        <f t="shared" si="637"/>
        <v>9</v>
      </c>
      <c r="P6835" s="57">
        <f t="shared" si="638"/>
        <v>16</v>
      </c>
      <c r="Q6835" s="48">
        <v>43724</v>
      </c>
      <c r="R6835" s="178">
        <f t="shared" si="639"/>
        <v>43724</v>
      </c>
      <c r="S6835" s="182">
        <v>10.3</v>
      </c>
      <c r="T6835" s="180">
        <f t="shared" si="641"/>
        <v>82376.679999999964</v>
      </c>
      <c r="U6835" s="181" t="str">
        <f t="shared" si="640"/>
        <v>0</v>
      </c>
    </row>
    <row r="6836" spans="14:21">
      <c r="N6836" s="57">
        <f t="shared" si="636"/>
        <v>2019</v>
      </c>
      <c r="O6836" s="57">
        <f t="shared" si="637"/>
        <v>9</v>
      </c>
      <c r="P6836" s="57">
        <f t="shared" si="638"/>
        <v>17</v>
      </c>
      <c r="Q6836" s="48">
        <v>43725</v>
      </c>
      <c r="R6836" s="178">
        <f t="shared" si="639"/>
        <v>43725</v>
      </c>
      <c r="S6836" s="182">
        <v>11.9</v>
      </c>
      <c r="T6836" s="180">
        <f t="shared" si="641"/>
        <v>82388.579999999958</v>
      </c>
      <c r="U6836" s="181" t="str">
        <f t="shared" si="640"/>
        <v>0</v>
      </c>
    </row>
    <row r="6837" spans="14:21">
      <c r="N6837" s="57">
        <f t="shared" si="636"/>
        <v>2019</v>
      </c>
      <c r="O6837" s="57">
        <f t="shared" si="637"/>
        <v>9</v>
      </c>
      <c r="P6837" s="57">
        <f t="shared" si="638"/>
        <v>18</v>
      </c>
      <c r="Q6837" s="48">
        <v>43726</v>
      </c>
      <c r="R6837" s="178">
        <f t="shared" si="639"/>
        <v>43726</v>
      </c>
      <c r="S6837" s="182">
        <v>11.1</v>
      </c>
      <c r="T6837" s="180">
        <f t="shared" si="641"/>
        <v>82399.679999999964</v>
      </c>
      <c r="U6837" s="181" t="str">
        <f t="shared" si="640"/>
        <v>0</v>
      </c>
    </row>
    <row r="6838" spans="14:21">
      <c r="N6838" s="57">
        <f t="shared" si="636"/>
        <v>2019</v>
      </c>
      <c r="O6838" s="57">
        <f t="shared" si="637"/>
        <v>9</v>
      </c>
      <c r="P6838" s="57">
        <f t="shared" si="638"/>
        <v>19</v>
      </c>
      <c r="Q6838" s="48">
        <v>43727</v>
      </c>
      <c r="R6838" s="178">
        <f t="shared" si="639"/>
        <v>43727</v>
      </c>
      <c r="S6838" s="182">
        <v>11.4</v>
      </c>
      <c r="T6838" s="180">
        <f t="shared" si="641"/>
        <v>82411.079999999958</v>
      </c>
      <c r="U6838" s="181" t="str">
        <f t="shared" si="640"/>
        <v>0</v>
      </c>
    </row>
    <row r="6839" spans="14:21">
      <c r="N6839" s="57">
        <f t="shared" si="636"/>
        <v>2019</v>
      </c>
      <c r="O6839" s="57">
        <f t="shared" si="637"/>
        <v>9</v>
      </c>
      <c r="P6839" s="57">
        <f t="shared" si="638"/>
        <v>20</v>
      </c>
      <c r="Q6839" s="48">
        <v>43728</v>
      </c>
      <c r="R6839" s="178">
        <f t="shared" si="639"/>
        <v>43728</v>
      </c>
      <c r="S6839" s="182">
        <v>8.1999999999999993</v>
      </c>
      <c r="T6839" s="180">
        <f t="shared" si="641"/>
        <v>82419.279999999955</v>
      </c>
      <c r="U6839" s="181" t="str">
        <f t="shared" si="640"/>
        <v>0</v>
      </c>
    </row>
    <row r="6840" spans="14:21">
      <c r="N6840" s="57">
        <f t="shared" si="636"/>
        <v>2019</v>
      </c>
      <c r="O6840" s="57">
        <f t="shared" si="637"/>
        <v>9</v>
      </c>
      <c r="P6840" s="57">
        <f t="shared" si="638"/>
        <v>21</v>
      </c>
      <c r="Q6840" s="48">
        <v>43729</v>
      </c>
      <c r="R6840" s="178">
        <f t="shared" si="639"/>
        <v>43729</v>
      </c>
      <c r="S6840" s="182">
        <v>7.6</v>
      </c>
      <c r="T6840" s="180">
        <f t="shared" si="641"/>
        <v>82426.879999999961</v>
      </c>
      <c r="U6840" s="181" t="str">
        <f t="shared" si="640"/>
        <v>0</v>
      </c>
    </row>
    <row r="6841" spans="14:21">
      <c r="N6841" s="57">
        <f t="shared" si="636"/>
        <v>2019</v>
      </c>
      <c r="O6841" s="57">
        <f t="shared" si="637"/>
        <v>9</v>
      </c>
      <c r="P6841" s="57">
        <f t="shared" si="638"/>
        <v>22</v>
      </c>
      <c r="Q6841" s="48">
        <v>43730</v>
      </c>
      <c r="R6841" s="178">
        <f t="shared" si="639"/>
        <v>43730</v>
      </c>
      <c r="S6841" s="182">
        <v>6.5</v>
      </c>
      <c r="T6841" s="180">
        <f t="shared" si="641"/>
        <v>82433.379999999961</v>
      </c>
      <c r="U6841" s="181" t="str">
        <f t="shared" si="640"/>
        <v>0</v>
      </c>
    </row>
    <row r="6842" spans="14:21">
      <c r="N6842" s="57">
        <f t="shared" si="636"/>
        <v>2019</v>
      </c>
      <c r="O6842" s="57">
        <f t="shared" si="637"/>
        <v>9</v>
      </c>
      <c r="P6842" s="57">
        <f t="shared" si="638"/>
        <v>23</v>
      </c>
      <c r="Q6842" s="48">
        <v>43731</v>
      </c>
      <c r="R6842" s="178">
        <f t="shared" si="639"/>
        <v>43731</v>
      </c>
      <c r="S6842" s="182">
        <v>7.3</v>
      </c>
      <c r="T6842" s="180">
        <f t="shared" si="641"/>
        <v>82440.679999999964</v>
      </c>
      <c r="U6842" s="181" t="str">
        <f t="shared" si="640"/>
        <v>0</v>
      </c>
    </row>
    <row r="6843" spans="14:21">
      <c r="N6843" s="57">
        <f t="shared" si="636"/>
        <v>2019</v>
      </c>
      <c r="O6843" s="57">
        <f t="shared" si="637"/>
        <v>9</v>
      </c>
      <c r="P6843" s="57">
        <f t="shared" si="638"/>
        <v>24</v>
      </c>
      <c r="Q6843" s="48">
        <v>43732</v>
      </c>
      <c r="R6843" s="178">
        <f t="shared" si="639"/>
        <v>43732</v>
      </c>
      <c r="S6843" s="182">
        <v>6.7</v>
      </c>
      <c r="T6843" s="180">
        <f t="shared" si="641"/>
        <v>82447.379999999961</v>
      </c>
      <c r="U6843" s="181" t="str">
        <f t="shared" si="640"/>
        <v>0</v>
      </c>
    </row>
    <row r="6844" spans="14:21">
      <c r="N6844" s="57">
        <f t="shared" si="636"/>
        <v>2019</v>
      </c>
      <c r="O6844" s="57">
        <f t="shared" si="637"/>
        <v>9</v>
      </c>
      <c r="P6844" s="57">
        <f t="shared" si="638"/>
        <v>25</v>
      </c>
      <c r="Q6844" s="48">
        <v>43733</v>
      </c>
      <c r="R6844" s="178">
        <f t="shared" si="639"/>
        <v>43733</v>
      </c>
      <c r="S6844" s="182">
        <v>7.6</v>
      </c>
      <c r="T6844" s="180">
        <f t="shared" si="641"/>
        <v>82454.979999999967</v>
      </c>
      <c r="U6844" s="181" t="str">
        <f t="shared" si="640"/>
        <v>0</v>
      </c>
    </row>
    <row r="6845" spans="14:21">
      <c r="N6845" s="57">
        <f t="shared" si="636"/>
        <v>2019</v>
      </c>
      <c r="O6845" s="57">
        <f t="shared" si="637"/>
        <v>9</v>
      </c>
      <c r="P6845" s="57">
        <f t="shared" si="638"/>
        <v>26</v>
      </c>
      <c r="Q6845" s="48">
        <v>43734</v>
      </c>
      <c r="R6845" s="178">
        <f t="shared" si="639"/>
        <v>43734</v>
      </c>
      <c r="S6845" s="182">
        <v>6.9</v>
      </c>
      <c r="T6845" s="180">
        <f t="shared" si="641"/>
        <v>82461.879999999961</v>
      </c>
      <c r="U6845" s="181" t="str">
        <f t="shared" si="640"/>
        <v>0</v>
      </c>
    </row>
    <row r="6846" spans="14:21">
      <c r="N6846" s="57">
        <f t="shared" si="636"/>
        <v>2019</v>
      </c>
      <c r="O6846" s="57">
        <f t="shared" si="637"/>
        <v>9</v>
      </c>
      <c r="P6846" s="57">
        <f t="shared" si="638"/>
        <v>27</v>
      </c>
      <c r="Q6846" s="48">
        <v>43735</v>
      </c>
      <c r="R6846" s="178">
        <f t="shared" si="639"/>
        <v>43735</v>
      </c>
      <c r="S6846" s="182">
        <v>6.7</v>
      </c>
      <c r="T6846" s="180">
        <f t="shared" si="641"/>
        <v>82468.579999999958</v>
      </c>
      <c r="U6846" s="181" t="str">
        <f t="shared" si="640"/>
        <v>0</v>
      </c>
    </row>
    <row r="6847" spans="14:21">
      <c r="N6847" s="57">
        <f t="shared" si="636"/>
        <v>2019</v>
      </c>
      <c r="O6847" s="57">
        <f t="shared" si="637"/>
        <v>9</v>
      </c>
      <c r="P6847" s="57">
        <f t="shared" si="638"/>
        <v>28</v>
      </c>
      <c r="Q6847" s="48">
        <v>43736</v>
      </c>
      <c r="R6847" s="178">
        <f t="shared" si="639"/>
        <v>43736</v>
      </c>
      <c r="S6847" s="182">
        <v>7.7</v>
      </c>
      <c r="T6847" s="180">
        <f t="shared" si="641"/>
        <v>82476.279999999955</v>
      </c>
      <c r="U6847" s="181" t="str">
        <f t="shared" si="640"/>
        <v>0</v>
      </c>
    </row>
    <row r="6848" spans="14:21">
      <c r="N6848" s="57">
        <f t="shared" si="636"/>
        <v>2019</v>
      </c>
      <c r="O6848" s="57">
        <f t="shared" si="637"/>
        <v>9</v>
      </c>
      <c r="P6848" s="57">
        <f t="shared" si="638"/>
        <v>29</v>
      </c>
      <c r="Q6848" s="48">
        <v>43737</v>
      </c>
      <c r="R6848" s="178">
        <f t="shared" si="639"/>
        <v>43737</v>
      </c>
      <c r="S6848" s="182">
        <v>8.3000000000000007</v>
      </c>
      <c r="T6848" s="180">
        <f t="shared" si="641"/>
        <v>82484.579999999958</v>
      </c>
      <c r="U6848" s="181" t="str">
        <f t="shared" si="640"/>
        <v>0</v>
      </c>
    </row>
    <row r="6849" spans="14:21">
      <c r="N6849" s="57">
        <f t="shared" si="636"/>
        <v>2019</v>
      </c>
      <c r="O6849" s="57">
        <f t="shared" si="637"/>
        <v>9</v>
      </c>
      <c r="P6849" s="57">
        <f t="shared" si="638"/>
        <v>30</v>
      </c>
      <c r="Q6849" s="48">
        <v>43738</v>
      </c>
      <c r="R6849" s="178">
        <f t="shared" si="639"/>
        <v>43738</v>
      </c>
      <c r="S6849" s="182">
        <v>9.9</v>
      </c>
      <c r="T6849" s="180">
        <f t="shared" si="641"/>
        <v>82494.479999999952</v>
      </c>
      <c r="U6849" s="181" t="str">
        <f t="shared" si="640"/>
        <v>0</v>
      </c>
    </row>
    <row r="6850" spans="14:21">
      <c r="N6850" s="57">
        <f t="shared" si="636"/>
        <v>2019</v>
      </c>
      <c r="O6850" s="57">
        <f t="shared" si="637"/>
        <v>10</v>
      </c>
      <c r="P6850" s="57">
        <f t="shared" si="638"/>
        <v>1</v>
      </c>
      <c r="Q6850" s="48">
        <v>43739</v>
      </c>
      <c r="R6850" s="178">
        <f t="shared" si="639"/>
        <v>43739</v>
      </c>
      <c r="S6850" s="182">
        <v>13.2</v>
      </c>
      <c r="T6850" s="180">
        <f t="shared" si="641"/>
        <v>82507.679999999949</v>
      </c>
      <c r="U6850" s="181" t="str">
        <f t="shared" si="640"/>
        <v>0</v>
      </c>
    </row>
    <row r="6851" spans="14:21">
      <c r="N6851" s="57">
        <f t="shared" ref="N6851:N6914" si="642">IF(Q6851="","",YEAR(Q6851))</f>
        <v>2019</v>
      </c>
      <c r="O6851" s="57">
        <f t="shared" ref="O6851:O6914" si="643">IF(Q6851="","",MONTH(Q6851))</f>
        <v>10</v>
      </c>
      <c r="P6851" s="57">
        <f t="shared" ref="P6851:P6914" si="644">DAY(Q6851)</f>
        <v>2</v>
      </c>
      <c r="Q6851" s="48">
        <v>43740</v>
      </c>
      <c r="R6851" s="178">
        <f t="shared" ref="R6851:R6914" si="645">Q6851</f>
        <v>43740</v>
      </c>
      <c r="S6851" s="182">
        <v>12.8</v>
      </c>
      <c r="T6851" s="180">
        <f t="shared" si="641"/>
        <v>82520.479999999952</v>
      </c>
      <c r="U6851" s="181" t="str">
        <f t="shared" ref="U6851:U6914" si="646">IF(AND(R6851&gt;=$E$7,R6851&lt;=$E$9),S6851,"0")</f>
        <v>0</v>
      </c>
    </row>
    <row r="6852" spans="14:21">
      <c r="N6852" s="57">
        <f t="shared" si="642"/>
        <v>2019</v>
      </c>
      <c r="O6852" s="57">
        <f t="shared" si="643"/>
        <v>10</v>
      </c>
      <c r="P6852" s="57">
        <f t="shared" si="644"/>
        <v>3</v>
      </c>
      <c r="Q6852" s="48">
        <v>43741</v>
      </c>
      <c r="R6852" s="178">
        <f t="shared" si="645"/>
        <v>43741</v>
      </c>
      <c r="S6852" s="182">
        <v>12.5</v>
      </c>
      <c r="T6852" s="180">
        <f t="shared" si="641"/>
        <v>82532.979999999952</v>
      </c>
      <c r="U6852" s="181" t="str">
        <f t="shared" si="646"/>
        <v>0</v>
      </c>
    </row>
    <row r="6853" spans="14:21">
      <c r="N6853" s="57">
        <f t="shared" si="642"/>
        <v>2019</v>
      </c>
      <c r="O6853" s="57">
        <f t="shared" si="643"/>
        <v>10</v>
      </c>
      <c r="P6853" s="57">
        <f t="shared" si="644"/>
        <v>4</v>
      </c>
      <c r="Q6853" s="48">
        <v>43742</v>
      </c>
      <c r="R6853" s="178">
        <f t="shared" si="645"/>
        <v>43742</v>
      </c>
      <c r="S6853" s="182">
        <v>12.6</v>
      </c>
      <c r="T6853" s="180">
        <f t="shared" ref="T6853:T6916" si="647">T6852+S6853</f>
        <v>82545.579999999958</v>
      </c>
      <c r="U6853" s="181" t="str">
        <f t="shared" si="646"/>
        <v>0</v>
      </c>
    </row>
    <row r="6854" spans="14:21">
      <c r="N6854" s="57">
        <f t="shared" si="642"/>
        <v>2019</v>
      </c>
      <c r="O6854" s="57">
        <f t="shared" si="643"/>
        <v>10</v>
      </c>
      <c r="P6854" s="57">
        <f t="shared" si="644"/>
        <v>5</v>
      </c>
      <c r="Q6854" s="48">
        <v>43743</v>
      </c>
      <c r="R6854" s="178">
        <f t="shared" si="645"/>
        <v>43743</v>
      </c>
      <c r="S6854" s="182">
        <v>13.2</v>
      </c>
      <c r="T6854" s="180">
        <f t="shared" si="647"/>
        <v>82558.779999999955</v>
      </c>
      <c r="U6854" s="181" t="str">
        <f t="shared" si="646"/>
        <v>0</v>
      </c>
    </row>
    <row r="6855" spans="14:21">
      <c r="N6855" s="57">
        <f t="shared" si="642"/>
        <v>2019</v>
      </c>
      <c r="O6855" s="57">
        <f t="shared" si="643"/>
        <v>10</v>
      </c>
      <c r="P6855" s="57">
        <f t="shared" si="644"/>
        <v>6</v>
      </c>
      <c r="Q6855" s="48">
        <v>43744</v>
      </c>
      <c r="R6855" s="178">
        <f t="shared" si="645"/>
        <v>43744</v>
      </c>
      <c r="S6855" s="182">
        <v>13.4</v>
      </c>
      <c r="T6855" s="180">
        <f t="shared" si="647"/>
        <v>82572.179999999949</v>
      </c>
      <c r="U6855" s="181" t="str">
        <f t="shared" si="646"/>
        <v>0</v>
      </c>
    </row>
    <row r="6856" spans="14:21">
      <c r="N6856" s="57">
        <f t="shared" si="642"/>
        <v>2019</v>
      </c>
      <c r="O6856" s="57">
        <f t="shared" si="643"/>
        <v>10</v>
      </c>
      <c r="P6856" s="57">
        <f t="shared" si="644"/>
        <v>7</v>
      </c>
      <c r="Q6856" s="48">
        <v>43745</v>
      </c>
      <c r="R6856" s="178">
        <f t="shared" si="645"/>
        <v>43745</v>
      </c>
      <c r="S6856" s="182">
        <v>13.8</v>
      </c>
      <c r="T6856" s="180">
        <f t="shared" si="647"/>
        <v>82585.979999999952</v>
      </c>
      <c r="U6856" s="181" t="str">
        <f t="shared" si="646"/>
        <v>0</v>
      </c>
    </row>
    <row r="6857" spans="14:21">
      <c r="N6857" s="57">
        <f t="shared" si="642"/>
        <v>2019</v>
      </c>
      <c r="O6857" s="57">
        <f t="shared" si="643"/>
        <v>10</v>
      </c>
      <c r="P6857" s="57">
        <f t="shared" si="644"/>
        <v>8</v>
      </c>
      <c r="Q6857" s="48">
        <v>43746</v>
      </c>
      <c r="R6857" s="178">
        <f t="shared" si="645"/>
        <v>43746</v>
      </c>
      <c r="S6857" s="182">
        <v>10.1</v>
      </c>
      <c r="T6857" s="180">
        <f t="shared" si="647"/>
        <v>82596.079999999958</v>
      </c>
      <c r="U6857" s="181" t="str">
        <f t="shared" si="646"/>
        <v>0</v>
      </c>
    </row>
    <row r="6858" spans="14:21">
      <c r="N6858" s="57">
        <f t="shared" si="642"/>
        <v>2019</v>
      </c>
      <c r="O6858" s="57">
        <f t="shared" si="643"/>
        <v>10</v>
      </c>
      <c r="P6858" s="57">
        <f t="shared" si="644"/>
        <v>9</v>
      </c>
      <c r="Q6858" s="48">
        <v>43747</v>
      </c>
      <c r="R6858" s="178">
        <f t="shared" si="645"/>
        <v>43747</v>
      </c>
      <c r="S6858" s="182">
        <v>10.5</v>
      </c>
      <c r="T6858" s="180">
        <f t="shared" si="647"/>
        <v>82606.579999999958</v>
      </c>
      <c r="U6858" s="181" t="str">
        <f t="shared" si="646"/>
        <v>0</v>
      </c>
    </row>
    <row r="6859" spans="14:21">
      <c r="N6859" s="57">
        <f t="shared" si="642"/>
        <v>2019</v>
      </c>
      <c r="O6859" s="57">
        <f t="shared" si="643"/>
        <v>10</v>
      </c>
      <c r="P6859" s="57">
        <f t="shared" si="644"/>
        <v>10</v>
      </c>
      <c r="Q6859" s="48">
        <v>43748</v>
      </c>
      <c r="R6859" s="178">
        <f t="shared" si="645"/>
        <v>43748</v>
      </c>
      <c r="S6859" s="182">
        <v>11.1</v>
      </c>
      <c r="T6859" s="180">
        <f t="shared" si="647"/>
        <v>82617.679999999964</v>
      </c>
      <c r="U6859" s="181" t="str">
        <f t="shared" si="646"/>
        <v>0</v>
      </c>
    </row>
    <row r="6860" spans="14:21">
      <c r="N6860" s="57">
        <f t="shared" si="642"/>
        <v>2019</v>
      </c>
      <c r="O6860" s="57">
        <f t="shared" si="643"/>
        <v>10</v>
      </c>
      <c r="P6860" s="57">
        <f t="shared" si="644"/>
        <v>11</v>
      </c>
      <c r="Q6860" s="48">
        <v>43749</v>
      </c>
      <c r="R6860" s="178">
        <f t="shared" si="645"/>
        <v>43749</v>
      </c>
      <c r="S6860" s="182">
        <v>8.9</v>
      </c>
      <c r="T6860" s="180">
        <f t="shared" si="647"/>
        <v>82626.579999999958</v>
      </c>
      <c r="U6860" s="181" t="str">
        <f t="shared" si="646"/>
        <v>0</v>
      </c>
    </row>
    <row r="6861" spans="14:21">
      <c r="N6861" s="57">
        <f t="shared" si="642"/>
        <v>2019</v>
      </c>
      <c r="O6861" s="57">
        <f t="shared" si="643"/>
        <v>10</v>
      </c>
      <c r="P6861" s="57">
        <f t="shared" si="644"/>
        <v>12</v>
      </c>
      <c r="Q6861" s="48">
        <v>43750</v>
      </c>
      <c r="R6861" s="178">
        <f t="shared" si="645"/>
        <v>43750</v>
      </c>
      <c r="S6861" s="182">
        <v>9.5</v>
      </c>
      <c r="T6861" s="180">
        <f t="shared" si="647"/>
        <v>82636.079999999958</v>
      </c>
      <c r="U6861" s="181" t="str">
        <f t="shared" si="646"/>
        <v>0</v>
      </c>
    </row>
    <row r="6862" spans="14:21">
      <c r="N6862" s="57">
        <f t="shared" si="642"/>
        <v>2019</v>
      </c>
      <c r="O6862" s="57">
        <f t="shared" si="643"/>
        <v>10</v>
      </c>
      <c r="P6862" s="57">
        <f t="shared" si="644"/>
        <v>13</v>
      </c>
      <c r="Q6862" s="48">
        <v>43751</v>
      </c>
      <c r="R6862" s="178">
        <f t="shared" si="645"/>
        <v>43751</v>
      </c>
      <c r="S6862" s="182">
        <v>6.7</v>
      </c>
      <c r="T6862" s="180">
        <f t="shared" si="647"/>
        <v>82642.779999999955</v>
      </c>
      <c r="U6862" s="181" t="str">
        <f t="shared" si="646"/>
        <v>0</v>
      </c>
    </row>
    <row r="6863" spans="14:21">
      <c r="N6863" s="57">
        <f t="shared" si="642"/>
        <v>2019</v>
      </c>
      <c r="O6863" s="57">
        <f t="shared" si="643"/>
        <v>10</v>
      </c>
      <c r="P6863" s="57">
        <f t="shared" si="644"/>
        <v>14</v>
      </c>
      <c r="Q6863" s="48">
        <v>43752</v>
      </c>
      <c r="R6863" s="178">
        <f t="shared" si="645"/>
        <v>43752</v>
      </c>
      <c r="S6863" s="182">
        <v>8.4</v>
      </c>
      <c r="T6863" s="180">
        <f t="shared" si="647"/>
        <v>82651.179999999949</v>
      </c>
      <c r="U6863" s="181" t="str">
        <f t="shared" si="646"/>
        <v>0</v>
      </c>
    </row>
    <row r="6864" spans="14:21">
      <c r="N6864" s="57">
        <f t="shared" si="642"/>
        <v>2019</v>
      </c>
      <c r="O6864" s="57">
        <f t="shared" si="643"/>
        <v>10</v>
      </c>
      <c r="P6864" s="57">
        <f t="shared" si="644"/>
        <v>15</v>
      </c>
      <c r="Q6864" s="48">
        <v>43753</v>
      </c>
      <c r="R6864" s="178">
        <f t="shared" si="645"/>
        <v>43753</v>
      </c>
      <c r="S6864" s="182">
        <v>7.2</v>
      </c>
      <c r="T6864" s="180">
        <f t="shared" si="647"/>
        <v>82658.379999999946</v>
      </c>
      <c r="U6864" s="181" t="str">
        <f t="shared" si="646"/>
        <v>0</v>
      </c>
    </row>
    <row r="6865" spans="14:21">
      <c r="N6865" s="57">
        <f t="shared" si="642"/>
        <v>2019</v>
      </c>
      <c r="O6865" s="57">
        <f t="shared" si="643"/>
        <v>10</v>
      </c>
      <c r="P6865" s="57">
        <f t="shared" si="644"/>
        <v>16</v>
      </c>
      <c r="Q6865" s="48">
        <v>43754</v>
      </c>
      <c r="R6865" s="178">
        <f t="shared" si="645"/>
        <v>43754</v>
      </c>
      <c r="S6865" s="182">
        <v>9.6999999999999993</v>
      </c>
      <c r="T6865" s="180">
        <f t="shared" si="647"/>
        <v>82668.079999999944</v>
      </c>
      <c r="U6865" s="181" t="str">
        <f t="shared" si="646"/>
        <v>0</v>
      </c>
    </row>
    <row r="6866" spans="14:21">
      <c r="N6866" s="57">
        <f t="shared" si="642"/>
        <v>2019</v>
      </c>
      <c r="O6866" s="57">
        <f t="shared" si="643"/>
        <v>10</v>
      </c>
      <c r="P6866" s="57">
        <f t="shared" si="644"/>
        <v>17</v>
      </c>
      <c r="Q6866" s="48">
        <v>43755</v>
      </c>
      <c r="R6866" s="178">
        <f t="shared" si="645"/>
        <v>43755</v>
      </c>
      <c r="S6866" s="182">
        <v>8.9</v>
      </c>
      <c r="T6866" s="180">
        <f t="shared" si="647"/>
        <v>82676.979999999938</v>
      </c>
      <c r="U6866" s="181" t="str">
        <f t="shared" si="646"/>
        <v>0</v>
      </c>
    </row>
    <row r="6867" spans="14:21">
      <c r="N6867" s="57">
        <f t="shared" si="642"/>
        <v>2019</v>
      </c>
      <c r="O6867" s="57">
        <f t="shared" si="643"/>
        <v>10</v>
      </c>
      <c r="P6867" s="57">
        <f t="shared" si="644"/>
        <v>18</v>
      </c>
      <c r="Q6867" s="48">
        <v>43756</v>
      </c>
      <c r="R6867" s="178">
        <f t="shared" si="645"/>
        <v>43756</v>
      </c>
      <c r="S6867" s="182">
        <v>9.3000000000000007</v>
      </c>
      <c r="T6867" s="180">
        <f t="shared" si="647"/>
        <v>82686.279999999941</v>
      </c>
      <c r="U6867" s="181" t="str">
        <f t="shared" si="646"/>
        <v>0</v>
      </c>
    </row>
    <row r="6868" spans="14:21">
      <c r="N6868" s="57">
        <f t="shared" si="642"/>
        <v>2019</v>
      </c>
      <c r="O6868" s="57">
        <f t="shared" si="643"/>
        <v>10</v>
      </c>
      <c r="P6868" s="57">
        <f t="shared" si="644"/>
        <v>19</v>
      </c>
      <c r="Q6868" s="48">
        <v>43757</v>
      </c>
      <c r="R6868" s="178">
        <f t="shared" si="645"/>
        <v>43757</v>
      </c>
      <c r="S6868" s="182">
        <v>9.9</v>
      </c>
      <c r="T6868" s="180">
        <f t="shared" si="647"/>
        <v>82696.179999999935</v>
      </c>
      <c r="U6868" s="181" t="str">
        <f t="shared" si="646"/>
        <v>0</v>
      </c>
    </row>
    <row r="6869" spans="14:21">
      <c r="N6869" s="57">
        <f t="shared" si="642"/>
        <v>2019</v>
      </c>
      <c r="O6869" s="57">
        <f t="shared" si="643"/>
        <v>10</v>
      </c>
      <c r="P6869" s="57">
        <f t="shared" si="644"/>
        <v>20</v>
      </c>
      <c r="Q6869" s="48">
        <v>43758</v>
      </c>
      <c r="R6869" s="178">
        <f t="shared" si="645"/>
        <v>43758</v>
      </c>
      <c r="S6869" s="182">
        <v>10.8</v>
      </c>
      <c r="T6869" s="180">
        <f t="shared" si="647"/>
        <v>82706.979999999938</v>
      </c>
      <c r="U6869" s="181" t="str">
        <f t="shared" si="646"/>
        <v>0</v>
      </c>
    </row>
    <row r="6870" spans="14:21">
      <c r="N6870" s="57">
        <f t="shared" si="642"/>
        <v>2019</v>
      </c>
      <c r="O6870" s="57">
        <f t="shared" si="643"/>
        <v>10</v>
      </c>
      <c r="P6870" s="57">
        <f t="shared" si="644"/>
        <v>21</v>
      </c>
      <c r="Q6870" s="48">
        <v>43759</v>
      </c>
      <c r="R6870" s="178">
        <f t="shared" si="645"/>
        <v>43759</v>
      </c>
      <c r="S6870" s="182">
        <v>9.6</v>
      </c>
      <c r="T6870" s="180">
        <f t="shared" si="647"/>
        <v>82716.579999999944</v>
      </c>
      <c r="U6870" s="181" t="str">
        <f t="shared" si="646"/>
        <v>0</v>
      </c>
    </row>
    <row r="6871" spans="14:21">
      <c r="N6871" s="57">
        <f t="shared" si="642"/>
        <v>2019</v>
      </c>
      <c r="O6871" s="57">
        <f t="shared" si="643"/>
        <v>10</v>
      </c>
      <c r="P6871" s="57">
        <f t="shared" si="644"/>
        <v>22</v>
      </c>
      <c r="Q6871" s="48">
        <v>43760</v>
      </c>
      <c r="R6871" s="178">
        <f t="shared" si="645"/>
        <v>43760</v>
      </c>
      <c r="S6871" s="182">
        <v>10.1</v>
      </c>
      <c r="T6871" s="180">
        <f t="shared" si="647"/>
        <v>82726.679999999949</v>
      </c>
      <c r="U6871" s="181" t="str">
        <f t="shared" si="646"/>
        <v>0</v>
      </c>
    </row>
    <row r="6872" spans="14:21">
      <c r="N6872" s="57">
        <f t="shared" si="642"/>
        <v>2019</v>
      </c>
      <c r="O6872" s="57">
        <f t="shared" si="643"/>
        <v>10</v>
      </c>
      <c r="P6872" s="57">
        <f t="shared" si="644"/>
        <v>23</v>
      </c>
      <c r="Q6872" s="48">
        <v>43761</v>
      </c>
      <c r="R6872" s="178">
        <f t="shared" si="645"/>
        <v>43761</v>
      </c>
      <c r="S6872" s="182">
        <v>9.9</v>
      </c>
      <c r="T6872" s="180">
        <f t="shared" si="647"/>
        <v>82736.579999999944</v>
      </c>
      <c r="U6872" s="181" t="str">
        <f t="shared" si="646"/>
        <v>0</v>
      </c>
    </row>
    <row r="6873" spans="14:21">
      <c r="N6873" s="57">
        <f t="shared" si="642"/>
        <v>2019</v>
      </c>
      <c r="O6873" s="57">
        <f t="shared" si="643"/>
        <v>10</v>
      </c>
      <c r="P6873" s="57">
        <f t="shared" si="644"/>
        <v>24</v>
      </c>
      <c r="Q6873" s="48">
        <v>43762</v>
      </c>
      <c r="R6873" s="178">
        <f t="shared" si="645"/>
        <v>43762</v>
      </c>
      <c r="S6873" s="182">
        <v>9</v>
      </c>
      <c r="T6873" s="180">
        <f t="shared" si="647"/>
        <v>82745.579999999944</v>
      </c>
      <c r="U6873" s="181" t="str">
        <f t="shared" si="646"/>
        <v>0</v>
      </c>
    </row>
    <row r="6874" spans="14:21">
      <c r="N6874" s="57">
        <f t="shared" si="642"/>
        <v>2019</v>
      </c>
      <c r="O6874" s="57">
        <f t="shared" si="643"/>
        <v>10</v>
      </c>
      <c r="P6874" s="57">
        <f t="shared" si="644"/>
        <v>25</v>
      </c>
      <c r="Q6874" s="48">
        <v>43763</v>
      </c>
      <c r="R6874" s="178">
        <f t="shared" si="645"/>
        <v>43763</v>
      </c>
      <c r="S6874" s="182">
        <v>8.9</v>
      </c>
      <c r="T6874" s="180">
        <f t="shared" si="647"/>
        <v>82754.479999999938</v>
      </c>
      <c r="U6874" s="181" t="str">
        <f t="shared" si="646"/>
        <v>0</v>
      </c>
    </row>
    <row r="6875" spans="14:21">
      <c r="N6875" s="57">
        <f t="shared" si="642"/>
        <v>2019</v>
      </c>
      <c r="O6875" s="57">
        <f t="shared" si="643"/>
        <v>10</v>
      </c>
      <c r="P6875" s="57">
        <f t="shared" si="644"/>
        <v>26</v>
      </c>
      <c r="Q6875" s="48">
        <v>43764</v>
      </c>
      <c r="R6875" s="178">
        <f t="shared" si="645"/>
        <v>43764</v>
      </c>
      <c r="S6875" s="182">
        <v>6.1</v>
      </c>
      <c r="T6875" s="180">
        <f t="shared" si="647"/>
        <v>82760.579999999944</v>
      </c>
      <c r="U6875" s="181" t="str">
        <f t="shared" si="646"/>
        <v>0</v>
      </c>
    </row>
    <row r="6876" spans="14:21">
      <c r="N6876" s="57">
        <f t="shared" si="642"/>
        <v>2019</v>
      </c>
      <c r="O6876" s="57">
        <f t="shared" si="643"/>
        <v>10</v>
      </c>
      <c r="P6876" s="57">
        <f t="shared" si="644"/>
        <v>27</v>
      </c>
      <c r="Q6876" s="48">
        <v>43765</v>
      </c>
      <c r="R6876" s="178">
        <f t="shared" si="645"/>
        <v>43765</v>
      </c>
      <c r="S6876" s="182">
        <v>12.8</v>
      </c>
      <c r="T6876" s="180">
        <f t="shared" si="647"/>
        <v>82773.379999999946</v>
      </c>
      <c r="U6876" s="181" t="str">
        <f t="shared" si="646"/>
        <v>0</v>
      </c>
    </row>
    <row r="6877" spans="14:21">
      <c r="N6877" s="57">
        <f t="shared" si="642"/>
        <v>2019</v>
      </c>
      <c r="O6877" s="57">
        <f t="shared" si="643"/>
        <v>10</v>
      </c>
      <c r="P6877" s="57">
        <f t="shared" si="644"/>
        <v>28</v>
      </c>
      <c r="Q6877" s="48">
        <v>43766</v>
      </c>
      <c r="R6877" s="178">
        <f t="shared" si="645"/>
        <v>43766</v>
      </c>
      <c r="S6877" s="182">
        <v>15.6</v>
      </c>
      <c r="T6877" s="180">
        <f t="shared" si="647"/>
        <v>82788.979999999952</v>
      </c>
      <c r="U6877" s="181" t="str">
        <f t="shared" si="646"/>
        <v>0</v>
      </c>
    </row>
    <row r="6878" spans="14:21">
      <c r="N6878" s="57">
        <f t="shared" si="642"/>
        <v>2019</v>
      </c>
      <c r="O6878" s="57">
        <f t="shared" si="643"/>
        <v>10</v>
      </c>
      <c r="P6878" s="57">
        <f t="shared" si="644"/>
        <v>29</v>
      </c>
      <c r="Q6878" s="48">
        <v>43767</v>
      </c>
      <c r="R6878" s="178">
        <f t="shared" si="645"/>
        <v>43767</v>
      </c>
      <c r="S6878" s="182">
        <v>15</v>
      </c>
      <c r="T6878" s="180">
        <f t="shared" si="647"/>
        <v>82803.979999999952</v>
      </c>
      <c r="U6878" s="181" t="str">
        <f t="shared" si="646"/>
        <v>0</v>
      </c>
    </row>
    <row r="6879" spans="14:21">
      <c r="N6879" s="57">
        <f t="shared" si="642"/>
        <v>2019</v>
      </c>
      <c r="O6879" s="57">
        <f t="shared" si="643"/>
        <v>10</v>
      </c>
      <c r="P6879" s="57">
        <f t="shared" si="644"/>
        <v>30</v>
      </c>
      <c r="Q6879" s="48">
        <v>43768</v>
      </c>
      <c r="R6879" s="178">
        <f t="shared" si="645"/>
        <v>43768</v>
      </c>
      <c r="S6879" s="182">
        <v>18.8</v>
      </c>
      <c r="T6879" s="180">
        <f t="shared" si="647"/>
        <v>82822.779999999955</v>
      </c>
      <c r="U6879" s="181" t="str">
        <f t="shared" si="646"/>
        <v>0</v>
      </c>
    </row>
    <row r="6880" spans="14:21">
      <c r="N6880" s="57">
        <f t="shared" si="642"/>
        <v>2019</v>
      </c>
      <c r="O6880" s="57">
        <f t="shared" si="643"/>
        <v>10</v>
      </c>
      <c r="P6880" s="57">
        <f t="shared" si="644"/>
        <v>31</v>
      </c>
      <c r="Q6880" s="48">
        <v>43769</v>
      </c>
      <c r="R6880" s="178">
        <f t="shared" si="645"/>
        <v>43769</v>
      </c>
      <c r="S6880" s="182">
        <v>18.399999999999999</v>
      </c>
      <c r="T6880" s="180">
        <f t="shared" si="647"/>
        <v>82841.179999999949</v>
      </c>
      <c r="U6880" s="181" t="str">
        <f t="shared" si="646"/>
        <v>0</v>
      </c>
    </row>
    <row r="6881" spans="14:21">
      <c r="N6881" s="57">
        <f t="shared" si="642"/>
        <v>2019</v>
      </c>
      <c r="O6881" s="57">
        <f t="shared" si="643"/>
        <v>11</v>
      </c>
      <c r="P6881" s="57">
        <f t="shared" si="644"/>
        <v>1</v>
      </c>
      <c r="Q6881" s="48">
        <v>43770</v>
      </c>
      <c r="R6881" s="178">
        <f t="shared" si="645"/>
        <v>43770</v>
      </c>
      <c r="S6881" s="182">
        <v>18.3</v>
      </c>
      <c r="T6881" s="180">
        <f t="shared" si="647"/>
        <v>82859.479999999952</v>
      </c>
      <c r="U6881" s="181" t="str">
        <f t="shared" si="646"/>
        <v>0</v>
      </c>
    </row>
    <row r="6882" spans="14:21">
      <c r="N6882" s="57">
        <f t="shared" si="642"/>
        <v>2019</v>
      </c>
      <c r="O6882" s="57">
        <f t="shared" si="643"/>
        <v>11</v>
      </c>
      <c r="P6882" s="57">
        <f t="shared" si="644"/>
        <v>2</v>
      </c>
      <c r="Q6882" s="48">
        <v>43771</v>
      </c>
      <c r="R6882" s="178">
        <f t="shared" si="645"/>
        <v>43771</v>
      </c>
      <c r="S6882" s="182">
        <v>11.6</v>
      </c>
      <c r="T6882" s="180">
        <f t="shared" si="647"/>
        <v>82871.079999999958</v>
      </c>
      <c r="U6882" s="181" t="str">
        <f t="shared" si="646"/>
        <v>0</v>
      </c>
    </row>
    <row r="6883" spans="14:21">
      <c r="N6883" s="57">
        <f t="shared" si="642"/>
        <v>2019</v>
      </c>
      <c r="O6883" s="57">
        <f t="shared" si="643"/>
        <v>11</v>
      </c>
      <c r="P6883" s="57">
        <f t="shared" si="644"/>
        <v>3</v>
      </c>
      <c r="Q6883" s="48">
        <v>43772</v>
      </c>
      <c r="R6883" s="178">
        <f t="shared" si="645"/>
        <v>43772</v>
      </c>
      <c r="S6883" s="182">
        <v>11.9</v>
      </c>
      <c r="T6883" s="180">
        <f t="shared" si="647"/>
        <v>82882.979999999952</v>
      </c>
      <c r="U6883" s="181" t="str">
        <f t="shared" si="646"/>
        <v>0</v>
      </c>
    </row>
    <row r="6884" spans="14:21">
      <c r="N6884" s="57">
        <f t="shared" si="642"/>
        <v>2019</v>
      </c>
      <c r="O6884" s="57">
        <f t="shared" si="643"/>
        <v>11</v>
      </c>
      <c r="P6884" s="57">
        <f t="shared" si="644"/>
        <v>4</v>
      </c>
      <c r="Q6884" s="48">
        <v>43773</v>
      </c>
      <c r="R6884" s="178">
        <f t="shared" si="645"/>
        <v>43773</v>
      </c>
      <c r="S6884" s="182">
        <v>12.3</v>
      </c>
      <c r="T6884" s="180">
        <f t="shared" si="647"/>
        <v>82895.279999999955</v>
      </c>
      <c r="U6884" s="181" t="str">
        <f t="shared" si="646"/>
        <v>0</v>
      </c>
    </row>
    <row r="6885" spans="14:21">
      <c r="N6885" s="57">
        <f t="shared" si="642"/>
        <v>2019</v>
      </c>
      <c r="O6885" s="57">
        <f t="shared" si="643"/>
        <v>11</v>
      </c>
      <c r="P6885" s="57">
        <f t="shared" si="644"/>
        <v>5</v>
      </c>
      <c r="Q6885" s="48">
        <v>43774</v>
      </c>
      <c r="R6885" s="178">
        <f t="shared" si="645"/>
        <v>43774</v>
      </c>
      <c r="S6885" s="182">
        <v>14</v>
      </c>
      <c r="T6885" s="180">
        <f t="shared" si="647"/>
        <v>82909.279999999955</v>
      </c>
      <c r="U6885" s="181" t="str">
        <f t="shared" si="646"/>
        <v>0</v>
      </c>
    </row>
    <row r="6886" spans="14:21">
      <c r="N6886" s="57">
        <f t="shared" si="642"/>
        <v>2019</v>
      </c>
      <c r="O6886" s="57">
        <f t="shared" si="643"/>
        <v>11</v>
      </c>
      <c r="P6886" s="57">
        <f t="shared" si="644"/>
        <v>6</v>
      </c>
      <c r="Q6886" s="48">
        <v>43775</v>
      </c>
      <c r="R6886" s="178">
        <f t="shared" si="645"/>
        <v>43775</v>
      </c>
      <c r="S6886" s="182">
        <v>15.8</v>
      </c>
      <c r="T6886" s="180">
        <f t="shared" si="647"/>
        <v>82925.079999999958</v>
      </c>
      <c r="U6886" s="181" t="str">
        <f t="shared" si="646"/>
        <v>0</v>
      </c>
    </row>
    <row r="6887" spans="14:21">
      <c r="N6887" s="57">
        <f t="shared" si="642"/>
        <v>2019</v>
      </c>
      <c r="O6887" s="57">
        <f t="shared" si="643"/>
        <v>11</v>
      </c>
      <c r="P6887" s="57">
        <f t="shared" si="644"/>
        <v>7</v>
      </c>
      <c r="Q6887" s="48">
        <v>43776</v>
      </c>
      <c r="R6887" s="178">
        <f t="shared" si="645"/>
        <v>43776</v>
      </c>
      <c r="S6887" s="182">
        <v>16.7</v>
      </c>
      <c r="T6887" s="180">
        <f t="shared" si="647"/>
        <v>82941.779999999955</v>
      </c>
      <c r="U6887" s="181" t="str">
        <f t="shared" si="646"/>
        <v>0</v>
      </c>
    </row>
    <row r="6888" spans="14:21">
      <c r="N6888" s="57">
        <f t="shared" si="642"/>
        <v>2019</v>
      </c>
      <c r="O6888" s="57">
        <f t="shared" si="643"/>
        <v>11</v>
      </c>
      <c r="P6888" s="57">
        <f t="shared" si="644"/>
        <v>8</v>
      </c>
      <c r="Q6888" s="48">
        <v>43777</v>
      </c>
      <c r="R6888" s="178">
        <f t="shared" si="645"/>
        <v>43777</v>
      </c>
      <c r="S6888" s="182">
        <v>16.3</v>
      </c>
      <c r="T6888" s="180">
        <f t="shared" si="647"/>
        <v>82958.079999999958</v>
      </c>
      <c r="U6888" s="181" t="str">
        <f t="shared" si="646"/>
        <v>0</v>
      </c>
    </row>
    <row r="6889" spans="14:21">
      <c r="N6889" s="57">
        <f t="shared" si="642"/>
        <v>2019</v>
      </c>
      <c r="O6889" s="57">
        <f t="shared" si="643"/>
        <v>11</v>
      </c>
      <c r="P6889" s="57">
        <f t="shared" si="644"/>
        <v>9</v>
      </c>
      <c r="Q6889" s="48">
        <v>43778</v>
      </c>
      <c r="R6889" s="178">
        <f t="shared" si="645"/>
        <v>43778</v>
      </c>
      <c r="S6889" s="182">
        <v>16.600000000000001</v>
      </c>
      <c r="T6889" s="180">
        <f t="shared" si="647"/>
        <v>82974.679999999964</v>
      </c>
      <c r="U6889" s="181" t="str">
        <f t="shared" si="646"/>
        <v>0</v>
      </c>
    </row>
    <row r="6890" spans="14:21">
      <c r="N6890" s="57">
        <f t="shared" si="642"/>
        <v>2019</v>
      </c>
      <c r="O6890" s="57">
        <f t="shared" si="643"/>
        <v>11</v>
      </c>
      <c r="P6890" s="57">
        <f t="shared" si="644"/>
        <v>10</v>
      </c>
      <c r="Q6890" s="48">
        <v>43779</v>
      </c>
      <c r="R6890" s="178">
        <f t="shared" si="645"/>
        <v>43779</v>
      </c>
      <c r="S6890" s="182">
        <v>16.2</v>
      </c>
      <c r="T6890" s="180">
        <f t="shared" si="647"/>
        <v>82990.879999999961</v>
      </c>
      <c r="U6890" s="181" t="str">
        <f t="shared" si="646"/>
        <v>0</v>
      </c>
    </row>
    <row r="6891" spans="14:21">
      <c r="N6891" s="57">
        <f t="shared" si="642"/>
        <v>2019</v>
      </c>
      <c r="O6891" s="57">
        <f t="shared" si="643"/>
        <v>11</v>
      </c>
      <c r="P6891" s="57">
        <f t="shared" si="644"/>
        <v>11</v>
      </c>
      <c r="Q6891" s="48">
        <v>43780</v>
      </c>
      <c r="R6891" s="178">
        <f t="shared" si="645"/>
        <v>43780</v>
      </c>
      <c r="S6891" s="182">
        <v>18</v>
      </c>
      <c r="T6891" s="180">
        <f t="shared" si="647"/>
        <v>83008.879999999961</v>
      </c>
      <c r="U6891" s="181" t="str">
        <f t="shared" si="646"/>
        <v>0</v>
      </c>
    </row>
    <row r="6892" spans="14:21">
      <c r="N6892" s="57">
        <f t="shared" si="642"/>
        <v>2019</v>
      </c>
      <c r="O6892" s="57">
        <f t="shared" si="643"/>
        <v>11</v>
      </c>
      <c r="P6892" s="57">
        <f t="shared" si="644"/>
        <v>12</v>
      </c>
      <c r="Q6892" s="48">
        <v>43781</v>
      </c>
      <c r="R6892" s="178">
        <f t="shared" si="645"/>
        <v>43781</v>
      </c>
      <c r="S6892" s="182">
        <v>15.9</v>
      </c>
      <c r="T6892" s="180">
        <f t="shared" si="647"/>
        <v>83024.779999999955</v>
      </c>
      <c r="U6892" s="181" t="str">
        <f t="shared" si="646"/>
        <v>0</v>
      </c>
    </row>
    <row r="6893" spans="14:21">
      <c r="N6893" s="57">
        <f t="shared" si="642"/>
        <v>2019</v>
      </c>
      <c r="O6893" s="57">
        <f t="shared" si="643"/>
        <v>11</v>
      </c>
      <c r="P6893" s="57">
        <f t="shared" si="644"/>
        <v>13</v>
      </c>
      <c r="Q6893" s="48">
        <v>43782</v>
      </c>
      <c r="R6893" s="178">
        <f t="shared" si="645"/>
        <v>43782</v>
      </c>
      <c r="S6893" s="182">
        <v>17</v>
      </c>
      <c r="T6893" s="180">
        <f t="shared" si="647"/>
        <v>83041.779999999955</v>
      </c>
      <c r="U6893" s="181" t="str">
        <f t="shared" si="646"/>
        <v>0</v>
      </c>
    </row>
    <row r="6894" spans="14:21">
      <c r="N6894" s="57">
        <f t="shared" si="642"/>
        <v>2019</v>
      </c>
      <c r="O6894" s="57">
        <f t="shared" si="643"/>
        <v>11</v>
      </c>
      <c r="P6894" s="57">
        <f t="shared" si="644"/>
        <v>14</v>
      </c>
      <c r="Q6894" s="48">
        <v>43783</v>
      </c>
      <c r="R6894" s="178">
        <f t="shared" si="645"/>
        <v>43783</v>
      </c>
      <c r="S6894" s="182">
        <v>17</v>
      </c>
      <c r="T6894" s="180">
        <f t="shared" si="647"/>
        <v>83058.779999999955</v>
      </c>
      <c r="U6894" s="181" t="str">
        <f t="shared" si="646"/>
        <v>0</v>
      </c>
    </row>
    <row r="6895" spans="14:21">
      <c r="N6895" s="57">
        <f t="shared" si="642"/>
        <v>2019</v>
      </c>
      <c r="O6895" s="57">
        <f t="shared" si="643"/>
        <v>11</v>
      </c>
      <c r="P6895" s="57">
        <f t="shared" si="644"/>
        <v>15</v>
      </c>
      <c r="Q6895" s="48">
        <v>43784</v>
      </c>
      <c r="R6895" s="178">
        <f t="shared" si="645"/>
        <v>43784</v>
      </c>
      <c r="S6895" s="182">
        <v>15.2</v>
      </c>
      <c r="T6895" s="180">
        <f t="shared" si="647"/>
        <v>83073.979999999952</v>
      </c>
      <c r="U6895" s="181" t="str">
        <f t="shared" si="646"/>
        <v>0</v>
      </c>
    </row>
    <row r="6896" spans="14:21">
      <c r="N6896" s="57">
        <f t="shared" si="642"/>
        <v>2019</v>
      </c>
      <c r="O6896" s="57">
        <f t="shared" si="643"/>
        <v>11</v>
      </c>
      <c r="P6896" s="57">
        <f t="shared" si="644"/>
        <v>16</v>
      </c>
      <c r="Q6896" s="48">
        <v>43785</v>
      </c>
      <c r="R6896" s="178">
        <f t="shared" si="645"/>
        <v>43785</v>
      </c>
      <c r="S6896" s="182">
        <v>15.5</v>
      </c>
      <c r="T6896" s="180">
        <f t="shared" si="647"/>
        <v>83089.479999999952</v>
      </c>
      <c r="U6896" s="181" t="str">
        <f t="shared" si="646"/>
        <v>0</v>
      </c>
    </row>
    <row r="6897" spans="14:21">
      <c r="N6897" s="57">
        <f t="shared" si="642"/>
        <v>2019</v>
      </c>
      <c r="O6897" s="57">
        <f t="shared" si="643"/>
        <v>11</v>
      </c>
      <c r="P6897" s="57">
        <f t="shared" si="644"/>
        <v>17</v>
      </c>
      <c r="Q6897" s="48">
        <v>43786</v>
      </c>
      <c r="R6897" s="178">
        <f t="shared" si="645"/>
        <v>43786</v>
      </c>
      <c r="S6897" s="182">
        <v>16.7</v>
      </c>
      <c r="T6897" s="180">
        <f t="shared" si="647"/>
        <v>83106.179999999949</v>
      </c>
      <c r="U6897" s="181" t="str">
        <f t="shared" si="646"/>
        <v>0</v>
      </c>
    </row>
    <row r="6898" spans="14:21">
      <c r="N6898" s="57">
        <f t="shared" si="642"/>
        <v>2019</v>
      </c>
      <c r="O6898" s="57">
        <f t="shared" si="643"/>
        <v>11</v>
      </c>
      <c r="P6898" s="57">
        <f t="shared" si="644"/>
        <v>18</v>
      </c>
      <c r="Q6898" s="48">
        <v>43787</v>
      </c>
      <c r="R6898" s="178">
        <f t="shared" si="645"/>
        <v>43787</v>
      </c>
      <c r="S6898" s="182">
        <v>14.5</v>
      </c>
      <c r="T6898" s="180">
        <f t="shared" si="647"/>
        <v>83120.679999999949</v>
      </c>
      <c r="U6898" s="181" t="str">
        <f t="shared" si="646"/>
        <v>0</v>
      </c>
    </row>
    <row r="6899" spans="14:21">
      <c r="N6899" s="57">
        <f t="shared" si="642"/>
        <v>2019</v>
      </c>
      <c r="O6899" s="57">
        <f t="shared" si="643"/>
        <v>11</v>
      </c>
      <c r="P6899" s="57">
        <f t="shared" si="644"/>
        <v>19</v>
      </c>
      <c r="Q6899" s="48">
        <v>43788</v>
      </c>
      <c r="R6899" s="178">
        <f t="shared" si="645"/>
        <v>43788</v>
      </c>
      <c r="S6899" s="182">
        <v>15.9</v>
      </c>
      <c r="T6899" s="180">
        <f t="shared" si="647"/>
        <v>83136.579999999944</v>
      </c>
      <c r="U6899" s="181" t="str">
        <f t="shared" si="646"/>
        <v>0</v>
      </c>
    </row>
    <row r="6900" spans="14:21">
      <c r="N6900" s="57">
        <f t="shared" si="642"/>
        <v>2019</v>
      </c>
      <c r="O6900" s="57">
        <f t="shared" si="643"/>
        <v>11</v>
      </c>
      <c r="P6900" s="57">
        <f t="shared" si="644"/>
        <v>20</v>
      </c>
      <c r="Q6900" s="48">
        <v>43789</v>
      </c>
      <c r="R6900" s="178">
        <f t="shared" si="645"/>
        <v>43789</v>
      </c>
      <c r="S6900" s="182">
        <v>18.399999999999999</v>
      </c>
      <c r="T6900" s="180">
        <f t="shared" si="647"/>
        <v>83154.979999999938</v>
      </c>
      <c r="U6900" s="181" t="str">
        <f t="shared" si="646"/>
        <v>0</v>
      </c>
    </row>
    <row r="6901" spans="14:21">
      <c r="N6901" s="57">
        <f t="shared" si="642"/>
        <v>2019</v>
      </c>
      <c r="O6901" s="57">
        <f t="shared" si="643"/>
        <v>11</v>
      </c>
      <c r="P6901" s="57">
        <f t="shared" si="644"/>
        <v>21</v>
      </c>
      <c r="Q6901" s="48">
        <v>43790</v>
      </c>
      <c r="R6901" s="178">
        <f t="shared" si="645"/>
        <v>43790</v>
      </c>
      <c r="S6901" s="182">
        <v>15.2</v>
      </c>
      <c r="T6901" s="180">
        <f t="shared" si="647"/>
        <v>83170.179999999935</v>
      </c>
      <c r="U6901" s="181" t="str">
        <f t="shared" si="646"/>
        <v>0</v>
      </c>
    </row>
    <row r="6902" spans="14:21">
      <c r="N6902" s="57">
        <f t="shared" si="642"/>
        <v>2019</v>
      </c>
      <c r="O6902" s="57">
        <f t="shared" si="643"/>
        <v>11</v>
      </c>
      <c r="P6902" s="57">
        <f t="shared" si="644"/>
        <v>22</v>
      </c>
      <c r="Q6902" s="48">
        <v>43791</v>
      </c>
      <c r="R6902" s="178">
        <f t="shared" si="645"/>
        <v>43791</v>
      </c>
      <c r="S6902" s="182">
        <v>14.4</v>
      </c>
      <c r="T6902" s="180">
        <f t="shared" si="647"/>
        <v>83184.579999999929</v>
      </c>
      <c r="U6902" s="181" t="str">
        <f t="shared" si="646"/>
        <v>0</v>
      </c>
    </row>
    <row r="6903" spans="14:21">
      <c r="N6903" s="57">
        <f t="shared" si="642"/>
        <v>2019</v>
      </c>
      <c r="O6903" s="57">
        <f t="shared" si="643"/>
        <v>11</v>
      </c>
      <c r="P6903" s="57">
        <f t="shared" si="644"/>
        <v>23</v>
      </c>
      <c r="Q6903" s="48">
        <v>43792</v>
      </c>
      <c r="R6903" s="178">
        <f t="shared" si="645"/>
        <v>43792</v>
      </c>
      <c r="S6903" s="182">
        <v>15.4</v>
      </c>
      <c r="T6903" s="180">
        <f t="shared" si="647"/>
        <v>83199.979999999923</v>
      </c>
      <c r="U6903" s="181" t="str">
        <f t="shared" si="646"/>
        <v>0</v>
      </c>
    </row>
    <row r="6904" spans="14:21">
      <c r="N6904" s="57">
        <f t="shared" si="642"/>
        <v>2019</v>
      </c>
      <c r="O6904" s="57">
        <f t="shared" si="643"/>
        <v>11</v>
      </c>
      <c r="P6904" s="57">
        <f t="shared" si="644"/>
        <v>24</v>
      </c>
      <c r="Q6904" s="48">
        <v>43793</v>
      </c>
      <c r="R6904" s="178">
        <f t="shared" si="645"/>
        <v>43793</v>
      </c>
      <c r="S6904" s="182">
        <v>17.2</v>
      </c>
      <c r="T6904" s="180">
        <f t="shared" si="647"/>
        <v>83217.17999999992</v>
      </c>
      <c r="U6904" s="181" t="str">
        <f t="shared" si="646"/>
        <v>0</v>
      </c>
    </row>
    <row r="6905" spans="14:21">
      <c r="N6905" s="57">
        <f t="shared" si="642"/>
        <v>2019</v>
      </c>
      <c r="O6905" s="57">
        <f t="shared" si="643"/>
        <v>11</v>
      </c>
      <c r="P6905" s="57">
        <f t="shared" si="644"/>
        <v>25</v>
      </c>
      <c r="Q6905" s="48">
        <v>43794</v>
      </c>
      <c r="R6905" s="178">
        <f t="shared" si="645"/>
        <v>43794</v>
      </c>
      <c r="S6905" s="182">
        <v>16.8</v>
      </c>
      <c r="T6905" s="180">
        <f t="shared" si="647"/>
        <v>83233.979999999923</v>
      </c>
      <c r="U6905" s="181" t="str">
        <f t="shared" si="646"/>
        <v>0</v>
      </c>
    </row>
    <row r="6906" spans="14:21">
      <c r="N6906" s="57">
        <f t="shared" si="642"/>
        <v>2019</v>
      </c>
      <c r="O6906" s="57">
        <f t="shared" si="643"/>
        <v>11</v>
      </c>
      <c r="P6906" s="57">
        <f t="shared" si="644"/>
        <v>26</v>
      </c>
      <c r="Q6906" s="48">
        <v>43795</v>
      </c>
      <c r="R6906" s="178">
        <f t="shared" si="645"/>
        <v>43795</v>
      </c>
      <c r="S6906" s="182">
        <v>15.4</v>
      </c>
      <c r="T6906" s="180">
        <f t="shared" si="647"/>
        <v>83249.379999999917</v>
      </c>
      <c r="U6906" s="181" t="str">
        <f t="shared" si="646"/>
        <v>0</v>
      </c>
    </row>
    <row r="6907" spans="14:21">
      <c r="N6907" s="57">
        <f t="shared" si="642"/>
        <v>2019</v>
      </c>
      <c r="O6907" s="57">
        <f t="shared" si="643"/>
        <v>11</v>
      </c>
      <c r="P6907" s="57">
        <f t="shared" si="644"/>
        <v>27</v>
      </c>
      <c r="Q6907" s="48">
        <v>43796</v>
      </c>
      <c r="R6907" s="178">
        <f t="shared" si="645"/>
        <v>43796</v>
      </c>
      <c r="S6907" s="182">
        <v>13.9</v>
      </c>
      <c r="T6907" s="180">
        <f t="shared" si="647"/>
        <v>83263.279999999912</v>
      </c>
      <c r="U6907" s="181" t="str">
        <f t="shared" si="646"/>
        <v>0</v>
      </c>
    </row>
    <row r="6908" spans="14:21">
      <c r="N6908" s="57">
        <f t="shared" si="642"/>
        <v>2019</v>
      </c>
      <c r="O6908" s="57">
        <f t="shared" si="643"/>
        <v>11</v>
      </c>
      <c r="P6908" s="57">
        <f t="shared" si="644"/>
        <v>28</v>
      </c>
      <c r="Q6908" s="48">
        <v>43797</v>
      </c>
      <c r="R6908" s="178">
        <f t="shared" si="645"/>
        <v>43797</v>
      </c>
      <c r="S6908" s="182">
        <v>13.4</v>
      </c>
      <c r="T6908" s="180">
        <f t="shared" si="647"/>
        <v>83276.679999999906</v>
      </c>
      <c r="U6908" s="181" t="str">
        <f t="shared" si="646"/>
        <v>0</v>
      </c>
    </row>
    <row r="6909" spans="14:21">
      <c r="N6909" s="57">
        <f t="shared" si="642"/>
        <v>2019</v>
      </c>
      <c r="O6909" s="57">
        <f t="shared" si="643"/>
        <v>11</v>
      </c>
      <c r="P6909" s="57">
        <f t="shared" si="644"/>
        <v>29</v>
      </c>
      <c r="Q6909" s="48">
        <v>43798</v>
      </c>
      <c r="R6909" s="178">
        <f t="shared" si="645"/>
        <v>43798</v>
      </c>
      <c r="S6909" s="182">
        <v>19.5</v>
      </c>
      <c r="T6909" s="180">
        <f t="shared" si="647"/>
        <v>83296.179999999906</v>
      </c>
      <c r="U6909" s="181" t="str">
        <f t="shared" si="646"/>
        <v>0</v>
      </c>
    </row>
    <row r="6910" spans="14:21">
      <c r="N6910" s="57">
        <f t="shared" si="642"/>
        <v>2019</v>
      </c>
      <c r="O6910" s="57">
        <f t="shared" si="643"/>
        <v>11</v>
      </c>
      <c r="P6910" s="57">
        <f t="shared" si="644"/>
        <v>30</v>
      </c>
      <c r="Q6910" s="48">
        <v>43799</v>
      </c>
      <c r="R6910" s="178">
        <f t="shared" si="645"/>
        <v>43799</v>
      </c>
      <c r="S6910" s="182">
        <v>19.5</v>
      </c>
      <c r="T6910" s="180">
        <f t="shared" si="647"/>
        <v>83315.679999999906</v>
      </c>
      <c r="U6910" s="181" t="str">
        <f t="shared" si="646"/>
        <v>0</v>
      </c>
    </row>
    <row r="6911" spans="14:21">
      <c r="N6911" s="57">
        <f t="shared" si="642"/>
        <v>2019</v>
      </c>
      <c r="O6911" s="57">
        <f t="shared" si="643"/>
        <v>12</v>
      </c>
      <c r="P6911" s="57">
        <f t="shared" si="644"/>
        <v>1</v>
      </c>
      <c r="Q6911" s="48">
        <v>43800</v>
      </c>
      <c r="R6911" s="178">
        <f t="shared" si="645"/>
        <v>43800</v>
      </c>
      <c r="S6911" s="182">
        <v>19.600000000000001</v>
      </c>
      <c r="T6911" s="180">
        <f t="shared" si="647"/>
        <v>83335.279999999912</v>
      </c>
      <c r="U6911" s="181" t="str">
        <f t="shared" si="646"/>
        <v>0</v>
      </c>
    </row>
    <row r="6912" spans="14:21">
      <c r="N6912" s="57">
        <f t="shared" si="642"/>
        <v>2019</v>
      </c>
      <c r="O6912" s="57">
        <f t="shared" si="643"/>
        <v>12</v>
      </c>
      <c r="P6912" s="57">
        <f t="shared" si="644"/>
        <v>2</v>
      </c>
      <c r="Q6912" s="48">
        <v>43801</v>
      </c>
      <c r="R6912" s="178">
        <f t="shared" si="645"/>
        <v>43801</v>
      </c>
      <c r="S6912" s="182">
        <v>19.100000000000001</v>
      </c>
      <c r="T6912" s="180">
        <f t="shared" si="647"/>
        <v>83354.379999999917</v>
      </c>
      <c r="U6912" s="181" t="str">
        <f t="shared" si="646"/>
        <v>0</v>
      </c>
    </row>
    <row r="6913" spans="14:21">
      <c r="N6913" s="57">
        <f t="shared" si="642"/>
        <v>2019</v>
      </c>
      <c r="O6913" s="57">
        <f t="shared" si="643"/>
        <v>12</v>
      </c>
      <c r="P6913" s="57">
        <f t="shared" si="644"/>
        <v>3</v>
      </c>
      <c r="Q6913" s="48">
        <v>43802</v>
      </c>
      <c r="R6913" s="178">
        <f t="shared" si="645"/>
        <v>43802</v>
      </c>
      <c r="S6913" s="182">
        <v>15.7</v>
      </c>
      <c r="T6913" s="180">
        <f t="shared" si="647"/>
        <v>83370.079999999914</v>
      </c>
      <c r="U6913" s="181" t="str">
        <f t="shared" si="646"/>
        <v>0</v>
      </c>
    </row>
    <row r="6914" spans="14:21">
      <c r="N6914" s="57">
        <f t="shared" si="642"/>
        <v>2019</v>
      </c>
      <c r="O6914" s="57">
        <f t="shared" si="643"/>
        <v>12</v>
      </c>
      <c r="P6914" s="57">
        <f t="shared" si="644"/>
        <v>4</v>
      </c>
      <c r="Q6914" s="48">
        <v>43803</v>
      </c>
      <c r="R6914" s="178">
        <f t="shared" si="645"/>
        <v>43803</v>
      </c>
      <c r="S6914" s="182">
        <v>16.3</v>
      </c>
      <c r="T6914" s="180">
        <f t="shared" si="647"/>
        <v>83386.379999999917</v>
      </c>
      <c r="U6914" s="181" t="str">
        <f t="shared" si="646"/>
        <v>0</v>
      </c>
    </row>
    <row r="6915" spans="14:21">
      <c r="N6915" s="57">
        <f t="shared" ref="N6915:N6978" si="648">IF(Q6915="","",YEAR(Q6915))</f>
        <v>2019</v>
      </c>
      <c r="O6915" s="57">
        <f t="shared" ref="O6915:O6978" si="649">IF(Q6915="","",MONTH(Q6915))</f>
        <v>12</v>
      </c>
      <c r="P6915" s="57">
        <f t="shared" ref="P6915:P6978" si="650">DAY(Q6915)</f>
        <v>5</v>
      </c>
      <c r="Q6915" s="48">
        <v>43804</v>
      </c>
      <c r="R6915" s="178">
        <f t="shared" ref="R6915:R6978" si="651">Q6915</f>
        <v>43804</v>
      </c>
      <c r="S6915" s="182">
        <v>17.399999999999999</v>
      </c>
      <c r="T6915" s="180">
        <f t="shared" si="647"/>
        <v>83403.779999999912</v>
      </c>
      <c r="U6915" s="181" t="str">
        <f t="shared" ref="U6915:U6978" si="652">IF(AND(R6915&gt;=$E$7,R6915&lt;=$E$9),S6915,"0")</f>
        <v>0</v>
      </c>
    </row>
    <row r="6916" spans="14:21">
      <c r="N6916" s="57">
        <f t="shared" si="648"/>
        <v>2019</v>
      </c>
      <c r="O6916" s="57">
        <f t="shared" si="649"/>
        <v>12</v>
      </c>
      <c r="P6916" s="57">
        <f t="shared" si="650"/>
        <v>6</v>
      </c>
      <c r="Q6916" s="48">
        <v>43805</v>
      </c>
      <c r="R6916" s="178">
        <f t="shared" si="651"/>
        <v>43805</v>
      </c>
      <c r="S6916" s="182">
        <v>15.4</v>
      </c>
      <c r="T6916" s="180">
        <f t="shared" si="647"/>
        <v>83419.179999999906</v>
      </c>
      <c r="U6916" s="181" t="str">
        <f t="shared" si="652"/>
        <v>0</v>
      </c>
    </row>
    <row r="6917" spans="14:21">
      <c r="N6917" s="57">
        <f t="shared" si="648"/>
        <v>2019</v>
      </c>
      <c r="O6917" s="57">
        <f t="shared" si="649"/>
        <v>12</v>
      </c>
      <c r="P6917" s="57">
        <f t="shared" si="650"/>
        <v>7</v>
      </c>
      <c r="Q6917" s="48">
        <v>43806</v>
      </c>
      <c r="R6917" s="178">
        <f t="shared" si="651"/>
        <v>43806</v>
      </c>
      <c r="S6917" s="182">
        <v>13.9</v>
      </c>
      <c r="T6917" s="180">
        <f t="shared" ref="T6917:T6980" si="653">T6916+S6917</f>
        <v>83433.0799999999</v>
      </c>
      <c r="U6917" s="181" t="str">
        <f t="shared" si="652"/>
        <v>0</v>
      </c>
    </row>
    <row r="6918" spans="14:21">
      <c r="N6918" s="57">
        <f t="shared" si="648"/>
        <v>2019</v>
      </c>
      <c r="O6918" s="57">
        <f t="shared" si="649"/>
        <v>12</v>
      </c>
      <c r="P6918" s="57">
        <f t="shared" si="650"/>
        <v>8</v>
      </c>
      <c r="Q6918" s="48">
        <v>43807</v>
      </c>
      <c r="R6918" s="178">
        <f t="shared" si="651"/>
        <v>43807</v>
      </c>
      <c r="S6918" s="182">
        <v>13.6</v>
      </c>
      <c r="T6918" s="180">
        <f t="shared" si="653"/>
        <v>83446.679999999906</v>
      </c>
      <c r="U6918" s="181" t="str">
        <f t="shared" si="652"/>
        <v>0</v>
      </c>
    </row>
    <row r="6919" spans="14:21">
      <c r="N6919" s="57">
        <f t="shared" si="648"/>
        <v>2019</v>
      </c>
      <c r="O6919" s="57">
        <f t="shared" si="649"/>
        <v>12</v>
      </c>
      <c r="P6919" s="57">
        <f t="shared" si="650"/>
        <v>9</v>
      </c>
      <c r="Q6919" s="48">
        <v>43808</v>
      </c>
      <c r="R6919" s="178">
        <f t="shared" si="651"/>
        <v>43808</v>
      </c>
      <c r="S6919" s="182">
        <v>16.100000000000001</v>
      </c>
      <c r="T6919" s="180">
        <f t="shared" si="653"/>
        <v>83462.779999999912</v>
      </c>
      <c r="U6919" s="181" t="str">
        <f t="shared" si="652"/>
        <v>0</v>
      </c>
    </row>
    <row r="6920" spans="14:21">
      <c r="N6920" s="57">
        <f t="shared" si="648"/>
        <v>2019</v>
      </c>
      <c r="O6920" s="57">
        <f t="shared" si="649"/>
        <v>12</v>
      </c>
      <c r="P6920" s="57">
        <f t="shared" si="650"/>
        <v>10</v>
      </c>
      <c r="Q6920" s="48">
        <v>43809</v>
      </c>
      <c r="R6920" s="178">
        <f t="shared" si="651"/>
        <v>43809</v>
      </c>
      <c r="S6920" s="182">
        <v>18.100000000000001</v>
      </c>
      <c r="T6920" s="180">
        <f t="shared" si="653"/>
        <v>83480.879999999917</v>
      </c>
      <c r="U6920" s="181" t="str">
        <f t="shared" si="652"/>
        <v>0</v>
      </c>
    </row>
    <row r="6921" spans="14:21">
      <c r="N6921" s="57">
        <f t="shared" si="648"/>
        <v>2019</v>
      </c>
      <c r="O6921" s="57">
        <f t="shared" si="649"/>
        <v>12</v>
      </c>
      <c r="P6921" s="57">
        <f t="shared" si="650"/>
        <v>11</v>
      </c>
      <c r="Q6921" s="48">
        <v>43810</v>
      </c>
      <c r="R6921" s="178">
        <f t="shared" si="651"/>
        <v>43810</v>
      </c>
      <c r="S6921" s="182">
        <v>16.899999999999999</v>
      </c>
      <c r="T6921" s="180">
        <f t="shared" si="653"/>
        <v>83497.779999999912</v>
      </c>
      <c r="U6921" s="181" t="str">
        <f t="shared" si="652"/>
        <v>0</v>
      </c>
    </row>
    <row r="6922" spans="14:21">
      <c r="N6922" s="57">
        <f t="shared" si="648"/>
        <v>2019</v>
      </c>
      <c r="O6922" s="57">
        <f t="shared" si="649"/>
        <v>12</v>
      </c>
      <c r="P6922" s="57">
        <f t="shared" si="650"/>
        <v>12</v>
      </c>
      <c r="Q6922" s="48">
        <v>43811</v>
      </c>
      <c r="R6922" s="178">
        <f t="shared" si="651"/>
        <v>43811</v>
      </c>
      <c r="S6922" s="182">
        <v>17.8</v>
      </c>
      <c r="T6922" s="180">
        <f t="shared" si="653"/>
        <v>83515.579999999914</v>
      </c>
      <c r="U6922" s="181" t="str">
        <f t="shared" si="652"/>
        <v>0</v>
      </c>
    </row>
    <row r="6923" spans="14:21">
      <c r="N6923" s="57">
        <f t="shared" si="648"/>
        <v>2019</v>
      </c>
      <c r="O6923" s="57">
        <f t="shared" si="649"/>
        <v>12</v>
      </c>
      <c r="P6923" s="57">
        <f t="shared" si="650"/>
        <v>13</v>
      </c>
      <c r="Q6923" s="48">
        <v>43812</v>
      </c>
      <c r="R6923" s="178">
        <f t="shared" si="651"/>
        <v>43812</v>
      </c>
      <c r="S6923" s="182">
        <v>20.100000000000001</v>
      </c>
      <c r="T6923" s="180">
        <f t="shared" si="653"/>
        <v>83535.67999999992</v>
      </c>
      <c r="U6923" s="181" t="str">
        <f t="shared" si="652"/>
        <v>0</v>
      </c>
    </row>
    <row r="6924" spans="14:21">
      <c r="N6924" s="57">
        <f t="shared" si="648"/>
        <v>2019</v>
      </c>
      <c r="O6924" s="57">
        <f t="shared" si="649"/>
        <v>12</v>
      </c>
      <c r="P6924" s="57">
        <f t="shared" si="650"/>
        <v>14</v>
      </c>
      <c r="Q6924" s="48">
        <v>43813</v>
      </c>
      <c r="R6924" s="178">
        <f t="shared" si="651"/>
        <v>43813</v>
      </c>
      <c r="S6924" s="182">
        <v>17.5</v>
      </c>
      <c r="T6924" s="180">
        <f t="shared" si="653"/>
        <v>83553.17999999992</v>
      </c>
      <c r="U6924" s="181" t="str">
        <f t="shared" si="652"/>
        <v>0</v>
      </c>
    </row>
    <row r="6925" spans="14:21">
      <c r="N6925" s="57">
        <f t="shared" si="648"/>
        <v>2019</v>
      </c>
      <c r="O6925" s="57">
        <f t="shared" si="649"/>
        <v>12</v>
      </c>
      <c r="P6925" s="57">
        <f t="shared" si="650"/>
        <v>15</v>
      </c>
      <c r="Q6925" s="48">
        <v>43814</v>
      </c>
      <c r="R6925" s="178">
        <f t="shared" si="651"/>
        <v>43814</v>
      </c>
      <c r="S6925" s="182">
        <v>16.2</v>
      </c>
      <c r="T6925" s="180">
        <f t="shared" si="653"/>
        <v>83569.379999999917</v>
      </c>
      <c r="U6925" s="181" t="str">
        <f t="shared" si="652"/>
        <v>0</v>
      </c>
    </row>
    <row r="6926" spans="14:21">
      <c r="N6926" s="57">
        <f t="shared" si="648"/>
        <v>2019</v>
      </c>
      <c r="O6926" s="57">
        <f t="shared" si="649"/>
        <v>12</v>
      </c>
      <c r="P6926" s="57">
        <f t="shared" si="650"/>
        <v>16</v>
      </c>
      <c r="Q6926" s="48">
        <v>43815</v>
      </c>
      <c r="R6926" s="178">
        <f t="shared" si="651"/>
        <v>43815</v>
      </c>
      <c r="S6926" s="182">
        <v>15.7</v>
      </c>
      <c r="T6926" s="180">
        <f t="shared" si="653"/>
        <v>83585.079999999914</v>
      </c>
      <c r="U6926" s="181" t="str">
        <f t="shared" si="652"/>
        <v>0</v>
      </c>
    </row>
    <row r="6927" spans="14:21">
      <c r="N6927" s="57">
        <f t="shared" si="648"/>
        <v>2019</v>
      </c>
      <c r="O6927" s="57">
        <f t="shared" si="649"/>
        <v>12</v>
      </c>
      <c r="P6927" s="57">
        <f t="shared" si="650"/>
        <v>17</v>
      </c>
      <c r="Q6927" s="48">
        <v>43816</v>
      </c>
      <c r="R6927" s="178">
        <f t="shared" si="651"/>
        <v>43816</v>
      </c>
      <c r="S6927" s="182">
        <v>11.8</v>
      </c>
      <c r="T6927" s="180">
        <f t="shared" si="653"/>
        <v>83596.879999999917</v>
      </c>
      <c r="U6927" s="181" t="str">
        <f t="shared" si="652"/>
        <v>0</v>
      </c>
    </row>
    <row r="6928" spans="14:21">
      <c r="N6928" s="57">
        <f t="shared" si="648"/>
        <v>2019</v>
      </c>
      <c r="O6928" s="57">
        <f t="shared" si="649"/>
        <v>12</v>
      </c>
      <c r="P6928" s="57">
        <f t="shared" si="650"/>
        <v>18</v>
      </c>
      <c r="Q6928" s="48">
        <v>43817</v>
      </c>
      <c r="R6928" s="178">
        <f t="shared" si="651"/>
        <v>43817</v>
      </c>
      <c r="S6928" s="182">
        <v>15.7</v>
      </c>
      <c r="T6928" s="180">
        <f t="shared" si="653"/>
        <v>83612.579999999914</v>
      </c>
      <c r="U6928" s="181" t="str">
        <f t="shared" si="652"/>
        <v>0</v>
      </c>
    </row>
    <row r="6929" spans="14:21">
      <c r="N6929" s="57">
        <f t="shared" si="648"/>
        <v>2019</v>
      </c>
      <c r="O6929" s="57">
        <f t="shared" si="649"/>
        <v>12</v>
      </c>
      <c r="P6929" s="57">
        <f t="shared" si="650"/>
        <v>19</v>
      </c>
      <c r="Q6929" s="48">
        <v>43818</v>
      </c>
      <c r="R6929" s="178">
        <f t="shared" si="651"/>
        <v>43818</v>
      </c>
      <c r="S6929" s="182">
        <v>14.1</v>
      </c>
      <c r="T6929" s="180">
        <f t="shared" si="653"/>
        <v>83626.67999999992</v>
      </c>
      <c r="U6929" s="181" t="str">
        <f t="shared" si="652"/>
        <v>0</v>
      </c>
    </row>
    <row r="6930" spans="14:21">
      <c r="N6930" s="57">
        <f t="shared" si="648"/>
        <v>2019</v>
      </c>
      <c r="O6930" s="57">
        <f t="shared" si="649"/>
        <v>12</v>
      </c>
      <c r="P6930" s="57">
        <f t="shared" si="650"/>
        <v>20</v>
      </c>
      <c r="Q6930" s="48">
        <v>43819</v>
      </c>
      <c r="R6930" s="178">
        <f t="shared" si="651"/>
        <v>43819</v>
      </c>
      <c r="S6930" s="182">
        <v>13.9</v>
      </c>
      <c r="T6930" s="180">
        <f t="shared" si="653"/>
        <v>83640.579999999914</v>
      </c>
      <c r="U6930" s="181" t="str">
        <f t="shared" si="652"/>
        <v>0</v>
      </c>
    </row>
    <row r="6931" spans="14:21">
      <c r="N6931" s="57">
        <f t="shared" si="648"/>
        <v>2019</v>
      </c>
      <c r="O6931" s="57">
        <f t="shared" si="649"/>
        <v>12</v>
      </c>
      <c r="P6931" s="57">
        <f t="shared" si="650"/>
        <v>21</v>
      </c>
      <c r="Q6931" s="48">
        <v>43820</v>
      </c>
      <c r="R6931" s="178">
        <f t="shared" si="651"/>
        <v>43820</v>
      </c>
      <c r="S6931" s="182">
        <v>14.9</v>
      </c>
      <c r="T6931" s="180">
        <f t="shared" si="653"/>
        <v>83655.479999999909</v>
      </c>
      <c r="U6931" s="181" t="str">
        <f t="shared" si="652"/>
        <v>0</v>
      </c>
    </row>
    <row r="6932" spans="14:21">
      <c r="N6932" s="57">
        <f t="shared" si="648"/>
        <v>2019</v>
      </c>
      <c r="O6932" s="57">
        <f t="shared" si="649"/>
        <v>12</v>
      </c>
      <c r="P6932" s="57">
        <f t="shared" si="650"/>
        <v>22</v>
      </c>
      <c r="Q6932" s="48">
        <v>43821</v>
      </c>
      <c r="R6932" s="178">
        <f t="shared" si="651"/>
        <v>43821</v>
      </c>
      <c r="S6932" s="182">
        <v>17.600000000000001</v>
      </c>
      <c r="T6932" s="180">
        <f t="shared" si="653"/>
        <v>83673.079999999914</v>
      </c>
      <c r="U6932" s="181" t="str">
        <f t="shared" si="652"/>
        <v>0</v>
      </c>
    </row>
    <row r="6933" spans="14:21">
      <c r="N6933" s="57">
        <f t="shared" si="648"/>
        <v>2019</v>
      </c>
      <c r="O6933" s="57">
        <f t="shared" si="649"/>
        <v>12</v>
      </c>
      <c r="P6933" s="57">
        <f t="shared" si="650"/>
        <v>23</v>
      </c>
      <c r="Q6933" s="48">
        <v>43822</v>
      </c>
      <c r="R6933" s="178">
        <f t="shared" si="651"/>
        <v>43822</v>
      </c>
      <c r="S6933" s="182">
        <v>14.8</v>
      </c>
      <c r="T6933" s="180">
        <f t="shared" si="653"/>
        <v>83687.879999999917</v>
      </c>
      <c r="U6933" s="181" t="str">
        <f t="shared" si="652"/>
        <v>0</v>
      </c>
    </row>
    <row r="6934" spans="14:21">
      <c r="N6934" s="57">
        <f t="shared" si="648"/>
        <v>2019</v>
      </c>
      <c r="O6934" s="57">
        <f t="shared" si="649"/>
        <v>12</v>
      </c>
      <c r="P6934" s="57">
        <f t="shared" si="650"/>
        <v>24</v>
      </c>
      <c r="Q6934" s="48">
        <v>43823</v>
      </c>
      <c r="R6934" s="178">
        <f t="shared" si="651"/>
        <v>43823</v>
      </c>
      <c r="S6934" s="182">
        <v>16.399999999999999</v>
      </c>
      <c r="T6934" s="180">
        <f t="shared" si="653"/>
        <v>83704.279999999912</v>
      </c>
      <c r="U6934" s="181" t="str">
        <f t="shared" si="652"/>
        <v>0</v>
      </c>
    </row>
    <row r="6935" spans="14:21">
      <c r="N6935" s="57">
        <f t="shared" si="648"/>
        <v>2019</v>
      </c>
      <c r="O6935" s="57">
        <f t="shared" si="649"/>
        <v>12</v>
      </c>
      <c r="P6935" s="57">
        <f t="shared" si="650"/>
        <v>25</v>
      </c>
      <c r="Q6935" s="48">
        <v>43824</v>
      </c>
      <c r="R6935" s="178">
        <f t="shared" si="651"/>
        <v>43824</v>
      </c>
      <c r="S6935" s="182">
        <v>16.5</v>
      </c>
      <c r="T6935" s="180">
        <f t="shared" si="653"/>
        <v>83720.779999999912</v>
      </c>
      <c r="U6935" s="181" t="str">
        <f t="shared" si="652"/>
        <v>0</v>
      </c>
    </row>
    <row r="6936" spans="14:21">
      <c r="N6936" s="57">
        <f t="shared" si="648"/>
        <v>2019</v>
      </c>
      <c r="O6936" s="57">
        <f t="shared" si="649"/>
        <v>12</v>
      </c>
      <c r="P6936" s="57">
        <f t="shared" si="650"/>
        <v>26</v>
      </c>
      <c r="Q6936" s="48">
        <v>43825</v>
      </c>
      <c r="R6936" s="178">
        <f t="shared" si="651"/>
        <v>43825</v>
      </c>
      <c r="S6936" s="182">
        <v>17</v>
      </c>
      <c r="T6936" s="180">
        <f t="shared" si="653"/>
        <v>83737.779999999912</v>
      </c>
      <c r="U6936" s="181" t="str">
        <f t="shared" si="652"/>
        <v>0</v>
      </c>
    </row>
    <row r="6937" spans="14:21">
      <c r="N6937" s="57">
        <f t="shared" si="648"/>
        <v>2019</v>
      </c>
      <c r="O6937" s="57">
        <f t="shared" si="649"/>
        <v>12</v>
      </c>
      <c r="P6937" s="57">
        <f t="shared" si="650"/>
        <v>27</v>
      </c>
      <c r="Q6937" s="48">
        <v>43826</v>
      </c>
      <c r="R6937" s="178">
        <f t="shared" si="651"/>
        <v>43826</v>
      </c>
      <c r="S6937" s="182">
        <v>19.3</v>
      </c>
      <c r="T6937" s="180">
        <f t="shared" si="653"/>
        <v>83757.079999999914</v>
      </c>
      <c r="U6937" s="181" t="str">
        <f t="shared" si="652"/>
        <v>0</v>
      </c>
    </row>
    <row r="6938" spans="14:21">
      <c r="N6938" s="57">
        <f t="shared" si="648"/>
        <v>2019</v>
      </c>
      <c r="O6938" s="57">
        <f t="shared" si="649"/>
        <v>12</v>
      </c>
      <c r="P6938" s="57">
        <f t="shared" si="650"/>
        <v>28</v>
      </c>
      <c r="Q6938" s="48">
        <v>43827</v>
      </c>
      <c r="R6938" s="178">
        <f t="shared" si="651"/>
        <v>43827</v>
      </c>
      <c r="S6938" s="182">
        <v>21.4</v>
      </c>
      <c r="T6938" s="180">
        <f t="shared" si="653"/>
        <v>83778.479999999909</v>
      </c>
      <c r="U6938" s="181" t="str">
        <f t="shared" si="652"/>
        <v>0</v>
      </c>
    </row>
    <row r="6939" spans="14:21">
      <c r="N6939" s="57">
        <f t="shared" si="648"/>
        <v>2019</v>
      </c>
      <c r="O6939" s="57">
        <f t="shared" si="649"/>
        <v>12</v>
      </c>
      <c r="P6939" s="57">
        <f t="shared" si="650"/>
        <v>29</v>
      </c>
      <c r="Q6939" s="48">
        <v>43828</v>
      </c>
      <c r="R6939" s="178">
        <f t="shared" si="651"/>
        <v>43828</v>
      </c>
      <c r="S6939" s="182">
        <v>20.100000000000001</v>
      </c>
      <c r="T6939" s="180">
        <f t="shared" si="653"/>
        <v>83798.579999999914</v>
      </c>
      <c r="U6939" s="181" t="str">
        <f t="shared" si="652"/>
        <v>0</v>
      </c>
    </row>
    <row r="6940" spans="14:21">
      <c r="N6940" s="57">
        <f t="shared" si="648"/>
        <v>2019</v>
      </c>
      <c r="O6940" s="57">
        <f t="shared" si="649"/>
        <v>12</v>
      </c>
      <c r="P6940" s="57">
        <f t="shared" si="650"/>
        <v>30</v>
      </c>
      <c r="Q6940" s="48">
        <v>43829</v>
      </c>
      <c r="R6940" s="178">
        <f t="shared" si="651"/>
        <v>43829</v>
      </c>
      <c r="S6940" s="182">
        <v>15.4</v>
      </c>
      <c r="T6940" s="180">
        <f t="shared" si="653"/>
        <v>83813.979999999909</v>
      </c>
      <c r="U6940" s="181" t="str">
        <f t="shared" si="652"/>
        <v>0</v>
      </c>
    </row>
    <row r="6941" spans="14:21">
      <c r="N6941" s="57">
        <f t="shared" si="648"/>
        <v>2019</v>
      </c>
      <c r="O6941" s="57">
        <f t="shared" si="649"/>
        <v>12</v>
      </c>
      <c r="P6941" s="57">
        <f t="shared" si="650"/>
        <v>31</v>
      </c>
      <c r="Q6941" s="48">
        <v>43830</v>
      </c>
      <c r="R6941" s="178">
        <f t="shared" si="651"/>
        <v>43830</v>
      </c>
      <c r="S6941" s="182">
        <v>17.100000000000001</v>
      </c>
      <c r="T6941" s="180">
        <f t="shared" si="653"/>
        <v>83831.079999999914</v>
      </c>
      <c r="U6941" s="181" t="str">
        <f t="shared" si="652"/>
        <v>0</v>
      </c>
    </row>
    <row r="6942" spans="14:21">
      <c r="N6942" s="57">
        <f t="shared" si="648"/>
        <v>2020</v>
      </c>
      <c r="O6942" s="57">
        <f t="shared" si="649"/>
        <v>1</v>
      </c>
      <c r="P6942" s="57">
        <f t="shared" si="650"/>
        <v>1</v>
      </c>
      <c r="Q6942" s="48">
        <v>43831</v>
      </c>
      <c r="R6942" s="178">
        <f t="shared" si="651"/>
        <v>43831</v>
      </c>
      <c r="S6942" s="182">
        <v>20.6</v>
      </c>
      <c r="T6942" s="180">
        <f t="shared" si="653"/>
        <v>83851.67999999992</v>
      </c>
      <c r="U6942" s="181" t="str">
        <f t="shared" si="652"/>
        <v>0</v>
      </c>
    </row>
    <row r="6943" spans="14:21">
      <c r="N6943" s="57">
        <f t="shared" si="648"/>
        <v>2020</v>
      </c>
      <c r="O6943" s="57">
        <f t="shared" si="649"/>
        <v>1</v>
      </c>
      <c r="P6943" s="57">
        <f t="shared" si="650"/>
        <v>2</v>
      </c>
      <c r="Q6943" s="48">
        <v>43832</v>
      </c>
      <c r="R6943" s="178">
        <f t="shared" si="651"/>
        <v>43832</v>
      </c>
      <c r="S6943" s="182">
        <v>21.6</v>
      </c>
      <c r="T6943" s="180">
        <f t="shared" si="653"/>
        <v>83873.279999999926</v>
      </c>
      <c r="U6943" s="181" t="str">
        <f t="shared" si="652"/>
        <v>0</v>
      </c>
    </row>
    <row r="6944" spans="14:21">
      <c r="N6944" s="57">
        <f t="shared" si="648"/>
        <v>2020</v>
      </c>
      <c r="O6944" s="57">
        <f t="shared" si="649"/>
        <v>1</v>
      </c>
      <c r="P6944" s="57">
        <f t="shared" si="650"/>
        <v>3</v>
      </c>
      <c r="Q6944" s="48">
        <v>43833</v>
      </c>
      <c r="R6944" s="178">
        <f t="shared" si="651"/>
        <v>43833</v>
      </c>
      <c r="S6944" s="182">
        <v>16.5</v>
      </c>
      <c r="T6944" s="180">
        <f t="shared" si="653"/>
        <v>83889.779999999926</v>
      </c>
      <c r="U6944" s="181" t="str">
        <f t="shared" si="652"/>
        <v>0</v>
      </c>
    </row>
    <row r="6945" spans="14:21">
      <c r="N6945" s="57">
        <f t="shared" si="648"/>
        <v>2020</v>
      </c>
      <c r="O6945" s="57">
        <f t="shared" si="649"/>
        <v>1</v>
      </c>
      <c r="P6945" s="57">
        <f t="shared" si="650"/>
        <v>4</v>
      </c>
      <c r="Q6945" s="48">
        <v>43834</v>
      </c>
      <c r="R6945" s="178">
        <f t="shared" si="651"/>
        <v>43834</v>
      </c>
      <c r="S6945" s="182">
        <v>17.3</v>
      </c>
      <c r="T6945" s="180">
        <f t="shared" si="653"/>
        <v>83907.079999999929</v>
      </c>
      <c r="U6945" s="181" t="str">
        <f t="shared" si="652"/>
        <v>0</v>
      </c>
    </row>
    <row r="6946" spans="14:21">
      <c r="N6946" s="57">
        <f t="shared" si="648"/>
        <v>2020</v>
      </c>
      <c r="O6946" s="57">
        <f t="shared" si="649"/>
        <v>1</v>
      </c>
      <c r="P6946" s="57">
        <f t="shared" si="650"/>
        <v>5</v>
      </c>
      <c r="Q6946" s="48">
        <v>43835</v>
      </c>
      <c r="R6946" s="178">
        <f t="shared" si="651"/>
        <v>43835</v>
      </c>
      <c r="S6946" s="182">
        <v>17.100000000000001</v>
      </c>
      <c r="T6946" s="180">
        <f t="shared" si="653"/>
        <v>83924.179999999935</v>
      </c>
      <c r="U6946" s="181" t="str">
        <f t="shared" si="652"/>
        <v>0</v>
      </c>
    </row>
    <row r="6947" spans="14:21">
      <c r="N6947" s="57">
        <f t="shared" si="648"/>
        <v>2020</v>
      </c>
      <c r="O6947" s="57">
        <f t="shared" si="649"/>
        <v>1</v>
      </c>
      <c r="P6947" s="57">
        <f t="shared" si="650"/>
        <v>6</v>
      </c>
      <c r="Q6947" s="48">
        <v>43836</v>
      </c>
      <c r="R6947" s="178">
        <f t="shared" si="651"/>
        <v>43836</v>
      </c>
      <c r="S6947" s="182">
        <v>16.3</v>
      </c>
      <c r="T6947" s="180">
        <f t="shared" si="653"/>
        <v>83940.479999999938</v>
      </c>
      <c r="U6947" s="181" t="str">
        <f t="shared" si="652"/>
        <v>0</v>
      </c>
    </row>
    <row r="6948" spans="14:21">
      <c r="N6948" s="57">
        <f t="shared" si="648"/>
        <v>2020</v>
      </c>
      <c r="O6948" s="57">
        <f t="shared" si="649"/>
        <v>1</v>
      </c>
      <c r="P6948" s="57">
        <f t="shared" si="650"/>
        <v>7</v>
      </c>
      <c r="Q6948" s="48">
        <v>43837</v>
      </c>
      <c r="R6948" s="178">
        <f t="shared" si="651"/>
        <v>43837</v>
      </c>
      <c r="S6948" s="182">
        <v>15.6</v>
      </c>
      <c r="T6948" s="180">
        <f t="shared" si="653"/>
        <v>83956.079999999944</v>
      </c>
      <c r="U6948" s="181" t="str">
        <f t="shared" si="652"/>
        <v>0</v>
      </c>
    </row>
    <row r="6949" spans="14:21">
      <c r="N6949" s="57">
        <f t="shared" si="648"/>
        <v>2020</v>
      </c>
      <c r="O6949" s="57">
        <f t="shared" si="649"/>
        <v>1</v>
      </c>
      <c r="P6949" s="57">
        <f t="shared" si="650"/>
        <v>8</v>
      </c>
      <c r="Q6949" s="48">
        <v>43838</v>
      </c>
      <c r="R6949" s="178">
        <f t="shared" si="651"/>
        <v>43838</v>
      </c>
      <c r="S6949" s="182">
        <v>14.3</v>
      </c>
      <c r="T6949" s="180">
        <f t="shared" si="653"/>
        <v>83970.379999999946</v>
      </c>
      <c r="U6949" s="181" t="str">
        <f t="shared" si="652"/>
        <v>0</v>
      </c>
    </row>
    <row r="6950" spans="14:21">
      <c r="N6950" s="57">
        <f t="shared" si="648"/>
        <v>2020</v>
      </c>
      <c r="O6950" s="57">
        <f t="shared" si="649"/>
        <v>1</v>
      </c>
      <c r="P6950" s="57">
        <f t="shared" si="650"/>
        <v>9</v>
      </c>
      <c r="Q6950" s="48">
        <v>43839</v>
      </c>
      <c r="R6950" s="178">
        <f t="shared" si="651"/>
        <v>43839</v>
      </c>
      <c r="S6950" s="182">
        <v>12.3</v>
      </c>
      <c r="T6950" s="180">
        <f t="shared" si="653"/>
        <v>83982.679999999949</v>
      </c>
      <c r="U6950" s="181" t="str">
        <f t="shared" si="652"/>
        <v>0</v>
      </c>
    </row>
    <row r="6951" spans="14:21">
      <c r="N6951" s="57">
        <f t="shared" si="648"/>
        <v>2020</v>
      </c>
      <c r="O6951" s="57">
        <f t="shared" si="649"/>
        <v>1</v>
      </c>
      <c r="P6951" s="57">
        <f t="shared" si="650"/>
        <v>10</v>
      </c>
      <c r="Q6951" s="48">
        <v>43840</v>
      </c>
      <c r="R6951" s="178">
        <f t="shared" si="651"/>
        <v>43840</v>
      </c>
      <c r="S6951" s="182">
        <v>15.2</v>
      </c>
      <c r="T6951" s="180">
        <f t="shared" si="653"/>
        <v>83997.879999999946</v>
      </c>
      <c r="U6951" s="181" t="str">
        <f t="shared" si="652"/>
        <v>0</v>
      </c>
    </row>
    <row r="6952" spans="14:21">
      <c r="N6952" s="57">
        <f t="shared" si="648"/>
        <v>2020</v>
      </c>
      <c r="O6952" s="57">
        <f t="shared" si="649"/>
        <v>1</v>
      </c>
      <c r="P6952" s="57">
        <f t="shared" si="650"/>
        <v>11</v>
      </c>
      <c r="Q6952" s="48">
        <v>43841</v>
      </c>
      <c r="R6952" s="178">
        <f t="shared" si="651"/>
        <v>43841</v>
      </c>
      <c r="S6952" s="182">
        <v>17</v>
      </c>
      <c r="T6952" s="180">
        <f t="shared" si="653"/>
        <v>84014.879999999946</v>
      </c>
      <c r="U6952" s="181" t="str">
        <f t="shared" si="652"/>
        <v>0</v>
      </c>
    </row>
    <row r="6953" spans="14:21">
      <c r="N6953" s="57">
        <f t="shared" si="648"/>
        <v>2020</v>
      </c>
      <c r="O6953" s="57">
        <f t="shared" si="649"/>
        <v>1</v>
      </c>
      <c r="P6953" s="57">
        <f t="shared" si="650"/>
        <v>12</v>
      </c>
      <c r="Q6953" s="48">
        <v>43842</v>
      </c>
      <c r="R6953" s="178">
        <f t="shared" si="651"/>
        <v>43842</v>
      </c>
      <c r="S6953" s="182">
        <v>15.4</v>
      </c>
      <c r="T6953" s="180">
        <f t="shared" si="653"/>
        <v>84030.279999999941</v>
      </c>
      <c r="U6953" s="181" t="str">
        <f t="shared" si="652"/>
        <v>0</v>
      </c>
    </row>
    <row r="6954" spans="14:21">
      <c r="N6954" s="57">
        <f t="shared" si="648"/>
        <v>2020</v>
      </c>
      <c r="O6954" s="57">
        <f t="shared" si="649"/>
        <v>1</v>
      </c>
      <c r="P6954" s="57">
        <f t="shared" si="650"/>
        <v>13</v>
      </c>
      <c r="Q6954" s="48">
        <v>43843</v>
      </c>
      <c r="R6954" s="178">
        <f t="shared" si="651"/>
        <v>43843</v>
      </c>
      <c r="S6954" s="182">
        <v>16.5</v>
      </c>
      <c r="T6954" s="180">
        <f t="shared" si="653"/>
        <v>84046.779999999941</v>
      </c>
      <c r="U6954" s="181" t="str">
        <f t="shared" si="652"/>
        <v>0</v>
      </c>
    </row>
    <row r="6955" spans="14:21">
      <c r="N6955" s="57">
        <f t="shared" si="648"/>
        <v>2020</v>
      </c>
      <c r="O6955" s="57">
        <f t="shared" si="649"/>
        <v>1</v>
      </c>
      <c r="P6955" s="57">
        <f t="shared" si="650"/>
        <v>14</v>
      </c>
      <c r="Q6955" s="48">
        <v>43844</v>
      </c>
      <c r="R6955" s="178">
        <f t="shared" si="651"/>
        <v>43844</v>
      </c>
      <c r="S6955" s="182">
        <v>12.8</v>
      </c>
      <c r="T6955" s="180">
        <f t="shared" si="653"/>
        <v>84059.579999999944</v>
      </c>
      <c r="U6955" s="181" t="str">
        <f t="shared" si="652"/>
        <v>0</v>
      </c>
    </row>
    <row r="6956" spans="14:21">
      <c r="N6956" s="57">
        <f t="shared" si="648"/>
        <v>2020</v>
      </c>
      <c r="O6956" s="57">
        <f t="shared" si="649"/>
        <v>1</v>
      </c>
      <c r="P6956" s="57">
        <f t="shared" si="650"/>
        <v>15</v>
      </c>
      <c r="Q6956" s="48">
        <v>43845</v>
      </c>
      <c r="R6956" s="178">
        <f t="shared" si="651"/>
        <v>43845</v>
      </c>
      <c r="S6956" s="182">
        <v>12.8</v>
      </c>
      <c r="T6956" s="180">
        <f t="shared" si="653"/>
        <v>84072.379999999946</v>
      </c>
      <c r="U6956" s="181" t="str">
        <f t="shared" si="652"/>
        <v>0</v>
      </c>
    </row>
    <row r="6957" spans="14:21">
      <c r="N6957" s="57">
        <f t="shared" si="648"/>
        <v>2020</v>
      </c>
      <c r="O6957" s="57">
        <f t="shared" si="649"/>
        <v>1</v>
      </c>
      <c r="P6957" s="57">
        <f t="shared" si="650"/>
        <v>16</v>
      </c>
      <c r="Q6957" s="48">
        <v>43846</v>
      </c>
      <c r="R6957" s="178">
        <f t="shared" si="651"/>
        <v>43846</v>
      </c>
      <c r="S6957" s="182">
        <v>15.3</v>
      </c>
      <c r="T6957" s="180">
        <f t="shared" si="653"/>
        <v>84087.679999999949</v>
      </c>
      <c r="U6957" s="181" t="str">
        <f t="shared" si="652"/>
        <v>0</v>
      </c>
    </row>
    <row r="6958" spans="14:21">
      <c r="N6958" s="57">
        <f t="shared" si="648"/>
        <v>2020</v>
      </c>
      <c r="O6958" s="57">
        <f t="shared" si="649"/>
        <v>1</v>
      </c>
      <c r="P6958" s="57">
        <f t="shared" si="650"/>
        <v>17</v>
      </c>
      <c r="Q6958" s="48">
        <v>43847</v>
      </c>
      <c r="R6958" s="178">
        <f t="shared" si="651"/>
        <v>43847</v>
      </c>
      <c r="S6958" s="182">
        <v>13.4</v>
      </c>
      <c r="T6958" s="180">
        <f t="shared" si="653"/>
        <v>84101.079999999944</v>
      </c>
      <c r="U6958" s="181" t="str">
        <f t="shared" si="652"/>
        <v>0</v>
      </c>
    </row>
    <row r="6959" spans="14:21">
      <c r="N6959" s="57">
        <f t="shared" si="648"/>
        <v>2020</v>
      </c>
      <c r="O6959" s="57">
        <f t="shared" si="649"/>
        <v>1</v>
      </c>
      <c r="P6959" s="57">
        <f t="shared" si="650"/>
        <v>18</v>
      </c>
      <c r="Q6959" s="48">
        <v>43848</v>
      </c>
      <c r="R6959" s="178">
        <f t="shared" si="651"/>
        <v>43848</v>
      </c>
      <c r="S6959" s="182">
        <v>16.8</v>
      </c>
      <c r="T6959" s="180">
        <f t="shared" si="653"/>
        <v>84117.879999999946</v>
      </c>
      <c r="U6959" s="181" t="str">
        <f t="shared" si="652"/>
        <v>0</v>
      </c>
    </row>
    <row r="6960" spans="14:21">
      <c r="N6960" s="57">
        <f t="shared" si="648"/>
        <v>2020</v>
      </c>
      <c r="O6960" s="57">
        <f t="shared" si="649"/>
        <v>1</v>
      </c>
      <c r="P6960" s="57">
        <f t="shared" si="650"/>
        <v>19</v>
      </c>
      <c r="Q6960" s="48">
        <v>43849</v>
      </c>
      <c r="R6960" s="178">
        <f t="shared" si="651"/>
        <v>43849</v>
      </c>
      <c r="S6960" s="182">
        <v>18.5</v>
      </c>
      <c r="T6960" s="180">
        <f t="shared" si="653"/>
        <v>84136.379999999946</v>
      </c>
      <c r="U6960" s="181" t="str">
        <f t="shared" si="652"/>
        <v>0</v>
      </c>
    </row>
    <row r="6961" spans="14:21">
      <c r="N6961" s="57">
        <f t="shared" si="648"/>
        <v>2020</v>
      </c>
      <c r="O6961" s="57">
        <f t="shared" si="649"/>
        <v>1</v>
      </c>
      <c r="P6961" s="57">
        <f t="shared" si="650"/>
        <v>20</v>
      </c>
      <c r="Q6961" s="48">
        <v>43850</v>
      </c>
      <c r="R6961" s="178">
        <f t="shared" si="651"/>
        <v>43850</v>
      </c>
      <c r="S6961" s="182">
        <v>15.8</v>
      </c>
      <c r="T6961" s="180">
        <f t="shared" si="653"/>
        <v>84152.179999999949</v>
      </c>
      <c r="U6961" s="181" t="str">
        <f t="shared" si="652"/>
        <v>0</v>
      </c>
    </row>
    <row r="6962" spans="14:21">
      <c r="N6962" s="57">
        <f t="shared" si="648"/>
        <v>2020</v>
      </c>
      <c r="O6962" s="57">
        <f t="shared" si="649"/>
        <v>1</v>
      </c>
      <c r="P6962" s="57">
        <f t="shared" si="650"/>
        <v>21</v>
      </c>
      <c r="Q6962" s="48">
        <v>43851</v>
      </c>
      <c r="R6962" s="178">
        <f t="shared" si="651"/>
        <v>43851</v>
      </c>
      <c r="S6962" s="182">
        <v>15.8</v>
      </c>
      <c r="T6962" s="180">
        <f t="shared" si="653"/>
        <v>84167.979999999952</v>
      </c>
      <c r="U6962" s="181" t="str">
        <f t="shared" si="652"/>
        <v>0</v>
      </c>
    </row>
    <row r="6963" spans="14:21">
      <c r="N6963" s="57">
        <f t="shared" si="648"/>
        <v>2020</v>
      </c>
      <c r="O6963" s="57">
        <f t="shared" si="649"/>
        <v>1</v>
      </c>
      <c r="P6963" s="57">
        <f t="shared" si="650"/>
        <v>22</v>
      </c>
      <c r="Q6963" s="48">
        <v>43852</v>
      </c>
      <c r="R6963" s="178">
        <f t="shared" si="651"/>
        <v>43852</v>
      </c>
      <c r="S6963" s="182">
        <v>17</v>
      </c>
      <c r="T6963" s="180">
        <f t="shared" si="653"/>
        <v>84184.979999999952</v>
      </c>
      <c r="U6963" s="181" t="str">
        <f t="shared" si="652"/>
        <v>0</v>
      </c>
    </row>
    <row r="6964" spans="14:21">
      <c r="N6964" s="57">
        <f t="shared" si="648"/>
        <v>2020</v>
      </c>
      <c r="O6964" s="57">
        <f t="shared" si="649"/>
        <v>1</v>
      </c>
      <c r="P6964" s="57">
        <f t="shared" si="650"/>
        <v>23</v>
      </c>
      <c r="Q6964" s="48">
        <v>43853</v>
      </c>
      <c r="R6964" s="178">
        <f t="shared" si="651"/>
        <v>43853</v>
      </c>
      <c r="S6964" s="182">
        <v>17.399999999999999</v>
      </c>
      <c r="T6964" s="180">
        <f t="shared" si="653"/>
        <v>84202.379999999946</v>
      </c>
      <c r="U6964" s="181" t="str">
        <f t="shared" si="652"/>
        <v>0</v>
      </c>
    </row>
    <row r="6965" spans="14:21">
      <c r="N6965" s="57">
        <f t="shared" si="648"/>
        <v>2020</v>
      </c>
      <c r="O6965" s="57">
        <f t="shared" si="649"/>
        <v>1</v>
      </c>
      <c r="P6965" s="57">
        <f t="shared" si="650"/>
        <v>24</v>
      </c>
      <c r="Q6965" s="48">
        <v>43854</v>
      </c>
      <c r="R6965" s="178">
        <f t="shared" si="651"/>
        <v>43854</v>
      </c>
      <c r="S6965" s="182">
        <v>18</v>
      </c>
      <c r="T6965" s="180">
        <f t="shared" si="653"/>
        <v>84220.379999999946</v>
      </c>
      <c r="U6965" s="181" t="str">
        <f t="shared" si="652"/>
        <v>0</v>
      </c>
    </row>
    <row r="6966" spans="14:21">
      <c r="N6966" s="57">
        <f t="shared" si="648"/>
        <v>2020</v>
      </c>
      <c r="O6966" s="57">
        <f t="shared" si="649"/>
        <v>1</v>
      </c>
      <c r="P6966" s="57">
        <f t="shared" si="650"/>
        <v>25</v>
      </c>
      <c r="Q6966" s="48">
        <v>43855</v>
      </c>
      <c r="R6966" s="178">
        <f t="shared" si="651"/>
        <v>43855</v>
      </c>
      <c r="S6966" s="182">
        <v>18</v>
      </c>
      <c r="T6966" s="180">
        <f t="shared" si="653"/>
        <v>84238.379999999946</v>
      </c>
      <c r="U6966" s="181" t="str">
        <f t="shared" si="652"/>
        <v>0</v>
      </c>
    </row>
    <row r="6967" spans="14:21">
      <c r="N6967" s="57">
        <f t="shared" si="648"/>
        <v>2020</v>
      </c>
      <c r="O6967" s="57">
        <f t="shared" si="649"/>
        <v>1</v>
      </c>
      <c r="P6967" s="57">
        <f t="shared" si="650"/>
        <v>26</v>
      </c>
      <c r="Q6967" s="48">
        <v>43856</v>
      </c>
      <c r="R6967" s="178">
        <f t="shared" si="651"/>
        <v>43856</v>
      </c>
      <c r="S6967" s="182">
        <v>18.899999999999999</v>
      </c>
      <c r="T6967" s="180">
        <f t="shared" si="653"/>
        <v>84257.279999999941</v>
      </c>
      <c r="U6967" s="181" t="str">
        <f t="shared" si="652"/>
        <v>0</v>
      </c>
    </row>
    <row r="6968" spans="14:21">
      <c r="N6968" s="57">
        <f t="shared" si="648"/>
        <v>2020</v>
      </c>
      <c r="O6968" s="57">
        <f t="shared" si="649"/>
        <v>1</v>
      </c>
      <c r="P6968" s="57">
        <f t="shared" si="650"/>
        <v>27</v>
      </c>
      <c r="Q6968" s="48">
        <v>43857</v>
      </c>
      <c r="R6968" s="178">
        <f t="shared" si="651"/>
        <v>43857</v>
      </c>
      <c r="S6968" s="182">
        <v>15.4</v>
      </c>
      <c r="T6968" s="180">
        <f t="shared" si="653"/>
        <v>84272.679999999935</v>
      </c>
      <c r="U6968" s="181" t="str">
        <f t="shared" si="652"/>
        <v>0</v>
      </c>
    </row>
    <row r="6969" spans="14:21">
      <c r="N6969" s="57">
        <f t="shared" si="648"/>
        <v>2020</v>
      </c>
      <c r="O6969" s="57">
        <f t="shared" si="649"/>
        <v>1</v>
      </c>
      <c r="P6969" s="57">
        <f t="shared" si="650"/>
        <v>28</v>
      </c>
      <c r="Q6969" s="48">
        <v>43858</v>
      </c>
      <c r="R6969" s="178">
        <f t="shared" si="651"/>
        <v>43858</v>
      </c>
      <c r="S6969" s="182">
        <v>17.100000000000001</v>
      </c>
      <c r="T6969" s="180">
        <f t="shared" si="653"/>
        <v>84289.779999999941</v>
      </c>
      <c r="U6969" s="181" t="str">
        <f t="shared" si="652"/>
        <v>0</v>
      </c>
    </row>
    <row r="6970" spans="14:21">
      <c r="N6970" s="57">
        <f t="shared" si="648"/>
        <v>2020</v>
      </c>
      <c r="O6970" s="57">
        <f t="shared" si="649"/>
        <v>1</v>
      </c>
      <c r="P6970" s="57">
        <f t="shared" si="650"/>
        <v>29</v>
      </c>
      <c r="Q6970" s="48">
        <v>43859</v>
      </c>
      <c r="R6970" s="178">
        <f t="shared" si="651"/>
        <v>43859</v>
      </c>
      <c r="S6970" s="182">
        <v>17.100000000000001</v>
      </c>
      <c r="T6970" s="180">
        <f t="shared" si="653"/>
        <v>84306.879999999946</v>
      </c>
      <c r="U6970" s="181" t="str">
        <f t="shared" si="652"/>
        <v>0</v>
      </c>
    </row>
    <row r="6971" spans="14:21">
      <c r="N6971" s="57">
        <f t="shared" si="648"/>
        <v>2020</v>
      </c>
      <c r="O6971" s="57">
        <f t="shared" si="649"/>
        <v>1</v>
      </c>
      <c r="P6971" s="57">
        <f t="shared" si="650"/>
        <v>30</v>
      </c>
      <c r="Q6971" s="48">
        <v>43860</v>
      </c>
      <c r="R6971" s="178">
        <f t="shared" si="651"/>
        <v>43860</v>
      </c>
      <c r="S6971" s="182">
        <v>14.6</v>
      </c>
      <c r="T6971" s="180">
        <f t="shared" si="653"/>
        <v>84321.479999999952</v>
      </c>
      <c r="U6971" s="181" t="str">
        <f t="shared" si="652"/>
        <v>0</v>
      </c>
    </row>
    <row r="6972" spans="14:21">
      <c r="N6972" s="57">
        <f t="shared" si="648"/>
        <v>2020</v>
      </c>
      <c r="O6972" s="57">
        <f t="shared" si="649"/>
        <v>1</v>
      </c>
      <c r="P6972" s="57">
        <f t="shared" si="650"/>
        <v>31</v>
      </c>
      <c r="Q6972" s="48">
        <v>43861</v>
      </c>
      <c r="R6972" s="178">
        <f t="shared" si="651"/>
        <v>43861</v>
      </c>
      <c r="S6972" s="182">
        <v>12.9</v>
      </c>
      <c r="T6972" s="180">
        <f t="shared" si="653"/>
        <v>84334.379999999946</v>
      </c>
      <c r="U6972" s="181" t="str">
        <f t="shared" si="652"/>
        <v>0</v>
      </c>
    </row>
    <row r="6973" spans="14:21">
      <c r="N6973" s="57">
        <f t="shared" si="648"/>
        <v>2020</v>
      </c>
      <c r="O6973" s="57">
        <f t="shared" si="649"/>
        <v>2</v>
      </c>
      <c r="P6973" s="57">
        <f t="shared" si="650"/>
        <v>1</v>
      </c>
      <c r="Q6973" s="48">
        <v>43862</v>
      </c>
      <c r="R6973" s="178">
        <f t="shared" si="651"/>
        <v>43862</v>
      </c>
      <c r="S6973" s="182">
        <v>12.6</v>
      </c>
      <c r="T6973" s="180">
        <f t="shared" si="653"/>
        <v>84346.979999999952</v>
      </c>
      <c r="U6973" s="181" t="str">
        <f t="shared" si="652"/>
        <v>0</v>
      </c>
    </row>
    <row r="6974" spans="14:21">
      <c r="N6974" s="57">
        <f t="shared" si="648"/>
        <v>2020</v>
      </c>
      <c r="O6974" s="57">
        <f t="shared" si="649"/>
        <v>2</v>
      </c>
      <c r="P6974" s="57">
        <f t="shared" si="650"/>
        <v>2</v>
      </c>
      <c r="Q6974" s="48">
        <v>43863</v>
      </c>
      <c r="R6974" s="178">
        <f t="shared" si="651"/>
        <v>43863</v>
      </c>
      <c r="S6974" s="182">
        <v>16.399999999999999</v>
      </c>
      <c r="T6974" s="180">
        <f t="shared" si="653"/>
        <v>84363.379999999946</v>
      </c>
      <c r="U6974" s="181" t="str">
        <f t="shared" si="652"/>
        <v>0</v>
      </c>
    </row>
    <row r="6975" spans="14:21">
      <c r="N6975" s="57">
        <f t="shared" si="648"/>
        <v>2020</v>
      </c>
      <c r="O6975" s="57">
        <f t="shared" si="649"/>
        <v>2</v>
      </c>
      <c r="P6975" s="57">
        <f t="shared" si="650"/>
        <v>3</v>
      </c>
      <c r="Q6975" s="48">
        <v>43864</v>
      </c>
      <c r="R6975" s="178">
        <f t="shared" si="651"/>
        <v>43864</v>
      </c>
      <c r="S6975" s="182">
        <v>15.3</v>
      </c>
      <c r="T6975" s="180">
        <f t="shared" si="653"/>
        <v>84378.679999999949</v>
      </c>
      <c r="U6975" s="181" t="str">
        <f t="shared" si="652"/>
        <v>0</v>
      </c>
    </row>
    <row r="6976" spans="14:21">
      <c r="N6976" s="57">
        <f t="shared" si="648"/>
        <v>2020</v>
      </c>
      <c r="O6976" s="57">
        <f t="shared" si="649"/>
        <v>2</v>
      </c>
      <c r="P6976" s="57">
        <f t="shared" si="650"/>
        <v>4</v>
      </c>
      <c r="Q6976" s="48">
        <v>43865</v>
      </c>
      <c r="R6976" s="178">
        <f t="shared" si="651"/>
        <v>43865</v>
      </c>
      <c r="S6976" s="182">
        <v>17.5</v>
      </c>
      <c r="T6976" s="180">
        <f t="shared" si="653"/>
        <v>84396.179999999949</v>
      </c>
      <c r="U6976" s="181" t="str">
        <f t="shared" si="652"/>
        <v>0</v>
      </c>
    </row>
    <row r="6977" spans="14:21">
      <c r="N6977" s="57">
        <f t="shared" si="648"/>
        <v>2020</v>
      </c>
      <c r="O6977" s="57">
        <f t="shared" si="649"/>
        <v>2</v>
      </c>
      <c r="P6977" s="57">
        <f t="shared" si="650"/>
        <v>5</v>
      </c>
      <c r="Q6977" s="48">
        <v>43866</v>
      </c>
      <c r="R6977" s="178">
        <f t="shared" si="651"/>
        <v>43866</v>
      </c>
      <c r="S6977" s="182">
        <v>18</v>
      </c>
      <c r="T6977" s="180">
        <f t="shared" si="653"/>
        <v>84414.179999999949</v>
      </c>
      <c r="U6977" s="181" t="str">
        <f t="shared" si="652"/>
        <v>0</v>
      </c>
    </row>
    <row r="6978" spans="14:21">
      <c r="N6978" s="57">
        <f t="shared" si="648"/>
        <v>2020</v>
      </c>
      <c r="O6978" s="57">
        <f t="shared" si="649"/>
        <v>2</v>
      </c>
      <c r="P6978" s="57">
        <f t="shared" si="650"/>
        <v>6</v>
      </c>
      <c r="Q6978" s="48">
        <v>43867</v>
      </c>
      <c r="R6978" s="178">
        <f t="shared" si="651"/>
        <v>43867</v>
      </c>
      <c r="S6978" s="182">
        <v>15.2</v>
      </c>
      <c r="T6978" s="180">
        <f t="shared" si="653"/>
        <v>84429.379999999946</v>
      </c>
      <c r="U6978" s="181" t="str">
        <f t="shared" si="652"/>
        <v>0</v>
      </c>
    </row>
    <row r="6979" spans="14:21">
      <c r="N6979" s="57">
        <f t="shared" ref="N6979:N7042" si="654">IF(Q6979="","",YEAR(Q6979))</f>
        <v>2020</v>
      </c>
      <c r="O6979" s="57">
        <f t="shared" ref="O6979:O7042" si="655">IF(Q6979="","",MONTH(Q6979))</f>
        <v>2</v>
      </c>
      <c r="P6979" s="57">
        <f t="shared" ref="P6979:P7042" si="656">DAY(Q6979)</f>
        <v>7</v>
      </c>
      <c r="Q6979" s="48">
        <v>43868</v>
      </c>
      <c r="R6979" s="178">
        <f t="shared" ref="R6979:R7042" si="657">Q6979</f>
        <v>43868</v>
      </c>
      <c r="S6979" s="182">
        <v>16.8</v>
      </c>
      <c r="T6979" s="180">
        <f t="shared" si="653"/>
        <v>84446.179999999949</v>
      </c>
      <c r="U6979" s="181" t="str">
        <f t="shared" ref="U6979:U7042" si="658">IF(AND(R6979&gt;=$E$7,R6979&lt;=$E$9),S6979,"0")</f>
        <v>0</v>
      </c>
    </row>
    <row r="6980" spans="14:21">
      <c r="N6980" s="57">
        <f t="shared" si="654"/>
        <v>2020</v>
      </c>
      <c r="O6980" s="57">
        <f t="shared" si="655"/>
        <v>2</v>
      </c>
      <c r="P6980" s="57">
        <f t="shared" si="656"/>
        <v>8</v>
      </c>
      <c r="Q6980" s="48">
        <v>43869</v>
      </c>
      <c r="R6980" s="178">
        <f t="shared" si="657"/>
        <v>43869</v>
      </c>
      <c r="S6980" s="182">
        <v>15.8</v>
      </c>
      <c r="T6980" s="180">
        <f t="shared" si="653"/>
        <v>84461.979999999952</v>
      </c>
      <c r="U6980" s="181" t="str">
        <f t="shared" si="658"/>
        <v>0</v>
      </c>
    </row>
    <row r="6981" spans="14:21">
      <c r="N6981" s="57">
        <f t="shared" si="654"/>
        <v>2020</v>
      </c>
      <c r="O6981" s="57">
        <f t="shared" si="655"/>
        <v>2</v>
      </c>
      <c r="P6981" s="57">
        <f t="shared" si="656"/>
        <v>9</v>
      </c>
      <c r="Q6981" s="48">
        <v>43870</v>
      </c>
      <c r="R6981" s="178">
        <f t="shared" si="657"/>
        <v>43870</v>
      </c>
      <c r="S6981" s="182">
        <v>12.3</v>
      </c>
      <c r="T6981" s="180">
        <f t="shared" ref="T6981:T7044" si="659">T6980+S6981</f>
        <v>84474.279999999955</v>
      </c>
      <c r="U6981" s="181" t="str">
        <f t="shared" si="658"/>
        <v>0</v>
      </c>
    </row>
    <row r="6982" spans="14:21">
      <c r="N6982" s="57">
        <f t="shared" si="654"/>
        <v>2020</v>
      </c>
      <c r="O6982" s="57">
        <f t="shared" si="655"/>
        <v>2</v>
      </c>
      <c r="P6982" s="57">
        <f t="shared" si="656"/>
        <v>10</v>
      </c>
      <c r="Q6982" s="48">
        <v>43871</v>
      </c>
      <c r="R6982" s="178">
        <f t="shared" si="657"/>
        <v>43871</v>
      </c>
      <c r="S6982" s="182">
        <v>16.3</v>
      </c>
      <c r="T6982" s="180">
        <f t="shared" si="659"/>
        <v>84490.579999999958</v>
      </c>
      <c r="U6982" s="181" t="str">
        <f t="shared" si="658"/>
        <v>0</v>
      </c>
    </row>
    <row r="6983" spans="14:21">
      <c r="N6983" s="57">
        <f t="shared" si="654"/>
        <v>2020</v>
      </c>
      <c r="O6983" s="57">
        <f t="shared" si="655"/>
        <v>2</v>
      </c>
      <c r="P6983" s="57">
        <f t="shared" si="656"/>
        <v>11</v>
      </c>
      <c r="Q6983" s="48">
        <v>43872</v>
      </c>
      <c r="R6983" s="178">
        <f t="shared" si="657"/>
        <v>43872</v>
      </c>
      <c r="S6983" s="182">
        <v>18.100000000000001</v>
      </c>
      <c r="T6983" s="180">
        <f t="shared" si="659"/>
        <v>84508.679999999964</v>
      </c>
      <c r="U6983" s="181" t="str">
        <f t="shared" si="658"/>
        <v>0</v>
      </c>
    </row>
    <row r="6984" spans="14:21">
      <c r="N6984" s="57">
        <f t="shared" si="654"/>
        <v>2020</v>
      </c>
      <c r="O6984" s="57">
        <f t="shared" si="655"/>
        <v>2</v>
      </c>
      <c r="P6984" s="57">
        <f t="shared" si="656"/>
        <v>12</v>
      </c>
      <c r="Q6984" s="48">
        <v>43873</v>
      </c>
      <c r="R6984" s="178">
        <f t="shared" si="657"/>
        <v>43873</v>
      </c>
      <c r="S6984" s="182">
        <v>18.100000000000001</v>
      </c>
      <c r="T6984" s="180">
        <f t="shared" si="659"/>
        <v>84526.77999999997</v>
      </c>
      <c r="U6984" s="181" t="str">
        <f t="shared" si="658"/>
        <v>0</v>
      </c>
    </row>
    <row r="6985" spans="14:21">
      <c r="N6985" s="57">
        <f t="shared" si="654"/>
        <v>2020</v>
      </c>
      <c r="O6985" s="57">
        <f t="shared" si="655"/>
        <v>2</v>
      </c>
      <c r="P6985" s="57">
        <f t="shared" si="656"/>
        <v>13</v>
      </c>
      <c r="Q6985" s="48">
        <v>43874</v>
      </c>
      <c r="R6985" s="178">
        <f t="shared" si="657"/>
        <v>43874</v>
      </c>
      <c r="S6985" s="182">
        <v>19.2</v>
      </c>
      <c r="T6985" s="180">
        <f t="shared" si="659"/>
        <v>84545.979999999967</v>
      </c>
      <c r="U6985" s="181" t="str">
        <f t="shared" si="658"/>
        <v>0</v>
      </c>
    </row>
    <row r="6986" spans="14:21">
      <c r="N6986" s="57">
        <f t="shared" si="654"/>
        <v>2020</v>
      </c>
      <c r="O6986" s="57">
        <f t="shared" si="655"/>
        <v>2</v>
      </c>
      <c r="P6986" s="57">
        <f t="shared" si="656"/>
        <v>14</v>
      </c>
      <c r="Q6986" s="48">
        <v>43875</v>
      </c>
      <c r="R6986" s="178">
        <f t="shared" si="657"/>
        <v>43875</v>
      </c>
      <c r="S6986" s="182">
        <v>17.3</v>
      </c>
      <c r="T6986" s="180">
        <f t="shared" si="659"/>
        <v>84563.27999999997</v>
      </c>
      <c r="U6986" s="181" t="str">
        <f t="shared" si="658"/>
        <v>0</v>
      </c>
    </row>
    <row r="6987" spans="14:21">
      <c r="N6987" s="57">
        <f t="shared" si="654"/>
        <v>2020</v>
      </c>
      <c r="O6987" s="57">
        <f t="shared" si="655"/>
        <v>2</v>
      </c>
      <c r="P6987" s="57">
        <f t="shared" si="656"/>
        <v>15</v>
      </c>
      <c r="Q6987" s="48">
        <v>43876</v>
      </c>
      <c r="R6987" s="178">
        <f t="shared" si="657"/>
        <v>43876</v>
      </c>
      <c r="S6987" s="182">
        <v>13.2</v>
      </c>
      <c r="T6987" s="180">
        <f t="shared" si="659"/>
        <v>84576.479999999967</v>
      </c>
      <c r="U6987" s="181" t="str">
        <f t="shared" si="658"/>
        <v>0</v>
      </c>
    </row>
    <row r="6988" spans="14:21">
      <c r="N6988" s="57">
        <f t="shared" si="654"/>
        <v>2020</v>
      </c>
      <c r="O6988" s="57">
        <f t="shared" si="655"/>
        <v>2</v>
      </c>
      <c r="P6988" s="57">
        <f t="shared" si="656"/>
        <v>16</v>
      </c>
      <c r="Q6988" s="48">
        <v>43877</v>
      </c>
      <c r="R6988" s="178">
        <f t="shared" si="657"/>
        <v>43877</v>
      </c>
      <c r="S6988" s="182">
        <v>12.5</v>
      </c>
      <c r="T6988" s="180">
        <f t="shared" si="659"/>
        <v>84588.979999999967</v>
      </c>
      <c r="U6988" s="181" t="str">
        <f t="shared" si="658"/>
        <v>0</v>
      </c>
    </row>
    <row r="6989" spans="14:21">
      <c r="N6989" s="57">
        <f t="shared" si="654"/>
        <v>2020</v>
      </c>
      <c r="O6989" s="57">
        <f t="shared" si="655"/>
        <v>2</v>
      </c>
      <c r="P6989" s="57">
        <f t="shared" si="656"/>
        <v>17</v>
      </c>
      <c r="Q6989" s="48">
        <v>43878</v>
      </c>
      <c r="R6989" s="178">
        <f t="shared" si="657"/>
        <v>43878</v>
      </c>
      <c r="S6989" s="182">
        <v>15.2</v>
      </c>
      <c r="T6989" s="180">
        <f t="shared" si="659"/>
        <v>84604.179999999964</v>
      </c>
      <c r="U6989" s="181" t="str">
        <f t="shared" si="658"/>
        <v>0</v>
      </c>
    </row>
    <row r="6990" spans="14:21">
      <c r="N6990" s="57">
        <f t="shared" si="654"/>
        <v>2020</v>
      </c>
      <c r="O6990" s="57">
        <f t="shared" si="655"/>
        <v>2</v>
      </c>
      <c r="P6990" s="57">
        <f t="shared" si="656"/>
        <v>18</v>
      </c>
      <c r="Q6990" s="48">
        <v>43879</v>
      </c>
      <c r="R6990" s="178">
        <f t="shared" si="657"/>
        <v>43879</v>
      </c>
      <c r="S6990" s="182">
        <v>16.600000000000001</v>
      </c>
      <c r="T6990" s="180">
        <f t="shared" si="659"/>
        <v>84620.77999999997</v>
      </c>
      <c r="U6990" s="181" t="str">
        <f t="shared" si="658"/>
        <v>0</v>
      </c>
    </row>
    <row r="6991" spans="14:21">
      <c r="N6991" s="57">
        <f t="shared" si="654"/>
        <v>2020</v>
      </c>
      <c r="O6991" s="57">
        <f t="shared" si="655"/>
        <v>2</v>
      </c>
      <c r="P6991" s="57">
        <f t="shared" si="656"/>
        <v>19</v>
      </c>
      <c r="Q6991" s="48">
        <v>43880</v>
      </c>
      <c r="R6991" s="178">
        <f t="shared" si="657"/>
        <v>43880</v>
      </c>
      <c r="S6991" s="182">
        <v>16.7</v>
      </c>
      <c r="T6991" s="180">
        <f t="shared" si="659"/>
        <v>84637.479999999967</v>
      </c>
      <c r="U6991" s="181" t="str">
        <f t="shared" si="658"/>
        <v>0</v>
      </c>
    </row>
    <row r="6992" spans="14:21">
      <c r="N6992" s="57">
        <f t="shared" si="654"/>
        <v>2020</v>
      </c>
      <c r="O6992" s="57">
        <f t="shared" si="655"/>
        <v>2</v>
      </c>
      <c r="P6992" s="57">
        <f t="shared" si="656"/>
        <v>20</v>
      </c>
      <c r="Q6992" s="48">
        <v>43881</v>
      </c>
      <c r="R6992" s="178">
        <f t="shared" si="657"/>
        <v>43881</v>
      </c>
      <c r="S6992" s="182">
        <v>15.5</v>
      </c>
      <c r="T6992" s="180">
        <f t="shared" si="659"/>
        <v>84652.979999999967</v>
      </c>
      <c r="U6992" s="181" t="str">
        <f t="shared" si="658"/>
        <v>0</v>
      </c>
    </row>
    <row r="6993" spans="14:21">
      <c r="N6993" s="57">
        <f t="shared" si="654"/>
        <v>2020</v>
      </c>
      <c r="O6993" s="57">
        <f t="shared" si="655"/>
        <v>2</v>
      </c>
      <c r="P6993" s="57">
        <f t="shared" si="656"/>
        <v>21</v>
      </c>
      <c r="Q6993" s="48">
        <v>43882</v>
      </c>
      <c r="R6993" s="178">
        <f t="shared" si="657"/>
        <v>43882</v>
      </c>
      <c r="S6993" s="182">
        <v>15.9</v>
      </c>
      <c r="T6993" s="180">
        <f t="shared" si="659"/>
        <v>84668.879999999961</v>
      </c>
      <c r="U6993" s="181" t="str">
        <f t="shared" si="658"/>
        <v>0</v>
      </c>
    </row>
    <row r="6994" spans="14:21">
      <c r="N6994" s="57">
        <f t="shared" si="654"/>
        <v>2020</v>
      </c>
      <c r="O6994" s="57">
        <f t="shared" si="655"/>
        <v>2</v>
      </c>
      <c r="P6994" s="57">
        <f t="shared" si="656"/>
        <v>22</v>
      </c>
      <c r="Q6994" s="48">
        <v>43883</v>
      </c>
      <c r="R6994" s="178">
        <f t="shared" si="657"/>
        <v>43883</v>
      </c>
      <c r="S6994" s="182">
        <v>14.5</v>
      </c>
      <c r="T6994" s="180">
        <f t="shared" si="659"/>
        <v>84683.379999999961</v>
      </c>
      <c r="U6994" s="181" t="str">
        <f t="shared" si="658"/>
        <v>0</v>
      </c>
    </row>
    <row r="6995" spans="14:21">
      <c r="N6995" s="57">
        <f t="shared" si="654"/>
        <v>2020</v>
      </c>
      <c r="O6995" s="57">
        <f t="shared" si="655"/>
        <v>2</v>
      </c>
      <c r="P6995" s="57">
        <f t="shared" si="656"/>
        <v>23</v>
      </c>
      <c r="Q6995" s="48">
        <v>43884</v>
      </c>
      <c r="R6995" s="178">
        <f t="shared" si="657"/>
        <v>43884</v>
      </c>
      <c r="S6995" s="182">
        <v>17.399999999999999</v>
      </c>
      <c r="T6995" s="180">
        <f t="shared" si="659"/>
        <v>84700.779999999955</v>
      </c>
      <c r="U6995" s="181" t="str">
        <f t="shared" si="658"/>
        <v>0</v>
      </c>
    </row>
    <row r="6996" spans="14:21">
      <c r="N6996" s="57">
        <f t="shared" si="654"/>
        <v>2020</v>
      </c>
      <c r="O6996" s="57">
        <f t="shared" si="655"/>
        <v>2</v>
      </c>
      <c r="P6996" s="57">
        <f t="shared" si="656"/>
        <v>24</v>
      </c>
      <c r="Q6996" s="48">
        <v>43885</v>
      </c>
      <c r="R6996" s="178">
        <f t="shared" si="657"/>
        <v>43885</v>
      </c>
      <c r="S6996" s="182">
        <v>18.3</v>
      </c>
      <c r="T6996" s="180">
        <f t="shared" si="659"/>
        <v>84719.079999999958</v>
      </c>
      <c r="U6996" s="181" t="str">
        <f t="shared" si="658"/>
        <v>0</v>
      </c>
    </row>
    <row r="6997" spans="14:21">
      <c r="N6997" s="57">
        <f t="shared" si="654"/>
        <v>2020</v>
      </c>
      <c r="O6997" s="57">
        <f t="shared" si="655"/>
        <v>2</v>
      </c>
      <c r="P6997" s="57">
        <f t="shared" si="656"/>
        <v>25</v>
      </c>
      <c r="Q6997" s="48">
        <v>43886</v>
      </c>
      <c r="R6997" s="178">
        <f t="shared" si="657"/>
        <v>43886</v>
      </c>
      <c r="S6997" s="182">
        <v>17.3</v>
      </c>
      <c r="T6997" s="180">
        <f t="shared" si="659"/>
        <v>84736.379999999961</v>
      </c>
      <c r="U6997" s="181" t="str">
        <f t="shared" si="658"/>
        <v>0</v>
      </c>
    </row>
    <row r="6998" spans="14:21">
      <c r="N6998" s="57">
        <f t="shared" si="654"/>
        <v>2020</v>
      </c>
      <c r="O6998" s="57">
        <f t="shared" si="655"/>
        <v>2</v>
      </c>
      <c r="P6998" s="57">
        <f t="shared" si="656"/>
        <v>26</v>
      </c>
      <c r="Q6998" s="48">
        <v>43887</v>
      </c>
      <c r="R6998" s="178">
        <f t="shared" si="657"/>
        <v>43887</v>
      </c>
      <c r="S6998" s="182">
        <v>19.7</v>
      </c>
      <c r="T6998" s="180">
        <f t="shared" si="659"/>
        <v>84756.079999999958</v>
      </c>
      <c r="U6998" s="181" t="str">
        <f t="shared" si="658"/>
        <v>0</v>
      </c>
    </row>
    <row r="6999" spans="14:21">
      <c r="N6999" s="57">
        <f t="shared" si="654"/>
        <v>2020</v>
      </c>
      <c r="O6999" s="57">
        <f t="shared" si="655"/>
        <v>2</v>
      </c>
      <c r="P6999" s="57">
        <f t="shared" si="656"/>
        <v>27</v>
      </c>
      <c r="Q6999" s="48">
        <v>43888</v>
      </c>
      <c r="R6999" s="178">
        <f t="shared" si="657"/>
        <v>43888</v>
      </c>
      <c r="S6999" s="182">
        <v>19.2</v>
      </c>
      <c r="T6999" s="180">
        <f t="shared" si="659"/>
        <v>84775.279999999955</v>
      </c>
      <c r="U6999" s="181" t="str">
        <f t="shared" si="658"/>
        <v>0</v>
      </c>
    </row>
    <row r="7000" spans="14:21">
      <c r="N7000" s="57">
        <f t="shared" si="654"/>
        <v>2020</v>
      </c>
      <c r="O7000" s="57">
        <f t="shared" si="655"/>
        <v>2</v>
      </c>
      <c r="P7000" s="57">
        <f t="shared" si="656"/>
        <v>28</v>
      </c>
      <c r="Q7000" s="48">
        <v>43889</v>
      </c>
      <c r="R7000" s="178">
        <f t="shared" si="657"/>
        <v>43889</v>
      </c>
      <c r="S7000" s="182">
        <v>17.399999999999999</v>
      </c>
      <c r="T7000" s="180">
        <f t="shared" si="659"/>
        <v>84792.679999999949</v>
      </c>
      <c r="U7000" s="181" t="str">
        <f t="shared" si="658"/>
        <v>0</v>
      </c>
    </row>
    <row r="7001" spans="14:21">
      <c r="N7001" s="57">
        <f t="shared" si="654"/>
        <v>2020</v>
      </c>
      <c r="O7001" s="57">
        <f t="shared" si="655"/>
        <v>2</v>
      </c>
      <c r="P7001" s="57">
        <f t="shared" si="656"/>
        <v>29</v>
      </c>
      <c r="Q7001" s="48">
        <v>43890</v>
      </c>
      <c r="R7001" s="178">
        <f t="shared" si="657"/>
        <v>43890</v>
      </c>
      <c r="S7001" s="182">
        <v>15.6</v>
      </c>
      <c r="T7001" s="180">
        <f t="shared" si="659"/>
        <v>84808.279999999955</v>
      </c>
      <c r="U7001" s="181" t="str">
        <f t="shared" si="658"/>
        <v>0</v>
      </c>
    </row>
    <row r="7002" spans="14:21">
      <c r="N7002" s="57">
        <f t="shared" si="654"/>
        <v>2020</v>
      </c>
      <c r="O7002" s="57">
        <f t="shared" si="655"/>
        <v>3</v>
      </c>
      <c r="P7002" s="57">
        <f t="shared" si="656"/>
        <v>1</v>
      </c>
      <c r="Q7002" s="48">
        <v>43891</v>
      </c>
      <c r="R7002" s="178">
        <f t="shared" si="657"/>
        <v>43891</v>
      </c>
      <c r="S7002" s="182">
        <v>16.5</v>
      </c>
      <c r="T7002" s="180">
        <f t="shared" si="659"/>
        <v>84824.779999999955</v>
      </c>
      <c r="U7002" s="181" t="str">
        <f t="shared" si="658"/>
        <v>0</v>
      </c>
    </row>
    <row r="7003" spans="14:21">
      <c r="N7003" s="57">
        <f t="shared" si="654"/>
        <v>2020</v>
      </c>
      <c r="O7003" s="57">
        <f t="shared" si="655"/>
        <v>3</v>
      </c>
      <c r="P7003" s="57">
        <f t="shared" si="656"/>
        <v>2</v>
      </c>
      <c r="Q7003" s="48">
        <v>43892</v>
      </c>
      <c r="R7003" s="178">
        <f t="shared" si="657"/>
        <v>43892</v>
      </c>
      <c r="S7003" s="182">
        <v>16.100000000000001</v>
      </c>
      <c r="T7003" s="180">
        <f t="shared" si="659"/>
        <v>84840.879999999961</v>
      </c>
      <c r="U7003" s="181" t="str">
        <f t="shared" si="658"/>
        <v>0</v>
      </c>
    </row>
    <row r="7004" spans="14:21">
      <c r="N7004" s="57">
        <f t="shared" si="654"/>
        <v>2020</v>
      </c>
      <c r="O7004" s="57">
        <f t="shared" si="655"/>
        <v>3</v>
      </c>
      <c r="P7004" s="57">
        <f t="shared" si="656"/>
        <v>3</v>
      </c>
      <c r="Q7004" s="48">
        <v>43893</v>
      </c>
      <c r="R7004" s="178">
        <f t="shared" si="657"/>
        <v>43893</v>
      </c>
      <c r="S7004" s="182">
        <v>17.3</v>
      </c>
      <c r="T7004" s="180">
        <f t="shared" si="659"/>
        <v>84858.179999999964</v>
      </c>
      <c r="U7004" s="181" t="str">
        <f t="shared" si="658"/>
        <v>0</v>
      </c>
    </row>
    <row r="7005" spans="14:21">
      <c r="N7005" s="57">
        <f t="shared" si="654"/>
        <v>2020</v>
      </c>
      <c r="O7005" s="57">
        <f t="shared" si="655"/>
        <v>3</v>
      </c>
      <c r="P7005" s="57">
        <f t="shared" si="656"/>
        <v>4</v>
      </c>
      <c r="Q7005" s="48">
        <v>43894</v>
      </c>
      <c r="R7005" s="178">
        <f t="shared" si="657"/>
        <v>43894</v>
      </c>
      <c r="S7005" s="182">
        <v>18</v>
      </c>
      <c r="T7005" s="180">
        <f t="shared" si="659"/>
        <v>84876.179999999964</v>
      </c>
      <c r="U7005" s="181" t="str">
        <f t="shared" si="658"/>
        <v>0</v>
      </c>
    </row>
    <row r="7006" spans="14:21">
      <c r="N7006" s="57">
        <f t="shared" si="654"/>
        <v>2020</v>
      </c>
      <c r="O7006" s="57">
        <f t="shared" si="655"/>
        <v>3</v>
      </c>
      <c r="P7006" s="57">
        <f t="shared" si="656"/>
        <v>5</v>
      </c>
      <c r="Q7006" s="48">
        <v>43895</v>
      </c>
      <c r="R7006" s="178">
        <f t="shared" si="657"/>
        <v>43895</v>
      </c>
      <c r="S7006" s="182">
        <v>17.399999999999999</v>
      </c>
      <c r="T7006" s="180">
        <f t="shared" si="659"/>
        <v>84893.579999999958</v>
      </c>
      <c r="U7006" s="181" t="str">
        <f t="shared" si="658"/>
        <v>0</v>
      </c>
    </row>
    <row r="7007" spans="14:21">
      <c r="N7007" s="57">
        <f t="shared" si="654"/>
        <v>2020</v>
      </c>
      <c r="O7007" s="57">
        <f t="shared" si="655"/>
        <v>3</v>
      </c>
      <c r="P7007" s="57">
        <f t="shared" si="656"/>
        <v>6</v>
      </c>
      <c r="Q7007" s="48">
        <v>43896</v>
      </c>
      <c r="R7007" s="178">
        <f t="shared" si="657"/>
        <v>43896</v>
      </c>
      <c r="S7007" s="182">
        <v>17.100000000000001</v>
      </c>
      <c r="T7007" s="180">
        <f t="shared" si="659"/>
        <v>84910.679999999964</v>
      </c>
      <c r="U7007" s="181" t="str">
        <f t="shared" si="658"/>
        <v>0</v>
      </c>
    </row>
    <row r="7008" spans="14:21">
      <c r="N7008" s="57">
        <f t="shared" si="654"/>
        <v>2020</v>
      </c>
      <c r="O7008" s="57">
        <f t="shared" si="655"/>
        <v>3</v>
      </c>
      <c r="P7008" s="57">
        <f t="shared" si="656"/>
        <v>7</v>
      </c>
      <c r="Q7008" s="48">
        <v>43897</v>
      </c>
      <c r="R7008" s="178">
        <f t="shared" si="657"/>
        <v>43897</v>
      </c>
      <c r="S7008" s="182">
        <v>17.899999999999999</v>
      </c>
      <c r="T7008" s="180">
        <f t="shared" si="659"/>
        <v>84928.579999999958</v>
      </c>
      <c r="U7008" s="181" t="str">
        <f t="shared" si="658"/>
        <v>0</v>
      </c>
    </row>
    <row r="7009" spans="14:21">
      <c r="N7009" s="57">
        <f t="shared" si="654"/>
        <v>2020</v>
      </c>
      <c r="O7009" s="57">
        <f t="shared" si="655"/>
        <v>3</v>
      </c>
      <c r="P7009" s="57">
        <f t="shared" si="656"/>
        <v>8</v>
      </c>
      <c r="Q7009" s="48">
        <v>43898</v>
      </c>
      <c r="R7009" s="178">
        <f t="shared" si="657"/>
        <v>43898</v>
      </c>
      <c r="S7009" s="182">
        <v>13.1</v>
      </c>
      <c r="T7009" s="180">
        <f t="shared" si="659"/>
        <v>84941.679999999964</v>
      </c>
      <c r="U7009" s="181" t="str">
        <f t="shared" si="658"/>
        <v>0</v>
      </c>
    </row>
    <row r="7010" spans="14:21">
      <c r="N7010" s="57">
        <f t="shared" si="654"/>
        <v>2020</v>
      </c>
      <c r="O7010" s="57">
        <f t="shared" si="655"/>
        <v>3</v>
      </c>
      <c r="P7010" s="57">
        <f t="shared" si="656"/>
        <v>9</v>
      </c>
      <c r="Q7010" s="48">
        <v>43899</v>
      </c>
      <c r="R7010" s="178">
        <f t="shared" si="657"/>
        <v>43899</v>
      </c>
      <c r="S7010" s="182">
        <v>15.1</v>
      </c>
      <c r="T7010" s="180">
        <f t="shared" si="659"/>
        <v>84956.77999999997</v>
      </c>
      <c r="U7010" s="181" t="str">
        <f t="shared" si="658"/>
        <v>0</v>
      </c>
    </row>
    <row r="7011" spans="14:21">
      <c r="N7011" s="57">
        <f t="shared" si="654"/>
        <v>2020</v>
      </c>
      <c r="O7011" s="57">
        <f t="shared" si="655"/>
        <v>3</v>
      </c>
      <c r="P7011" s="57">
        <f t="shared" si="656"/>
        <v>10</v>
      </c>
      <c r="Q7011" s="48">
        <v>43900</v>
      </c>
      <c r="R7011" s="178">
        <f t="shared" si="657"/>
        <v>43900</v>
      </c>
      <c r="S7011" s="182">
        <v>13.7</v>
      </c>
      <c r="T7011" s="180">
        <f t="shared" si="659"/>
        <v>84970.479999999967</v>
      </c>
      <c r="U7011" s="181" t="str">
        <f t="shared" si="658"/>
        <v>0</v>
      </c>
    </row>
    <row r="7012" spans="14:21">
      <c r="N7012" s="57">
        <f t="shared" si="654"/>
        <v>2020</v>
      </c>
      <c r="O7012" s="57">
        <f t="shared" si="655"/>
        <v>3</v>
      </c>
      <c r="P7012" s="57">
        <f t="shared" si="656"/>
        <v>11</v>
      </c>
      <c r="Q7012" s="48">
        <v>43901</v>
      </c>
      <c r="R7012" s="178">
        <f t="shared" si="657"/>
        <v>43901</v>
      </c>
      <c r="S7012" s="182">
        <v>13.9</v>
      </c>
      <c r="T7012" s="180">
        <f t="shared" si="659"/>
        <v>84984.379999999961</v>
      </c>
      <c r="U7012" s="181" t="str">
        <f t="shared" si="658"/>
        <v>0</v>
      </c>
    </row>
    <row r="7013" spans="14:21">
      <c r="N7013" s="57">
        <f t="shared" si="654"/>
        <v>2020</v>
      </c>
      <c r="O7013" s="57">
        <f t="shared" si="655"/>
        <v>3</v>
      </c>
      <c r="P7013" s="57">
        <f t="shared" si="656"/>
        <v>12</v>
      </c>
      <c r="Q7013" s="48">
        <v>43902</v>
      </c>
      <c r="R7013" s="178">
        <f t="shared" si="657"/>
        <v>43902</v>
      </c>
      <c r="S7013" s="182">
        <v>15</v>
      </c>
      <c r="T7013" s="180">
        <f t="shared" si="659"/>
        <v>84999.379999999961</v>
      </c>
      <c r="U7013" s="181" t="str">
        <f t="shared" si="658"/>
        <v>0</v>
      </c>
    </row>
    <row r="7014" spans="14:21">
      <c r="N7014" s="57">
        <f t="shared" si="654"/>
        <v>2020</v>
      </c>
      <c r="O7014" s="57">
        <f t="shared" si="655"/>
        <v>3</v>
      </c>
      <c r="P7014" s="57">
        <f t="shared" si="656"/>
        <v>13</v>
      </c>
      <c r="Q7014" s="48">
        <v>43903</v>
      </c>
      <c r="R7014" s="178">
        <f t="shared" si="657"/>
        <v>43903</v>
      </c>
      <c r="S7014" s="182">
        <v>17.399999999999999</v>
      </c>
      <c r="T7014" s="180">
        <f t="shared" si="659"/>
        <v>85016.779999999955</v>
      </c>
      <c r="U7014" s="181" t="str">
        <f t="shared" si="658"/>
        <v>0</v>
      </c>
    </row>
    <row r="7015" spans="14:21">
      <c r="N7015" s="57">
        <f t="shared" si="654"/>
        <v>2020</v>
      </c>
      <c r="O7015" s="57">
        <f t="shared" si="655"/>
        <v>3</v>
      </c>
      <c r="P7015" s="57">
        <f t="shared" si="656"/>
        <v>14</v>
      </c>
      <c r="Q7015" s="48">
        <v>43904</v>
      </c>
      <c r="R7015" s="178">
        <f t="shared" si="657"/>
        <v>43904</v>
      </c>
      <c r="S7015" s="182">
        <v>17.8</v>
      </c>
      <c r="T7015" s="180">
        <f t="shared" si="659"/>
        <v>85034.579999999958</v>
      </c>
      <c r="U7015" s="181" t="str">
        <f t="shared" si="658"/>
        <v>0</v>
      </c>
    </row>
    <row r="7016" spans="14:21">
      <c r="N7016" s="57">
        <f t="shared" si="654"/>
        <v>2020</v>
      </c>
      <c r="O7016" s="57">
        <f t="shared" si="655"/>
        <v>3</v>
      </c>
      <c r="P7016" s="57">
        <f t="shared" si="656"/>
        <v>15</v>
      </c>
      <c r="Q7016" s="48">
        <v>43905</v>
      </c>
      <c r="R7016" s="178">
        <f t="shared" si="657"/>
        <v>43905</v>
      </c>
      <c r="S7016" s="182">
        <v>11.6</v>
      </c>
      <c r="T7016" s="180">
        <f t="shared" si="659"/>
        <v>85046.179999999964</v>
      </c>
      <c r="U7016" s="181" t="str">
        <f t="shared" si="658"/>
        <v>0</v>
      </c>
    </row>
    <row r="7017" spans="14:21">
      <c r="N7017" s="57">
        <f t="shared" si="654"/>
        <v>2020</v>
      </c>
      <c r="O7017" s="57">
        <f t="shared" si="655"/>
        <v>3</v>
      </c>
      <c r="P7017" s="57">
        <f t="shared" si="656"/>
        <v>16</v>
      </c>
      <c r="Q7017" s="48">
        <v>43906</v>
      </c>
      <c r="R7017" s="178">
        <f t="shared" si="657"/>
        <v>43906</v>
      </c>
      <c r="S7017" s="182">
        <v>13.7</v>
      </c>
      <c r="T7017" s="180">
        <f t="shared" si="659"/>
        <v>85059.879999999961</v>
      </c>
      <c r="U7017" s="181" t="str">
        <f t="shared" si="658"/>
        <v>0</v>
      </c>
    </row>
    <row r="7018" spans="14:21">
      <c r="N7018" s="57">
        <f t="shared" si="654"/>
        <v>2020</v>
      </c>
      <c r="O7018" s="57">
        <f t="shared" si="655"/>
        <v>3</v>
      </c>
      <c r="P7018" s="57">
        <f t="shared" si="656"/>
        <v>17</v>
      </c>
      <c r="Q7018" s="48">
        <v>43907</v>
      </c>
      <c r="R7018" s="178">
        <f t="shared" si="657"/>
        <v>43907</v>
      </c>
      <c r="S7018" s="182">
        <v>14</v>
      </c>
      <c r="T7018" s="180">
        <f t="shared" si="659"/>
        <v>85073.879999999961</v>
      </c>
      <c r="U7018" s="181" t="str">
        <f t="shared" si="658"/>
        <v>0</v>
      </c>
    </row>
    <row r="7019" spans="14:21">
      <c r="N7019" s="57">
        <f t="shared" si="654"/>
        <v>2020</v>
      </c>
      <c r="O7019" s="57">
        <f t="shared" si="655"/>
        <v>3</v>
      </c>
      <c r="P7019" s="57">
        <f t="shared" si="656"/>
        <v>18</v>
      </c>
      <c r="Q7019" s="48">
        <v>43908</v>
      </c>
      <c r="R7019" s="178">
        <f t="shared" si="657"/>
        <v>43908</v>
      </c>
      <c r="S7019" s="182">
        <v>14.3</v>
      </c>
      <c r="T7019" s="180">
        <f t="shared" si="659"/>
        <v>85088.179999999964</v>
      </c>
      <c r="U7019" s="181" t="str">
        <f t="shared" si="658"/>
        <v>0</v>
      </c>
    </row>
    <row r="7020" spans="14:21">
      <c r="N7020" s="57">
        <f t="shared" si="654"/>
        <v>2020</v>
      </c>
      <c r="O7020" s="57">
        <f t="shared" si="655"/>
        <v>3</v>
      </c>
      <c r="P7020" s="57">
        <f t="shared" si="656"/>
        <v>19</v>
      </c>
      <c r="Q7020" s="48">
        <v>43909</v>
      </c>
      <c r="R7020" s="178">
        <f t="shared" si="657"/>
        <v>43909</v>
      </c>
      <c r="S7020" s="182">
        <v>15</v>
      </c>
      <c r="T7020" s="180">
        <f t="shared" si="659"/>
        <v>85103.179999999964</v>
      </c>
      <c r="U7020" s="181" t="str">
        <f t="shared" si="658"/>
        <v>0</v>
      </c>
    </row>
    <row r="7021" spans="14:21">
      <c r="N7021" s="57">
        <f t="shared" si="654"/>
        <v>2020</v>
      </c>
      <c r="O7021" s="57">
        <f t="shared" si="655"/>
        <v>3</v>
      </c>
      <c r="P7021" s="57">
        <f t="shared" si="656"/>
        <v>20</v>
      </c>
      <c r="Q7021" s="48">
        <v>43910</v>
      </c>
      <c r="R7021" s="178">
        <f t="shared" si="657"/>
        <v>43910</v>
      </c>
      <c r="S7021" s="182">
        <v>16.8</v>
      </c>
      <c r="T7021" s="180">
        <f t="shared" si="659"/>
        <v>85119.979999999967</v>
      </c>
      <c r="U7021" s="181" t="str">
        <f t="shared" si="658"/>
        <v>0</v>
      </c>
    </row>
    <row r="7022" spans="14:21">
      <c r="N7022" s="57">
        <f t="shared" si="654"/>
        <v>2020</v>
      </c>
      <c r="O7022" s="57">
        <f t="shared" si="655"/>
        <v>3</v>
      </c>
      <c r="P7022" s="57">
        <f t="shared" si="656"/>
        <v>21</v>
      </c>
      <c r="Q7022" s="48">
        <v>43911</v>
      </c>
      <c r="R7022" s="178">
        <f t="shared" si="657"/>
        <v>43911</v>
      </c>
      <c r="S7022" s="182">
        <v>19</v>
      </c>
      <c r="T7022" s="180">
        <f t="shared" si="659"/>
        <v>85138.979999999967</v>
      </c>
      <c r="U7022" s="181" t="str">
        <f t="shared" si="658"/>
        <v>0</v>
      </c>
    </row>
    <row r="7023" spans="14:21">
      <c r="N7023" s="57">
        <f t="shared" si="654"/>
        <v>2020</v>
      </c>
      <c r="O7023" s="57">
        <f t="shared" si="655"/>
        <v>3</v>
      </c>
      <c r="P7023" s="57">
        <f t="shared" si="656"/>
        <v>22</v>
      </c>
      <c r="Q7023" s="48">
        <v>43912</v>
      </c>
      <c r="R7023" s="178">
        <f t="shared" si="657"/>
        <v>43912</v>
      </c>
      <c r="S7023" s="182">
        <v>19.2</v>
      </c>
      <c r="T7023" s="180">
        <f t="shared" si="659"/>
        <v>85158.179999999964</v>
      </c>
      <c r="U7023" s="181" t="str">
        <f t="shared" si="658"/>
        <v>0</v>
      </c>
    </row>
    <row r="7024" spans="14:21">
      <c r="N7024" s="57">
        <f t="shared" si="654"/>
        <v>2020</v>
      </c>
      <c r="O7024" s="57">
        <f t="shared" si="655"/>
        <v>3</v>
      </c>
      <c r="P7024" s="57">
        <f t="shared" si="656"/>
        <v>23</v>
      </c>
      <c r="Q7024" s="48">
        <v>43913</v>
      </c>
      <c r="R7024" s="178">
        <f t="shared" si="657"/>
        <v>43913</v>
      </c>
      <c r="S7024" s="182">
        <v>19.600000000000001</v>
      </c>
      <c r="T7024" s="180">
        <f t="shared" si="659"/>
        <v>85177.77999999997</v>
      </c>
      <c r="U7024" s="181" t="str">
        <f t="shared" si="658"/>
        <v>0</v>
      </c>
    </row>
    <row r="7025" spans="14:21">
      <c r="N7025" s="57">
        <f t="shared" si="654"/>
        <v>2020</v>
      </c>
      <c r="O7025" s="57">
        <f t="shared" si="655"/>
        <v>3</v>
      </c>
      <c r="P7025" s="57">
        <f t="shared" si="656"/>
        <v>24</v>
      </c>
      <c r="Q7025" s="48">
        <v>43914</v>
      </c>
      <c r="R7025" s="178">
        <f t="shared" si="657"/>
        <v>43914</v>
      </c>
      <c r="S7025" s="182">
        <v>17.399999999999999</v>
      </c>
      <c r="T7025" s="180">
        <f t="shared" si="659"/>
        <v>85195.179999999964</v>
      </c>
      <c r="U7025" s="181" t="str">
        <f t="shared" si="658"/>
        <v>0</v>
      </c>
    </row>
    <row r="7026" spans="14:21">
      <c r="N7026" s="57">
        <f t="shared" si="654"/>
        <v>2020</v>
      </c>
      <c r="O7026" s="57">
        <f t="shared" si="655"/>
        <v>3</v>
      </c>
      <c r="P7026" s="57">
        <f t="shared" si="656"/>
        <v>25</v>
      </c>
      <c r="Q7026" s="48">
        <v>43915</v>
      </c>
      <c r="R7026" s="178">
        <f t="shared" si="657"/>
        <v>43915</v>
      </c>
      <c r="S7026" s="182">
        <v>17.7</v>
      </c>
      <c r="T7026" s="180">
        <f t="shared" si="659"/>
        <v>85212.879999999961</v>
      </c>
      <c r="U7026" s="181" t="str">
        <f t="shared" si="658"/>
        <v>0</v>
      </c>
    </row>
    <row r="7027" spans="14:21">
      <c r="N7027" s="57">
        <f t="shared" si="654"/>
        <v>2020</v>
      </c>
      <c r="O7027" s="57">
        <f t="shared" si="655"/>
        <v>3</v>
      </c>
      <c r="P7027" s="57">
        <f t="shared" si="656"/>
        <v>26</v>
      </c>
      <c r="Q7027" s="48">
        <v>43916</v>
      </c>
      <c r="R7027" s="178">
        <f t="shared" si="657"/>
        <v>43916</v>
      </c>
      <c r="S7027" s="182">
        <v>17.3</v>
      </c>
      <c r="T7027" s="180">
        <f t="shared" si="659"/>
        <v>85230.179999999964</v>
      </c>
      <c r="U7027" s="181" t="str">
        <f t="shared" si="658"/>
        <v>0</v>
      </c>
    </row>
    <row r="7028" spans="14:21">
      <c r="N7028" s="57">
        <f t="shared" si="654"/>
        <v>2020</v>
      </c>
      <c r="O7028" s="57">
        <f t="shared" si="655"/>
        <v>3</v>
      </c>
      <c r="P7028" s="57">
        <f t="shared" si="656"/>
        <v>27</v>
      </c>
      <c r="Q7028" s="48">
        <v>43917</v>
      </c>
      <c r="R7028" s="178">
        <f t="shared" si="657"/>
        <v>43917</v>
      </c>
      <c r="S7028" s="182">
        <v>16.600000000000001</v>
      </c>
      <c r="T7028" s="180">
        <f t="shared" si="659"/>
        <v>85246.77999999997</v>
      </c>
      <c r="U7028" s="181" t="str">
        <f t="shared" si="658"/>
        <v>0</v>
      </c>
    </row>
    <row r="7029" spans="14:21">
      <c r="N7029" s="57">
        <f t="shared" si="654"/>
        <v>2020</v>
      </c>
      <c r="O7029" s="57">
        <f t="shared" si="655"/>
        <v>3</v>
      </c>
      <c r="P7029" s="57">
        <f t="shared" si="656"/>
        <v>28</v>
      </c>
      <c r="Q7029" s="48">
        <v>43918</v>
      </c>
      <c r="R7029" s="178">
        <f t="shared" si="657"/>
        <v>43918</v>
      </c>
      <c r="S7029" s="182">
        <v>15.3</v>
      </c>
      <c r="T7029" s="180">
        <f t="shared" si="659"/>
        <v>85262.079999999973</v>
      </c>
      <c r="U7029" s="181" t="str">
        <f t="shared" si="658"/>
        <v>0</v>
      </c>
    </row>
    <row r="7030" spans="14:21">
      <c r="N7030" s="57">
        <f t="shared" si="654"/>
        <v>2020</v>
      </c>
      <c r="O7030" s="57">
        <f t="shared" si="655"/>
        <v>3</v>
      </c>
      <c r="P7030" s="57">
        <f t="shared" si="656"/>
        <v>29</v>
      </c>
      <c r="Q7030" s="48">
        <v>43919</v>
      </c>
      <c r="R7030" s="178">
        <f t="shared" si="657"/>
        <v>43919</v>
      </c>
      <c r="S7030" s="182">
        <v>19.7</v>
      </c>
      <c r="T7030" s="180">
        <f t="shared" si="659"/>
        <v>85281.77999999997</v>
      </c>
      <c r="U7030" s="181" t="str">
        <f t="shared" si="658"/>
        <v>0</v>
      </c>
    </row>
    <row r="7031" spans="14:21">
      <c r="N7031" s="57">
        <f t="shared" si="654"/>
        <v>2020</v>
      </c>
      <c r="O7031" s="57">
        <f t="shared" si="655"/>
        <v>3</v>
      </c>
      <c r="P7031" s="57">
        <f t="shared" si="656"/>
        <v>30</v>
      </c>
      <c r="Q7031" s="48">
        <v>43920</v>
      </c>
      <c r="R7031" s="178">
        <f t="shared" si="657"/>
        <v>43920</v>
      </c>
      <c r="S7031" s="182">
        <v>18.399999999999999</v>
      </c>
      <c r="T7031" s="180">
        <f t="shared" si="659"/>
        <v>85300.179999999964</v>
      </c>
      <c r="U7031" s="181" t="str">
        <f t="shared" si="658"/>
        <v>0</v>
      </c>
    </row>
    <row r="7032" spans="14:21">
      <c r="N7032" s="57">
        <f t="shared" si="654"/>
        <v>2020</v>
      </c>
      <c r="O7032" s="57">
        <f t="shared" si="655"/>
        <v>3</v>
      </c>
      <c r="P7032" s="57">
        <f t="shared" si="656"/>
        <v>31</v>
      </c>
      <c r="Q7032" s="48">
        <v>43921</v>
      </c>
      <c r="R7032" s="178">
        <f t="shared" si="657"/>
        <v>43921</v>
      </c>
      <c r="S7032" s="182">
        <v>19.600000000000001</v>
      </c>
      <c r="T7032" s="180">
        <f t="shared" si="659"/>
        <v>85319.77999999997</v>
      </c>
      <c r="U7032" s="181" t="str">
        <f t="shared" si="658"/>
        <v>0</v>
      </c>
    </row>
    <row r="7033" spans="14:21">
      <c r="N7033" s="57">
        <f t="shared" si="654"/>
        <v>2020</v>
      </c>
      <c r="O7033" s="57">
        <f t="shared" si="655"/>
        <v>4</v>
      </c>
      <c r="P7033" s="57">
        <f t="shared" si="656"/>
        <v>1</v>
      </c>
      <c r="Q7033" s="48">
        <v>43922</v>
      </c>
      <c r="R7033" s="178">
        <f t="shared" si="657"/>
        <v>43922</v>
      </c>
      <c r="S7033" s="182">
        <v>15.9</v>
      </c>
      <c r="T7033" s="180">
        <f t="shared" si="659"/>
        <v>85335.679999999964</v>
      </c>
      <c r="U7033" s="181" t="str">
        <f t="shared" si="658"/>
        <v>0</v>
      </c>
    </row>
    <row r="7034" spans="14:21">
      <c r="N7034" s="57">
        <f t="shared" si="654"/>
        <v>2020</v>
      </c>
      <c r="O7034" s="57">
        <f t="shared" si="655"/>
        <v>4</v>
      </c>
      <c r="P7034" s="57">
        <f t="shared" si="656"/>
        <v>2</v>
      </c>
      <c r="Q7034" s="48">
        <v>43923</v>
      </c>
      <c r="R7034" s="178">
        <f t="shared" si="657"/>
        <v>43923</v>
      </c>
      <c r="S7034" s="182">
        <v>15.3</v>
      </c>
      <c r="T7034" s="180">
        <f t="shared" si="659"/>
        <v>85350.979999999967</v>
      </c>
      <c r="U7034" s="181" t="str">
        <f t="shared" si="658"/>
        <v>0</v>
      </c>
    </row>
    <row r="7035" spans="14:21">
      <c r="N7035" s="57">
        <f t="shared" si="654"/>
        <v>2020</v>
      </c>
      <c r="O7035" s="57">
        <f t="shared" si="655"/>
        <v>4</v>
      </c>
      <c r="P7035" s="57">
        <f t="shared" si="656"/>
        <v>3</v>
      </c>
      <c r="Q7035" s="48">
        <v>43924</v>
      </c>
      <c r="R7035" s="178">
        <f t="shared" si="657"/>
        <v>43924</v>
      </c>
      <c r="S7035" s="182">
        <v>17.2</v>
      </c>
      <c r="T7035" s="180">
        <f t="shared" si="659"/>
        <v>85368.179999999964</v>
      </c>
      <c r="U7035" s="181" t="str">
        <f t="shared" si="658"/>
        <v>0</v>
      </c>
    </row>
    <row r="7036" spans="14:21">
      <c r="N7036" s="57">
        <f t="shared" si="654"/>
        <v>2020</v>
      </c>
      <c r="O7036" s="57">
        <f t="shared" si="655"/>
        <v>4</v>
      </c>
      <c r="P7036" s="57">
        <f t="shared" si="656"/>
        <v>4</v>
      </c>
      <c r="Q7036" s="48">
        <v>43925</v>
      </c>
      <c r="R7036" s="178">
        <f t="shared" si="657"/>
        <v>43925</v>
      </c>
      <c r="S7036" s="182">
        <v>14.7</v>
      </c>
      <c r="T7036" s="180">
        <f t="shared" si="659"/>
        <v>85382.879999999961</v>
      </c>
      <c r="U7036" s="181" t="str">
        <f t="shared" si="658"/>
        <v>0</v>
      </c>
    </row>
    <row r="7037" spans="14:21">
      <c r="N7037" s="57">
        <f t="shared" si="654"/>
        <v>2020</v>
      </c>
      <c r="O7037" s="57">
        <f t="shared" si="655"/>
        <v>4</v>
      </c>
      <c r="P7037" s="57">
        <f t="shared" si="656"/>
        <v>5</v>
      </c>
      <c r="Q7037" s="48">
        <v>43926</v>
      </c>
      <c r="R7037" s="178">
        <f t="shared" si="657"/>
        <v>43926</v>
      </c>
      <c r="S7037" s="182">
        <v>10.7</v>
      </c>
      <c r="T7037" s="180">
        <f t="shared" si="659"/>
        <v>85393.579999999958</v>
      </c>
      <c r="U7037" s="181" t="str">
        <f t="shared" si="658"/>
        <v>0</v>
      </c>
    </row>
    <row r="7038" spans="14:21">
      <c r="N7038" s="57">
        <f t="shared" si="654"/>
        <v>2020</v>
      </c>
      <c r="O7038" s="57">
        <f t="shared" si="655"/>
        <v>4</v>
      </c>
      <c r="P7038" s="57">
        <f t="shared" si="656"/>
        <v>6</v>
      </c>
      <c r="Q7038" s="48">
        <v>43927</v>
      </c>
      <c r="R7038" s="178">
        <f t="shared" si="657"/>
        <v>43927</v>
      </c>
      <c r="S7038" s="182">
        <v>7.1</v>
      </c>
      <c r="T7038" s="180">
        <f t="shared" si="659"/>
        <v>85400.679999999964</v>
      </c>
      <c r="U7038" s="181" t="str">
        <f t="shared" si="658"/>
        <v>0</v>
      </c>
    </row>
    <row r="7039" spans="14:21">
      <c r="N7039" s="57">
        <f t="shared" si="654"/>
        <v>2020</v>
      </c>
      <c r="O7039" s="57">
        <f t="shared" si="655"/>
        <v>4</v>
      </c>
      <c r="P7039" s="57">
        <f t="shared" si="656"/>
        <v>7</v>
      </c>
      <c r="Q7039" s="48">
        <v>43928</v>
      </c>
      <c r="R7039" s="178">
        <f t="shared" si="657"/>
        <v>43928</v>
      </c>
      <c r="S7039" s="182">
        <v>10.8</v>
      </c>
      <c r="T7039" s="180">
        <f t="shared" si="659"/>
        <v>85411.479999999967</v>
      </c>
      <c r="U7039" s="181" t="str">
        <f t="shared" si="658"/>
        <v>0</v>
      </c>
    </row>
    <row r="7040" spans="14:21">
      <c r="N7040" s="57">
        <f t="shared" si="654"/>
        <v>2020</v>
      </c>
      <c r="O7040" s="57">
        <f t="shared" si="655"/>
        <v>4</v>
      </c>
      <c r="P7040" s="57">
        <f t="shared" si="656"/>
        <v>8</v>
      </c>
      <c r="Q7040" s="48">
        <v>43929</v>
      </c>
      <c r="R7040" s="178">
        <f t="shared" si="657"/>
        <v>43929</v>
      </c>
      <c r="S7040" s="182">
        <v>9.4</v>
      </c>
      <c r="T7040" s="180">
        <f t="shared" si="659"/>
        <v>85420.879999999961</v>
      </c>
      <c r="U7040" s="181" t="str">
        <f t="shared" si="658"/>
        <v>0</v>
      </c>
    </row>
    <row r="7041" spans="14:21">
      <c r="N7041" s="57">
        <f t="shared" si="654"/>
        <v>2020</v>
      </c>
      <c r="O7041" s="57">
        <f t="shared" si="655"/>
        <v>4</v>
      </c>
      <c r="P7041" s="57">
        <f t="shared" si="656"/>
        <v>9</v>
      </c>
      <c r="Q7041" s="48">
        <v>43930</v>
      </c>
      <c r="R7041" s="178">
        <f t="shared" si="657"/>
        <v>43930</v>
      </c>
      <c r="S7041" s="182">
        <v>12.9</v>
      </c>
      <c r="T7041" s="180">
        <f t="shared" si="659"/>
        <v>85433.779999999955</v>
      </c>
      <c r="U7041" s="181" t="str">
        <f t="shared" si="658"/>
        <v>0</v>
      </c>
    </row>
    <row r="7042" spans="14:21">
      <c r="N7042" s="57">
        <f t="shared" si="654"/>
        <v>2020</v>
      </c>
      <c r="O7042" s="57">
        <f t="shared" si="655"/>
        <v>4</v>
      </c>
      <c r="P7042" s="57">
        <f t="shared" si="656"/>
        <v>10</v>
      </c>
      <c r="Q7042" s="48">
        <v>43931</v>
      </c>
      <c r="R7042" s="178">
        <f t="shared" si="657"/>
        <v>43931</v>
      </c>
      <c r="S7042" s="182">
        <v>15.1</v>
      </c>
      <c r="T7042" s="180">
        <f t="shared" si="659"/>
        <v>85448.879999999961</v>
      </c>
      <c r="U7042" s="181" t="str">
        <f t="shared" si="658"/>
        <v>0</v>
      </c>
    </row>
    <row r="7043" spans="14:21">
      <c r="N7043" s="57">
        <f t="shared" ref="N7043:N7106" si="660">IF(Q7043="","",YEAR(Q7043))</f>
        <v>2020</v>
      </c>
      <c r="O7043" s="57">
        <f t="shared" ref="O7043:O7106" si="661">IF(Q7043="","",MONTH(Q7043))</f>
        <v>4</v>
      </c>
      <c r="P7043" s="57">
        <f t="shared" ref="P7043:P7106" si="662">DAY(Q7043)</f>
        <v>11</v>
      </c>
      <c r="Q7043" s="48">
        <v>43932</v>
      </c>
      <c r="R7043" s="178">
        <f t="shared" ref="R7043:R7106" si="663">Q7043</f>
        <v>43932</v>
      </c>
      <c r="S7043" s="182">
        <v>12.8</v>
      </c>
      <c r="T7043" s="180">
        <f t="shared" si="659"/>
        <v>85461.679999999964</v>
      </c>
      <c r="U7043" s="181" t="str">
        <f t="shared" ref="U7043:U7106" si="664">IF(AND(R7043&gt;=$E$7,R7043&lt;=$E$9),S7043,"0")</f>
        <v>0</v>
      </c>
    </row>
    <row r="7044" spans="14:21">
      <c r="N7044" s="57">
        <f t="shared" si="660"/>
        <v>2020</v>
      </c>
      <c r="O7044" s="57">
        <f t="shared" si="661"/>
        <v>4</v>
      </c>
      <c r="P7044" s="57">
        <f t="shared" si="662"/>
        <v>12</v>
      </c>
      <c r="Q7044" s="48">
        <v>43933</v>
      </c>
      <c r="R7044" s="178">
        <f t="shared" si="663"/>
        <v>43933</v>
      </c>
      <c r="S7044" s="182">
        <v>9.8000000000000007</v>
      </c>
      <c r="T7044" s="180">
        <f t="shared" si="659"/>
        <v>85471.479999999967</v>
      </c>
      <c r="U7044" s="181" t="str">
        <f t="shared" si="664"/>
        <v>0</v>
      </c>
    </row>
    <row r="7045" spans="14:21">
      <c r="N7045" s="57">
        <f t="shared" si="660"/>
        <v>2020</v>
      </c>
      <c r="O7045" s="57">
        <f t="shared" si="661"/>
        <v>4</v>
      </c>
      <c r="P7045" s="57">
        <f t="shared" si="662"/>
        <v>13</v>
      </c>
      <c r="Q7045" s="48">
        <v>43934</v>
      </c>
      <c r="R7045" s="178">
        <f t="shared" si="663"/>
        <v>43934</v>
      </c>
      <c r="S7045" s="182">
        <v>16.7</v>
      </c>
      <c r="T7045" s="180">
        <f t="shared" ref="T7045:T7108" si="665">T7044+S7045</f>
        <v>85488.179999999964</v>
      </c>
      <c r="U7045" s="181" t="str">
        <f t="shared" si="664"/>
        <v>0</v>
      </c>
    </row>
    <row r="7046" spans="14:21">
      <c r="N7046" s="57">
        <f t="shared" si="660"/>
        <v>2020</v>
      </c>
      <c r="O7046" s="57">
        <f t="shared" si="661"/>
        <v>4</v>
      </c>
      <c r="P7046" s="57">
        <f t="shared" si="662"/>
        <v>14</v>
      </c>
      <c r="Q7046" s="48">
        <v>43935</v>
      </c>
      <c r="R7046" s="178">
        <f t="shared" si="663"/>
        <v>43935</v>
      </c>
      <c r="S7046" s="182">
        <v>16.8</v>
      </c>
      <c r="T7046" s="180">
        <f t="shared" si="665"/>
        <v>85504.979999999967</v>
      </c>
      <c r="U7046" s="181" t="str">
        <f t="shared" si="664"/>
        <v>0</v>
      </c>
    </row>
    <row r="7047" spans="14:21">
      <c r="N7047" s="57">
        <f t="shared" si="660"/>
        <v>2020</v>
      </c>
      <c r="O7047" s="57">
        <f t="shared" si="661"/>
        <v>4</v>
      </c>
      <c r="P7047" s="57">
        <f t="shared" si="662"/>
        <v>15</v>
      </c>
      <c r="Q7047" s="48">
        <v>43936</v>
      </c>
      <c r="R7047" s="178">
        <f t="shared" si="663"/>
        <v>43936</v>
      </c>
      <c r="S7047" s="182">
        <v>12.9</v>
      </c>
      <c r="T7047" s="180">
        <f t="shared" si="665"/>
        <v>85517.879999999961</v>
      </c>
      <c r="U7047" s="181" t="str">
        <f t="shared" si="664"/>
        <v>0</v>
      </c>
    </row>
    <row r="7048" spans="14:21">
      <c r="N7048" s="57">
        <f t="shared" si="660"/>
        <v>2020</v>
      </c>
      <c r="O7048" s="57">
        <f t="shared" si="661"/>
        <v>4</v>
      </c>
      <c r="P7048" s="57">
        <f t="shared" si="662"/>
        <v>16</v>
      </c>
      <c r="Q7048" s="48">
        <v>43937</v>
      </c>
      <c r="R7048" s="178">
        <f t="shared" si="663"/>
        <v>43937</v>
      </c>
      <c r="S7048" s="182">
        <v>13.2</v>
      </c>
      <c r="T7048" s="180">
        <f t="shared" si="665"/>
        <v>85531.079999999958</v>
      </c>
      <c r="U7048" s="181" t="str">
        <f t="shared" si="664"/>
        <v>0</v>
      </c>
    </row>
    <row r="7049" spans="14:21">
      <c r="N7049" s="57">
        <f t="shared" si="660"/>
        <v>2020</v>
      </c>
      <c r="O7049" s="57">
        <f t="shared" si="661"/>
        <v>4</v>
      </c>
      <c r="P7049" s="57">
        <f t="shared" si="662"/>
        <v>17</v>
      </c>
      <c r="Q7049" s="48">
        <v>43938</v>
      </c>
      <c r="R7049" s="178">
        <f t="shared" si="663"/>
        <v>43938</v>
      </c>
      <c r="S7049" s="182">
        <v>15.7</v>
      </c>
      <c r="T7049" s="180">
        <f t="shared" si="665"/>
        <v>85546.779999999955</v>
      </c>
      <c r="U7049" s="181" t="str">
        <f t="shared" si="664"/>
        <v>0</v>
      </c>
    </row>
    <row r="7050" spans="14:21">
      <c r="N7050" s="57">
        <f t="shared" si="660"/>
        <v>2020</v>
      </c>
      <c r="O7050" s="57">
        <f t="shared" si="661"/>
        <v>4</v>
      </c>
      <c r="P7050" s="57">
        <f t="shared" si="662"/>
        <v>18</v>
      </c>
      <c r="Q7050" s="48">
        <v>43939</v>
      </c>
      <c r="R7050" s="178">
        <f t="shared" si="663"/>
        <v>43939</v>
      </c>
      <c r="S7050" s="182">
        <v>14</v>
      </c>
      <c r="T7050" s="180">
        <f t="shared" si="665"/>
        <v>85560.779999999955</v>
      </c>
      <c r="U7050" s="181" t="str">
        <f t="shared" si="664"/>
        <v>0</v>
      </c>
    </row>
    <row r="7051" spans="14:21">
      <c r="N7051" s="57">
        <f t="shared" si="660"/>
        <v>2020</v>
      </c>
      <c r="O7051" s="57">
        <f t="shared" si="661"/>
        <v>4</v>
      </c>
      <c r="P7051" s="57">
        <f t="shared" si="662"/>
        <v>19</v>
      </c>
      <c r="Q7051" s="48">
        <v>43940</v>
      </c>
      <c r="R7051" s="178">
        <f t="shared" si="663"/>
        <v>43940</v>
      </c>
      <c r="S7051" s="182">
        <v>14.3</v>
      </c>
      <c r="T7051" s="180">
        <f t="shared" si="665"/>
        <v>85575.079999999958</v>
      </c>
      <c r="U7051" s="181" t="str">
        <f t="shared" si="664"/>
        <v>0</v>
      </c>
    </row>
    <row r="7052" spans="14:21">
      <c r="N7052" s="57">
        <f t="shared" si="660"/>
        <v>2020</v>
      </c>
      <c r="O7052" s="57">
        <f t="shared" si="661"/>
        <v>4</v>
      </c>
      <c r="P7052" s="57">
        <f t="shared" si="662"/>
        <v>20</v>
      </c>
      <c r="Q7052" s="48">
        <v>43941</v>
      </c>
      <c r="R7052" s="178">
        <f t="shared" si="663"/>
        <v>43941</v>
      </c>
      <c r="S7052" s="182">
        <v>12.6</v>
      </c>
      <c r="T7052" s="180">
        <f t="shared" si="665"/>
        <v>85587.679999999964</v>
      </c>
      <c r="U7052" s="181" t="str">
        <f t="shared" si="664"/>
        <v>0</v>
      </c>
    </row>
    <row r="7053" spans="14:21">
      <c r="N7053" s="57">
        <f t="shared" si="660"/>
        <v>2020</v>
      </c>
      <c r="O7053" s="57">
        <f t="shared" si="661"/>
        <v>4</v>
      </c>
      <c r="P7053" s="57">
        <f t="shared" si="662"/>
        <v>21</v>
      </c>
      <c r="Q7053" s="48">
        <v>43942</v>
      </c>
      <c r="R7053" s="178">
        <f t="shared" si="663"/>
        <v>43942</v>
      </c>
      <c r="S7053" s="182">
        <v>12.3</v>
      </c>
      <c r="T7053" s="180">
        <f t="shared" si="665"/>
        <v>85599.979999999967</v>
      </c>
      <c r="U7053" s="181" t="str">
        <f t="shared" si="664"/>
        <v>0</v>
      </c>
    </row>
    <row r="7054" spans="14:21">
      <c r="N7054" s="57">
        <f t="shared" si="660"/>
        <v>2020</v>
      </c>
      <c r="O7054" s="57">
        <f t="shared" si="661"/>
        <v>4</v>
      </c>
      <c r="P7054" s="57">
        <f t="shared" si="662"/>
        <v>22</v>
      </c>
      <c r="Q7054" s="48">
        <v>43943</v>
      </c>
      <c r="R7054" s="178">
        <f t="shared" si="663"/>
        <v>43943</v>
      </c>
      <c r="S7054" s="182">
        <v>12.4</v>
      </c>
      <c r="T7054" s="180">
        <f t="shared" si="665"/>
        <v>85612.379999999961</v>
      </c>
      <c r="U7054" s="181" t="str">
        <f t="shared" si="664"/>
        <v>0</v>
      </c>
    </row>
    <row r="7055" spans="14:21">
      <c r="N7055" s="57">
        <f t="shared" si="660"/>
        <v>2020</v>
      </c>
      <c r="O7055" s="57">
        <f t="shared" si="661"/>
        <v>4</v>
      </c>
      <c r="P7055" s="57">
        <f t="shared" si="662"/>
        <v>23</v>
      </c>
      <c r="Q7055" s="48">
        <v>43944</v>
      </c>
      <c r="R7055" s="178">
        <f t="shared" si="663"/>
        <v>43944</v>
      </c>
      <c r="S7055" s="182">
        <v>9.4</v>
      </c>
      <c r="T7055" s="180">
        <f t="shared" si="665"/>
        <v>85621.779999999955</v>
      </c>
      <c r="U7055" s="181" t="str">
        <f t="shared" si="664"/>
        <v>0</v>
      </c>
    </row>
    <row r="7056" spans="14:21">
      <c r="N7056" s="57">
        <f t="shared" si="660"/>
        <v>2020</v>
      </c>
      <c r="O7056" s="57">
        <f t="shared" si="661"/>
        <v>4</v>
      </c>
      <c r="P7056" s="57">
        <f t="shared" si="662"/>
        <v>24</v>
      </c>
      <c r="Q7056" s="48">
        <v>43945</v>
      </c>
      <c r="R7056" s="178">
        <f t="shared" si="663"/>
        <v>43945</v>
      </c>
      <c r="S7056" s="182">
        <v>11.9</v>
      </c>
      <c r="T7056" s="180">
        <f t="shared" si="665"/>
        <v>85633.679999999949</v>
      </c>
      <c r="U7056" s="181" t="str">
        <f t="shared" si="664"/>
        <v>0</v>
      </c>
    </row>
    <row r="7057" spans="14:21">
      <c r="N7057" s="57">
        <f t="shared" si="660"/>
        <v>2020</v>
      </c>
      <c r="O7057" s="57">
        <f t="shared" si="661"/>
        <v>4</v>
      </c>
      <c r="P7057" s="57">
        <f t="shared" si="662"/>
        <v>25</v>
      </c>
      <c r="Q7057" s="48">
        <v>43946</v>
      </c>
      <c r="R7057" s="178">
        <f t="shared" si="663"/>
        <v>43946</v>
      </c>
      <c r="S7057" s="182">
        <v>11.4</v>
      </c>
      <c r="T7057" s="180">
        <f t="shared" si="665"/>
        <v>85645.079999999944</v>
      </c>
      <c r="U7057" s="181" t="str">
        <f t="shared" si="664"/>
        <v>0</v>
      </c>
    </row>
    <row r="7058" spans="14:21">
      <c r="N7058" s="57">
        <f t="shared" si="660"/>
        <v>2020</v>
      </c>
      <c r="O7058" s="57">
        <f t="shared" si="661"/>
        <v>4</v>
      </c>
      <c r="P7058" s="57">
        <f t="shared" si="662"/>
        <v>26</v>
      </c>
      <c r="Q7058" s="48">
        <v>43947</v>
      </c>
      <c r="R7058" s="178">
        <f t="shared" si="663"/>
        <v>43947</v>
      </c>
      <c r="S7058" s="182">
        <v>14.8</v>
      </c>
      <c r="T7058" s="180">
        <f t="shared" si="665"/>
        <v>85659.879999999946</v>
      </c>
      <c r="U7058" s="181" t="str">
        <f t="shared" si="664"/>
        <v>0</v>
      </c>
    </row>
    <row r="7059" spans="14:21">
      <c r="N7059" s="57">
        <f t="shared" si="660"/>
        <v>2020</v>
      </c>
      <c r="O7059" s="57">
        <f t="shared" si="661"/>
        <v>4</v>
      </c>
      <c r="P7059" s="57">
        <f t="shared" si="662"/>
        <v>27</v>
      </c>
      <c r="Q7059" s="48">
        <v>43948</v>
      </c>
      <c r="R7059" s="178">
        <f t="shared" si="663"/>
        <v>43948</v>
      </c>
      <c r="S7059" s="182">
        <v>9.3000000000000007</v>
      </c>
      <c r="T7059" s="180">
        <f t="shared" si="665"/>
        <v>85669.179999999949</v>
      </c>
      <c r="U7059" s="181" t="str">
        <f t="shared" si="664"/>
        <v>0</v>
      </c>
    </row>
    <row r="7060" spans="14:21">
      <c r="N7060" s="57">
        <f t="shared" si="660"/>
        <v>2020</v>
      </c>
      <c r="O7060" s="57">
        <f t="shared" si="661"/>
        <v>4</v>
      </c>
      <c r="P7060" s="57">
        <f t="shared" si="662"/>
        <v>28</v>
      </c>
      <c r="Q7060" s="48">
        <v>43949</v>
      </c>
      <c r="R7060" s="178">
        <f t="shared" si="663"/>
        <v>43949</v>
      </c>
      <c r="S7060" s="182">
        <v>13.2</v>
      </c>
      <c r="T7060" s="180">
        <f t="shared" si="665"/>
        <v>85682.379999999946</v>
      </c>
      <c r="U7060" s="181" t="str">
        <f t="shared" si="664"/>
        <v>0</v>
      </c>
    </row>
    <row r="7061" spans="14:21">
      <c r="N7061" s="57">
        <f t="shared" si="660"/>
        <v>2020</v>
      </c>
      <c r="O7061" s="57">
        <f t="shared" si="661"/>
        <v>4</v>
      </c>
      <c r="P7061" s="57">
        <f t="shared" si="662"/>
        <v>29</v>
      </c>
      <c r="Q7061" s="48">
        <v>43950</v>
      </c>
      <c r="R7061" s="178">
        <f t="shared" si="663"/>
        <v>43950</v>
      </c>
      <c r="S7061" s="182">
        <v>12.8</v>
      </c>
      <c r="T7061" s="180">
        <f t="shared" si="665"/>
        <v>85695.179999999949</v>
      </c>
      <c r="U7061" s="181" t="str">
        <f t="shared" si="664"/>
        <v>0</v>
      </c>
    </row>
    <row r="7062" spans="14:21">
      <c r="N7062" s="57">
        <f t="shared" si="660"/>
        <v>2020</v>
      </c>
      <c r="O7062" s="57">
        <f t="shared" si="661"/>
        <v>4</v>
      </c>
      <c r="P7062" s="57">
        <f t="shared" si="662"/>
        <v>30</v>
      </c>
      <c r="Q7062" s="48">
        <v>43951</v>
      </c>
      <c r="R7062" s="178">
        <f t="shared" si="663"/>
        <v>43951</v>
      </c>
      <c r="S7062" s="182">
        <v>11.5</v>
      </c>
      <c r="T7062" s="180">
        <f t="shared" si="665"/>
        <v>85706.679999999949</v>
      </c>
      <c r="U7062" s="181" t="str">
        <f t="shared" si="664"/>
        <v>0</v>
      </c>
    </row>
    <row r="7063" spans="14:21">
      <c r="N7063" s="57">
        <f t="shared" si="660"/>
        <v>2020</v>
      </c>
      <c r="O7063" s="57">
        <f t="shared" si="661"/>
        <v>5</v>
      </c>
      <c r="P7063" s="57">
        <f t="shared" si="662"/>
        <v>1</v>
      </c>
      <c r="Q7063" s="48">
        <v>43952</v>
      </c>
      <c r="R7063" s="178">
        <f t="shared" si="663"/>
        <v>43952</v>
      </c>
      <c r="S7063" s="182">
        <v>12.2</v>
      </c>
      <c r="T7063" s="180">
        <f t="shared" si="665"/>
        <v>85718.879999999946</v>
      </c>
      <c r="U7063" s="181" t="str">
        <f t="shared" si="664"/>
        <v>0</v>
      </c>
    </row>
    <row r="7064" spans="14:21">
      <c r="N7064" s="57">
        <f t="shared" si="660"/>
        <v>2020</v>
      </c>
      <c r="O7064" s="57">
        <f t="shared" si="661"/>
        <v>5</v>
      </c>
      <c r="P7064" s="57">
        <f t="shared" si="662"/>
        <v>2</v>
      </c>
      <c r="Q7064" s="48">
        <v>43953</v>
      </c>
      <c r="R7064" s="178">
        <f t="shared" si="663"/>
        <v>43953</v>
      </c>
      <c r="S7064" s="182">
        <v>12.4</v>
      </c>
      <c r="T7064" s="180">
        <f t="shared" si="665"/>
        <v>85731.279999999941</v>
      </c>
      <c r="U7064" s="181" t="str">
        <f t="shared" si="664"/>
        <v>0</v>
      </c>
    </row>
    <row r="7065" spans="14:21">
      <c r="N7065" s="57">
        <f t="shared" si="660"/>
        <v>2020</v>
      </c>
      <c r="O7065" s="57">
        <f t="shared" si="661"/>
        <v>5</v>
      </c>
      <c r="P7065" s="57">
        <f t="shared" si="662"/>
        <v>3</v>
      </c>
      <c r="Q7065" s="48">
        <v>43954</v>
      </c>
      <c r="R7065" s="178">
        <f t="shared" si="663"/>
        <v>43954</v>
      </c>
      <c r="S7065" s="182">
        <v>12.2</v>
      </c>
      <c r="T7065" s="180">
        <f t="shared" si="665"/>
        <v>85743.479999999938</v>
      </c>
      <c r="U7065" s="181" t="str">
        <f t="shared" si="664"/>
        <v>0</v>
      </c>
    </row>
    <row r="7066" spans="14:21">
      <c r="N7066" s="57">
        <f t="shared" si="660"/>
        <v>2020</v>
      </c>
      <c r="O7066" s="57">
        <f t="shared" si="661"/>
        <v>5</v>
      </c>
      <c r="P7066" s="57">
        <f t="shared" si="662"/>
        <v>4</v>
      </c>
      <c r="Q7066" s="48">
        <v>43955</v>
      </c>
      <c r="R7066" s="178">
        <f t="shared" si="663"/>
        <v>43955</v>
      </c>
      <c r="S7066" s="182">
        <v>13.3</v>
      </c>
      <c r="T7066" s="180">
        <f t="shared" si="665"/>
        <v>85756.779999999941</v>
      </c>
      <c r="U7066" s="181" t="str">
        <f t="shared" si="664"/>
        <v>0</v>
      </c>
    </row>
    <row r="7067" spans="14:21">
      <c r="N7067" s="57">
        <f t="shared" si="660"/>
        <v>2020</v>
      </c>
      <c r="O7067" s="57">
        <f t="shared" si="661"/>
        <v>5</v>
      </c>
      <c r="P7067" s="57">
        <f t="shared" si="662"/>
        <v>5</v>
      </c>
      <c r="Q7067" s="48">
        <v>43956</v>
      </c>
      <c r="R7067" s="178">
        <f t="shared" si="663"/>
        <v>43956</v>
      </c>
      <c r="S7067" s="182">
        <v>13.6</v>
      </c>
      <c r="T7067" s="180">
        <f t="shared" si="665"/>
        <v>85770.379999999946</v>
      </c>
      <c r="U7067" s="181" t="str">
        <f t="shared" si="664"/>
        <v>0</v>
      </c>
    </row>
    <row r="7068" spans="14:21">
      <c r="N7068" s="57">
        <f t="shared" si="660"/>
        <v>2020</v>
      </c>
      <c r="O7068" s="57">
        <f t="shared" si="661"/>
        <v>5</v>
      </c>
      <c r="P7068" s="57">
        <f t="shared" si="662"/>
        <v>6</v>
      </c>
      <c r="Q7068" s="48">
        <v>43957</v>
      </c>
      <c r="R7068" s="178">
        <f t="shared" si="663"/>
        <v>43957</v>
      </c>
      <c r="S7068" s="182">
        <v>13.2</v>
      </c>
      <c r="T7068" s="180">
        <f t="shared" si="665"/>
        <v>85783.579999999944</v>
      </c>
      <c r="U7068" s="181" t="str">
        <f t="shared" si="664"/>
        <v>0</v>
      </c>
    </row>
    <row r="7069" spans="14:21">
      <c r="N7069" s="57">
        <f t="shared" si="660"/>
        <v>2020</v>
      </c>
      <c r="O7069" s="57">
        <f t="shared" si="661"/>
        <v>5</v>
      </c>
      <c r="P7069" s="57">
        <f t="shared" si="662"/>
        <v>7</v>
      </c>
      <c r="Q7069" s="48">
        <v>43958</v>
      </c>
      <c r="R7069" s="178">
        <f t="shared" si="663"/>
        <v>43958</v>
      </c>
      <c r="S7069" s="182">
        <v>12</v>
      </c>
      <c r="T7069" s="180">
        <f t="shared" si="665"/>
        <v>85795.579999999944</v>
      </c>
      <c r="U7069" s="181" t="str">
        <f t="shared" si="664"/>
        <v>0</v>
      </c>
    </row>
    <row r="7070" spans="14:21">
      <c r="N7070" s="57">
        <f t="shared" si="660"/>
        <v>2020</v>
      </c>
      <c r="O7070" s="57">
        <f t="shared" si="661"/>
        <v>5</v>
      </c>
      <c r="P7070" s="57">
        <f t="shared" si="662"/>
        <v>8</v>
      </c>
      <c r="Q7070" s="48">
        <v>43959</v>
      </c>
      <c r="R7070" s="178">
        <f t="shared" si="663"/>
        <v>43959</v>
      </c>
      <c r="S7070" s="182">
        <v>9.4</v>
      </c>
      <c r="T7070" s="180">
        <f t="shared" si="665"/>
        <v>85804.979999999938</v>
      </c>
      <c r="U7070" s="181" t="str">
        <f t="shared" si="664"/>
        <v>0</v>
      </c>
    </row>
    <row r="7071" spans="14:21">
      <c r="N7071" s="57">
        <f t="shared" si="660"/>
        <v>2020</v>
      </c>
      <c r="O7071" s="57">
        <f t="shared" si="661"/>
        <v>5</v>
      </c>
      <c r="P7071" s="57">
        <f t="shared" si="662"/>
        <v>9</v>
      </c>
      <c r="Q7071" s="48">
        <v>43960</v>
      </c>
      <c r="R7071" s="178">
        <f t="shared" si="663"/>
        <v>43960</v>
      </c>
      <c r="S7071" s="182">
        <v>6.6</v>
      </c>
      <c r="T7071" s="180">
        <f t="shared" si="665"/>
        <v>85811.579999999944</v>
      </c>
      <c r="U7071" s="181" t="str">
        <f t="shared" si="664"/>
        <v>0</v>
      </c>
    </row>
    <row r="7072" spans="14:21">
      <c r="N7072" s="57">
        <f t="shared" si="660"/>
        <v>2020</v>
      </c>
      <c r="O7072" s="57">
        <f t="shared" si="661"/>
        <v>5</v>
      </c>
      <c r="P7072" s="57">
        <f t="shared" si="662"/>
        <v>10</v>
      </c>
      <c r="Q7072" s="48">
        <v>43961</v>
      </c>
      <c r="R7072" s="178">
        <f t="shared" si="663"/>
        <v>43961</v>
      </c>
      <c r="S7072" s="182">
        <v>9.8000000000000007</v>
      </c>
      <c r="T7072" s="180">
        <f t="shared" si="665"/>
        <v>85821.379999999946</v>
      </c>
      <c r="U7072" s="181" t="str">
        <f t="shared" si="664"/>
        <v>0</v>
      </c>
    </row>
    <row r="7073" spans="14:21">
      <c r="N7073" s="57">
        <f t="shared" si="660"/>
        <v>2020</v>
      </c>
      <c r="O7073" s="57">
        <f t="shared" si="661"/>
        <v>5</v>
      </c>
      <c r="P7073" s="57">
        <f t="shared" si="662"/>
        <v>11</v>
      </c>
      <c r="Q7073" s="48">
        <v>43962</v>
      </c>
      <c r="R7073" s="178">
        <f t="shared" si="663"/>
        <v>43962</v>
      </c>
      <c r="S7073" s="182">
        <v>13.3</v>
      </c>
      <c r="T7073" s="180">
        <f t="shared" si="665"/>
        <v>85834.679999999949</v>
      </c>
      <c r="U7073" s="181" t="str">
        <f t="shared" si="664"/>
        <v>0</v>
      </c>
    </row>
    <row r="7074" spans="14:21">
      <c r="N7074" s="57">
        <f t="shared" si="660"/>
        <v>2020</v>
      </c>
      <c r="O7074" s="57">
        <f t="shared" si="661"/>
        <v>5</v>
      </c>
      <c r="P7074" s="57">
        <f t="shared" si="662"/>
        <v>12</v>
      </c>
      <c r="Q7074" s="48">
        <v>43963</v>
      </c>
      <c r="R7074" s="178">
        <f t="shared" si="663"/>
        <v>43963</v>
      </c>
      <c r="S7074" s="182">
        <v>15.6</v>
      </c>
      <c r="T7074" s="180">
        <f t="shared" si="665"/>
        <v>85850.279999999955</v>
      </c>
      <c r="U7074" s="181" t="str">
        <f t="shared" si="664"/>
        <v>0</v>
      </c>
    </row>
    <row r="7075" spans="14:21">
      <c r="N7075" s="57">
        <f t="shared" si="660"/>
        <v>2020</v>
      </c>
      <c r="O7075" s="57">
        <f t="shared" si="661"/>
        <v>5</v>
      </c>
      <c r="P7075" s="57">
        <f t="shared" si="662"/>
        <v>13</v>
      </c>
      <c r="Q7075" s="48">
        <v>43964</v>
      </c>
      <c r="R7075" s="178">
        <f t="shared" si="663"/>
        <v>43964</v>
      </c>
      <c r="S7075" s="182">
        <v>15.3</v>
      </c>
      <c r="T7075" s="180">
        <f t="shared" si="665"/>
        <v>85865.579999999958</v>
      </c>
      <c r="U7075" s="181" t="str">
        <f t="shared" si="664"/>
        <v>0</v>
      </c>
    </row>
    <row r="7076" spans="14:21">
      <c r="N7076" s="57">
        <f t="shared" si="660"/>
        <v>2020</v>
      </c>
      <c r="O7076" s="57">
        <f t="shared" si="661"/>
        <v>5</v>
      </c>
      <c r="P7076" s="57">
        <f t="shared" si="662"/>
        <v>14</v>
      </c>
      <c r="Q7076" s="48">
        <v>43965</v>
      </c>
      <c r="R7076" s="178">
        <f t="shared" si="663"/>
        <v>43965</v>
      </c>
      <c r="S7076" s="182">
        <v>14.8</v>
      </c>
      <c r="T7076" s="180">
        <f t="shared" si="665"/>
        <v>85880.379999999961</v>
      </c>
      <c r="U7076" s="181" t="str">
        <f t="shared" si="664"/>
        <v>0</v>
      </c>
    </row>
    <row r="7077" spans="14:21">
      <c r="N7077" s="57">
        <f t="shared" si="660"/>
        <v>2020</v>
      </c>
      <c r="O7077" s="57">
        <f t="shared" si="661"/>
        <v>5</v>
      </c>
      <c r="P7077" s="57">
        <f t="shared" si="662"/>
        <v>15</v>
      </c>
      <c r="Q7077" s="48">
        <v>43966</v>
      </c>
      <c r="R7077" s="178">
        <f t="shared" si="663"/>
        <v>43966</v>
      </c>
      <c r="S7077" s="182">
        <v>13.6</v>
      </c>
      <c r="T7077" s="180">
        <f t="shared" si="665"/>
        <v>85893.979999999967</v>
      </c>
      <c r="U7077" s="181" t="str">
        <f t="shared" si="664"/>
        <v>0</v>
      </c>
    </row>
    <row r="7078" spans="14:21">
      <c r="N7078" s="57">
        <f t="shared" si="660"/>
        <v>2020</v>
      </c>
      <c r="O7078" s="57">
        <f t="shared" si="661"/>
        <v>5</v>
      </c>
      <c r="P7078" s="57">
        <f t="shared" si="662"/>
        <v>16</v>
      </c>
      <c r="Q7078" s="48">
        <v>43967</v>
      </c>
      <c r="R7078" s="178">
        <f t="shared" si="663"/>
        <v>43967</v>
      </c>
      <c r="S7078" s="182">
        <v>11.6</v>
      </c>
      <c r="T7078" s="180">
        <f t="shared" si="665"/>
        <v>85905.579999999973</v>
      </c>
      <c r="U7078" s="181" t="str">
        <f t="shared" si="664"/>
        <v>0</v>
      </c>
    </row>
    <row r="7079" spans="14:21">
      <c r="N7079" s="57">
        <f t="shared" si="660"/>
        <v>2020</v>
      </c>
      <c r="O7079" s="57">
        <f t="shared" si="661"/>
        <v>5</v>
      </c>
      <c r="P7079" s="57">
        <f t="shared" si="662"/>
        <v>17</v>
      </c>
      <c r="Q7079" s="48">
        <v>43968</v>
      </c>
      <c r="R7079" s="178">
        <f t="shared" si="663"/>
        <v>43968</v>
      </c>
      <c r="S7079" s="182">
        <v>9.8000000000000007</v>
      </c>
      <c r="T7079" s="180">
        <f t="shared" si="665"/>
        <v>85915.379999999976</v>
      </c>
      <c r="U7079" s="181" t="str">
        <f t="shared" si="664"/>
        <v>0</v>
      </c>
    </row>
    <row r="7080" spans="14:21">
      <c r="N7080" s="57">
        <f t="shared" si="660"/>
        <v>2020</v>
      </c>
      <c r="O7080" s="57">
        <f t="shared" si="661"/>
        <v>5</v>
      </c>
      <c r="P7080" s="57">
        <f t="shared" si="662"/>
        <v>18</v>
      </c>
      <c r="Q7080" s="48">
        <v>43969</v>
      </c>
      <c r="R7080" s="178">
        <f t="shared" si="663"/>
        <v>43969</v>
      </c>
      <c r="S7080" s="182">
        <v>9.9</v>
      </c>
      <c r="T7080" s="180">
        <f t="shared" si="665"/>
        <v>85925.27999999997</v>
      </c>
      <c r="U7080" s="181" t="str">
        <f t="shared" si="664"/>
        <v>0</v>
      </c>
    </row>
    <row r="7081" spans="14:21">
      <c r="N7081" s="57">
        <f t="shared" si="660"/>
        <v>2020</v>
      </c>
      <c r="O7081" s="57">
        <f t="shared" si="661"/>
        <v>5</v>
      </c>
      <c r="P7081" s="57">
        <f t="shared" si="662"/>
        <v>19</v>
      </c>
      <c r="Q7081" s="48">
        <v>43970</v>
      </c>
      <c r="R7081" s="178">
        <f t="shared" si="663"/>
        <v>43970</v>
      </c>
      <c r="S7081" s="182">
        <v>8.1999999999999993</v>
      </c>
      <c r="T7081" s="180">
        <f t="shared" si="665"/>
        <v>85933.479999999967</v>
      </c>
      <c r="U7081" s="181" t="str">
        <f t="shared" si="664"/>
        <v>0</v>
      </c>
    </row>
    <row r="7082" spans="14:21">
      <c r="N7082" s="57">
        <f t="shared" si="660"/>
        <v>2020</v>
      </c>
      <c r="O7082" s="57">
        <f t="shared" si="661"/>
        <v>5</v>
      </c>
      <c r="P7082" s="57">
        <f t="shared" si="662"/>
        <v>20</v>
      </c>
      <c r="Q7082" s="48">
        <v>43971</v>
      </c>
      <c r="R7082" s="178">
        <f t="shared" si="663"/>
        <v>43971</v>
      </c>
      <c r="S7082" s="182">
        <v>8.5</v>
      </c>
      <c r="T7082" s="180">
        <f t="shared" si="665"/>
        <v>85941.979999999967</v>
      </c>
      <c r="U7082" s="181" t="str">
        <f t="shared" si="664"/>
        <v>0</v>
      </c>
    </row>
    <row r="7083" spans="14:21">
      <c r="N7083" s="57">
        <f t="shared" si="660"/>
        <v>2020</v>
      </c>
      <c r="O7083" s="57">
        <f t="shared" si="661"/>
        <v>5</v>
      </c>
      <c r="P7083" s="57">
        <f t="shared" si="662"/>
        <v>21</v>
      </c>
      <c r="Q7083" s="48">
        <v>43972</v>
      </c>
      <c r="R7083" s="178">
        <f t="shared" si="663"/>
        <v>43972</v>
      </c>
      <c r="S7083" s="182">
        <v>5.8</v>
      </c>
      <c r="T7083" s="180">
        <f t="shared" si="665"/>
        <v>85947.77999999997</v>
      </c>
      <c r="U7083" s="181" t="str">
        <f t="shared" si="664"/>
        <v>0</v>
      </c>
    </row>
    <row r="7084" spans="14:21">
      <c r="N7084" s="57">
        <f t="shared" si="660"/>
        <v>2020</v>
      </c>
      <c r="O7084" s="57">
        <f t="shared" si="661"/>
        <v>5</v>
      </c>
      <c r="P7084" s="57">
        <f t="shared" si="662"/>
        <v>22</v>
      </c>
      <c r="Q7084" s="48">
        <v>43973</v>
      </c>
      <c r="R7084" s="178">
        <f t="shared" si="663"/>
        <v>43973</v>
      </c>
      <c r="S7084" s="182">
        <v>6.8</v>
      </c>
      <c r="T7084" s="180">
        <f t="shared" si="665"/>
        <v>85954.579999999973</v>
      </c>
      <c r="U7084" s="181" t="str">
        <f t="shared" si="664"/>
        <v>0</v>
      </c>
    </row>
    <row r="7085" spans="14:21">
      <c r="N7085" s="57">
        <f t="shared" si="660"/>
        <v>2020</v>
      </c>
      <c r="O7085" s="57">
        <f t="shared" si="661"/>
        <v>5</v>
      </c>
      <c r="P7085" s="57">
        <f t="shared" si="662"/>
        <v>23</v>
      </c>
      <c r="Q7085" s="48">
        <v>43974</v>
      </c>
      <c r="R7085" s="178">
        <f t="shared" si="663"/>
        <v>43974</v>
      </c>
      <c r="S7085" s="182">
        <v>8.6</v>
      </c>
      <c r="T7085" s="180">
        <f t="shared" si="665"/>
        <v>85963.179999999978</v>
      </c>
      <c r="U7085" s="181" t="str">
        <f t="shared" si="664"/>
        <v>0</v>
      </c>
    </row>
    <row r="7086" spans="14:21">
      <c r="N7086" s="57">
        <f t="shared" si="660"/>
        <v>2020</v>
      </c>
      <c r="O7086" s="57">
        <f t="shared" si="661"/>
        <v>5</v>
      </c>
      <c r="P7086" s="57">
        <f t="shared" si="662"/>
        <v>24</v>
      </c>
      <c r="Q7086" s="48">
        <v>43975</v>
      </c>
      <c r="R7086" s="178">
        <f t="shared" si="663"/>
        <v>43975</v>
      </c>
      <c r="S7086" s="182">
        <v>9.6999999999999993</v>
      </c>
      <c r="T7086" s="180">
        <f t="shared" si="665"/>
        <v>85972.879999999976</v>
      </c>
      <c r="U7086" s="181" t="str">
        <f t="shared" si="664"/>
        <v>0</v>
      </c>
    </row>
    <row r="7087" spans="14:21">
      <c r="N7087" s="57">
        <f t="shared" si="660"/>
        <v>2020</v>
      </c>
      <c r="O7087" s="57">
        <f t="shared" si="661"/>
        <v>5</v>
      </c>
      <c r="P7087" s="57">
        <f t="shared" si="662"/>
        <v>25</v>
      </c>
      <c r="Q7087" s="48">
        <v>43976</v>
      </c>
      <c r="R7087" s="178">
        <f t="shared" si="663"/>
        <v>43976</v>
      </c>
      <c r="S7087" s="182">
        <v>8.8000000000000007</v>
      </c>
      <c r="T7087" s="180">
        <f t="shared" si="665"/>
        <v>85981.679999999978</v>
      </c>
      <c r="U7087" s="181" t="str">
        <f t="shared" si="664"/>
        <v>0</v>
      </c>
    </row>
    <row r="7088" spans="14:21">
      <c r="N7088" s="57">
        <f t="shared" si="660"/>
        <v>2020</v>
      </c>
      <c r="O7088" s="57">
        <f t="shared" si="661"/>
        <v>5</v>
      </c>
      <c r="P7088" s="57">
        <f t="shared" si="662"/>
        <v>26</v>
      </c>
      <c r="Q7088" s="48">
        <v>43977</v>
      </c>
      <c r="R7088" s="178">
        <f t="shared" si="663"/>
        <v>43977</v>
      </c>
      <c r="S7088" s="182">
        <v>8.1</v>
      </c>
      <c r="T7088" s="180">
        <f t="shared" si="665"/>
        <v>85989.779999999984</v>
      </c>
      <c r="U7088" s="181" t="str">
        <f t="shared" si="664"/>
        <v>0</v>
      </c>
    </row>
    <row r="7089" spans="14:21">
      <c r="N7089" s="57">
        <f t="shared" si="660"/>
        <v>2020</v>
      </c>
      <c r="O7089" s="57">
        <f t="shared" si="661"/>
        <v>5</v>
      </c>
      <c r="P7089" s="57">
        <f t="shared" si="662"/>
        <v>27</v>
      </c>
      <c r="Q7089" s="48">
        <v>43978</v>
      </c>
      <c r="R7089" s="178">
        <f t="shared" si="663"/>
        <v>43978</v>
      </c>
      <c r="S7089" s="182">
        <v>9.1</v>
      </c>
      <c r="T7089" s="180">
        <f t="shared" si="665"/>
        <v>85998.87999999999</v>
      </c>
      <c r="U7089" s="181" t="str">
        <f t="shared" si="664"/>
        <v>0</v>
      </c>
    </row>
    <row r="7090" spans="14:21">
      <c r="N7090" s="57">
        <f t="shared" si="660"/>
        <v>2020</v>
      </c>
      <c r="O7090" s="57">
        <f t="shared" si="661"/>
        <v>5</v>
      </c>
      <c r="P7090" s="57">
        <f t="shared" si="662"/>
        <v>28</v>
      </c>
      <c r="Q7090" s="48">
        <v>43979</v>
      </c>
      <c r="R7090" s="178">
        <f t="shared" si="663"/>
        <v>43979</v>
      </c>
      <c r="S7090" s="182">
        <v>8.8000000000000007</v>
      </c>
      <c r="T7090" s="180">
        <f t="shared" si="665"/>
        <v>86007.679999999993</v>
      </c>
      <c r="U7090" s="181" t="str">
        <f t="shared" si="664"/>
        <v>0</v>
      </c>
    </row>
    <row r="7091" spans="14:21">
      <c r="N7091" s="57">
        <f t="shared" si="660"/>
        <v>2020</v>
      </c>
      <c r="O7091" s="57">
        <f t="shared" si="661"/>
        <v>5</v>
      </c>
      <c r="P7091" s="57">
        <f t="shared" si="662"/>
        <v>29</v>
      </c>
      <c r="Q7091" s="48">
        <v>43980</v>
      </c>
      <c r="R7091" s="178">
        <f t="shared" si="663"/>
        <v>43980</v>
      </c>
      <c r="S7091" s="182">
        <v>8.1</v>
      </c>
      <c r="T7091" s="180">
        <f t="shared" si="665"/>
        <v>86015.78</v>
      </c>
      <c r="U7091" s="181" t="str">
        <f t="shared" si="664"/>
        <v>0</v>
      </c>
    </row>
    <row r="7092" spans="14:21">
      <c r="N7092" s="57">
        <f t="shared" si="660"/>
        <v>2020</v>
      </c>
      <c r="O7092" s="57">
        <f t="shared" si="661"/>
        <v>5</v>
      </c>
      <c r="P7092" s="57">
        <f t="shared" si="662"/>
        <v>30</v>
      </c>
      <c r="Q7092" s="48">
        <v>43981</v>
      </c>
      <c r="R7092" s="178">
        <f t="shared" si="663"/>
        <v>43981</v>
      </c>
      <c r="S7092" s="182">
        <v>7.2</v>
      </c>
      <c r="T7092" s="180">
        <f t="shared" si="665"/>
        <v>86022.98</v>
      </c>
      <c r="U7092" s="181" t="str">
        <f t="shared" si="664"/>
        <v>0</v>
      </c>
    </row>
    <row r="7093" spans="14:21">
      <c r="N7093" s="57">
        <f t="shared" si="660"/>
        <v>2020</v>
      </c>
      <c r="O7093" s="57">
        <f t="shared" si="661"/>
        <v>5</v>
      </c>
      <c r="P7093" s="57">
        <f t="shared" si="662"/>
        <v>31</v>
      </c>
      <c r="Q7093" s="48">
        <v>43982</v>
      </c>
      <c r="R7093" s="178">
        <f t="shared" si="663"/>
        <v>43982</v>
      </c>
      <c r="S7093" s="182">
        <v>6.5</v>
      </c>
      <c r="T7093" s="180">
        <f t="shared" si="665"/>
        <v>86029.48</v>
      </c>
      <c r="U7093" s="181" t="str">
        <f t="shared" si="664"/>
        <v>0</v>
      </c>
    </row>
    <row r="7094" spans="14:21">
      <c r="N7094" s="57">
        <f t="shared" si="660"/>
        <v>2020</v>
      </c>
      <c r="O7094" s="57">
        <f t="shared" si="661"/>
        <v>6</v>
      </c>
      <c r="P7094" s="57">
        <f t="shared" si="662"/>
        <v>1</v>
      </c>
      <c r="Q7094" s="48">
        <v>43983</v>
      </c>
      <c r="R7094" s="178">
        <f t="shared" si="663"/>
        <v>43983</v>
      </c>
      <c r="S7094" s="182">
        <v>2</v>
      </c>
      <c r="T7094" s="180">
        <f t="shared" si="665"/>
        <v>86031.48</v>
      </c>
      <c r="U7094" s="181" t="str">
        <f t="shared" si="664"/>
        <v>0</v>
      </c>
    </row>
    <row r="7095" spans="14:21">
      <c r="N7095" s="57">
        <f t="shared" si="660"/>
        <v>2020</v>
      </c>
      <c r="O7095" s="57">
        <f t="shared" si="661"/>
        <v>6</v>
      </c>
      <c r="P7095" s="57">
        <f t="shared" si="662"/>
        <v>2</v>
      </c>
      <c r="Q7095" s="48">
        <v>43984</v>
      </c>
      <c r="R7095" s="178">
        <f t="shared" si="663"/>
        <v>43984</v>
      </c>
      <c r="S7095" s="182">
        <v>2</v>
      </c>
      <c r="T7095" s="180">
        <f t="shared" si="665"/>
        <v>86033.48</v>
      </c>
      <c r="U7095" s="181" t="str">
        <f t="shared" si="664"/>
        <v>0</v>
      </c>
    </row>
    <row r="7096" spans="14:21">
      <c r="N7096" s="57">
        <f t="shared" si="660"/>
        <v>2020</v>
      </c>
      <c r="O7096" s="57">
        <f t="shared" si="661"/>
        <v>6</v>
      </c>
      <c r="P7096" s="57">
        <f t="shared" si="662"/>
        <v>3</v>
      </c>
      <c r="Q7096" s="48">
        <v>43985</v>
      </c>
      <c r="R7096" s="178">
        <f t="shared" si="663"/>
        <v>43985</v>
      </c>
      <c r="S7096" s="182">
        <v>2</v>
      </c>
      <c r="T7096" s="180">
        <f t="shared" si="665"/>
        <v>86035.48</v>
      </c>
      <c r="U7096" s="181" t="str">
        <f t="shared" si="664"/>
        <v>0</v>
      </c>
    </row>
    <row r="7097" spans="14:21">
      <c r="N7097" s="57">
        <f t="shared" si="660"/>
        <v>2020</v>
      </c>
      <c r="O7097" s="57">
        <f t="shared" si="661"/>
        <v>6</v>
      </c>
      <c r="P7097" s="57">
        <f t="shared" si="662"/>
        <v>4</v>
      </c>
      <c r="Q7097" s="48">
        <v>43986</v>
      </c>
      <c r="R7097" s="178">
        <f t="shared" si="663"/>
        <v>43986</v>
      </c>
      <c r="S7097" s="182">
        <v>7.2</v>
      </c>
      <c r="T7097" s="180">
        <f t="shared" si="665"/>
        <v>86042.68</v>
      </c>
      <c r="U7097" s="181" t="str">
        <f t="shared" si="664"/>
        <v>0</v>
      </c>
    </row>
    <row r="7098" spans="14:21">
      <c r="N7098" s="57">
        <f t="shared" si="660"/>
        <v>2020</v>
      </c>
      <c r="O7098" s="57">
        <f t="shared" si="661"/>
        <v>6</v>
      </c>
      <c r="P7098" s="57">
        <f t="shared" si="662"/>
        <v>5</v>
      </c>
      <c r="Q7098" s="48">
        <v>43987</v>
      </c>
      <c r="R7098" s="178">
        <f t="shared" si="663"/>
        <v>43987</v>
      </c>
      <c r="S7098" s="182">
        <v>10.3</v>
      </c>
      <c r="T7098" s="180">
        <f t="shared" si="665"/>
        <v>86052.98</v>
      </c>
      <c r="U7098" s="181" t="str">
        <f t="shared" si="664"/>
        <v>0</v>
      </c>
    </row>
    <row r="7099" spans="14:21">
      <c r="N7099" s="57">
        <f t="shared" si="660"/>
        <v>2020</v>
      </c>
      <c r="O7099" s="57">
        <f t="shared" si="661"/>
        <v>6</v>
      </c>
      <c r="P7099" s="57">
        <f t="shared" si="662"/>
        <v>6</v>
      </c>
      <c r="Q7099" s="48">
        <v>43988</v>
      </c>
      <c r="R7099" s="178">
        <f t="shared" si="663"/>
        <v>43988</v>
      </c>
      <c r="S7099" s="182">
        <v>10.6</v>
      </c>
      <c r="T7099" s="180">
        <f t="shared" si="665"/>
        <v>86063.58</v>
      </c>
      <c r="U7099" s="181" t="str">
        <f t="shared" si="664"/>
        <v>0</v>
      </c>
    </row>
    <row r="7100" spans="14:21">
      <c r="N7100" s="57">
        <f t="shared" si="660"/>
        <v>2020</v>
      </c>
      <c r="O7100" s="57">
        <f t="shared" si="661"/>
        <v>6</v>
      </c>
      <c r="P7100" s="57">
        <f t="shared" si="662"/>
        <v>7</v>
      </c>
      <c r="Q7100" s="48">
        <v>43989</v>
      </c>
      <c r="R7100" s="178">
        <f t="shared" si="663"/>
        <v>43989</v>
      </c>
      <c r="S7100" s="182">
        <v>8.9</v>
      </c>
      <c r="T7100" s="180">
        <f t="shared" si="665"/>
        <v>86072.48</v>
      </c>
      <c r="U7100" s="181" t="str">
        <f t="shared" si="664"/>
        <v>0</v>
      </c>
    </row>
    <row r="7101" spans="14:21">
      <c r="N7101" s="57">
        <f t="shared" si="660"/>
        <v>2020</v>
      </c>
      <c r="O7101" s="57">
        <f t="shared" si="661"/>
        <v>6</v>
      </c>
      <c r="P7101" s="57">
        <f t="shared" si="662"/>
        <v>8</v>
      </c>
      <c r="Q7101" s="48">
        <v>43990</v>
      </c>
      <c r="R7101" s="178">
        <f t="shared" si="663"/>
        <v>43990</v>
      </c>
      <c r="S7101" s="182">
        <v>7.5</v>
      </c>
      <c r="T7101" s="180">
        <f t="shared" si="665"/>
        <v>86079.98</v>
      </c>
      <c r="U7101" s="181" t="str">
        <f t="shared" si="664"/>
        <v>0</v>
      </c>
    </row>
    <row r="7102" spans="14:21">
      <c r="N7102" s="57">
        <f t="shared" si="660"/>
        <v>2020</v>
      </c>
      <c r="O7102" s="57">
        <f t="shared" si="661"/>
        <v>6</v>
      </c>
      <c r="P7102" s="57">
        <f t="shared" si="662"/>
        <v>9</v>
      </c>
      <c r="Q7102" s="48">
        <v>43991</v>
      </c>
      <c r="R7102" s="178">
        <f t="shared" si="663"/>
        <v>43991</v>
      </c>
      <c r="S7102" s="182">
        <v>8.4</v>
      </c>
      <c r="T7102" s="180">
        <f t="shared" si="665"/>
        <v>86088.37999999999</v>
      </c>
      <c r="U7102" s="181" t="str">
        <f t="shared" si="664"/>
        <v>0</v>
      </c>
    </row>
    <row r="7103" spans="14:21">
      <c r="N7103" s="57">
        <f t="shared" si="660"/>
        <v>2020</v>
      </c>
      <c r="O7103" s="57">
        <f t="shared" si="661"/>
        <v>6</v>
      </c>
      <c r="P7103" s="57">
        <f t="shared" si="662"/>
        <v>10</v>
      </c>
      <c r="Q7103" s="48">
        <v>43992</v>
      </c>
      <c r="R7103" s="178">
        <f t="shared" si="663"/>
        <v>43992</v>
      </c>
      <c r="S7103" s="182">
        <v>2</v>
      </c>
      <c r="T7103" s="180">
        <f t="shared" si="665"/>
        <v>86090.37999999999</v>
      </c>
      <c r="U7103" s="181" t="str">
        <f t="shared" si="664"/>
        <v>0</v>
      </c>
    </row>
    <row r="7104" spans="14:21">
      <c r="N7104" s="57">
        <f t="shared" si="660"/>
        <v>2020</v>
      </c>
      <c r="O7104" s="57">
        <f t="shared" si="661"/>
        <v>6</v>
      </c>
      <c r="P7104" s="57">
        <f t="shared" si="662"/>
        <v>11</v>
      </c>
      <c r="Q7104" s="48">
        <v>43993</v>
      </c>
      <c r="R7104" s="178">
        <f t="shared" si="663"/>
        <v>43993</v>
      </c>
      <c r="S7104" s="182">
        <v>2</v>
      </c>
      <c r="T7104" s="180">
        <f t="shared" si="665"/>
        <v>86092.37999999999</v>
      </c>
      <c r="U7104" s="181" t="str">
        <f t="shared" si="664"/>
        <v>0</v>
      </c>
    </row>
    <row r="7105" spans="14:21">
      <c r="N7105" s="57">
        <f t="shared" si="660"/>
        <v>2020</v>
      </c>
      <c r="O7105" s="57">
        <f t="shared" si="661"/>
        <v>6</v>
      </c>
      <c r="P7105" s="57">
        <f t="shared" si="662"/>
        <v>12</v>
      </c>
      <c r="Q7105" s="48">
        <v>43994</v>
      </c>
      <c r="R7105" s="178">
        <f t="shared" si="663"/>
        <v>43994</v>
      </c>
      <c r="S7105" s="182">
        <v>2</v>
      </c>
      <c r="T7105" s="180">
        <f t="shared" si="665"/>
        <v>86094.37999999999</v>
      </c>
      <c r="U7105" s="181" t="str">
        <f t="shared" si="664"/>
        <v>0</v>
      </c>
    </row>
    <row r="7106" spans="14:21">
      <c r="N7106" s="57">
        <f t="shared" si="660"/>
        <v>2020</v>
      </c>
      <c r="O7106" s="57">
        <f t="shared" si="661"/>
        <v>6</v>
      </c>
      <c r="P7106" s="57">
        <f t="shared" si="662"/>
        <v>13</v>
      </c>
      <c r="Q7106" s="48">
        <v>43995</v>
      </c>
      <c r="R7106" s="178">
        <f t="shared" si="663"/>
        <v>43995</v>
      </c>
      <c r="S7106" s="182">
        <v>7.1</v>
      </c>
      <c r="T7106" s="180">
        <f t="shared" si="665"/>
        <v>86101.48</v>
      </c>
      <c r="U7106" s="181" t="str">
        <f t="shared" si="664"/>
        <v>0</v>
      </c>
    </row>
    <row r="7107" spans="14:21">
      <c r="N7107" s="57">
        <f t="shared" ref="N7107:N7170" si="666">IF(Q7107="","",YEAR(Q7107))</f>
        <v>2020</v>
      </c>
      <c r="O7107" s="57">
        <f t="shared" ref="O7107:O7170" si="667">IF(Q7107="","",MONTH(Q7107))</f>
        <v>6</v>
      </c>
      <c r="P7107" s="57">
        <f t="shared" ref="P7107:P7170" si="668">DAY(Q7107)</f>
        <v>14</v>
      </c>
      <c r="Q7107" s="48">
        <v>43996</v>
      </c>
      <c r="R7107" s="178">
        <f t="shared" ref="R7107:R7170" si="669">Q7107</f>
        <v>43996</v>
      </c>
      <c r="S7107" s="182">
        <v>2</v>
      </c>
      <c r="T7107" s="180">
        <f t="shared" si="665"/>
        <v>86103.48</v>
      </c>
      <c r="U7107" s="181" t="str">
        <f t="shared" ref="U7107:U7170" si="670">IF(AND(R7107&gt;=$E$7,R7107&lt;=$E$9),S7107,"0")</f>
        <v>0</v>
      </c>
    </row>
    <row r="7108" spans="14:21">
      <c r="N7108" s="57">
        <f t="shared" si="666"/>
        <v>2020</v>
      </c>
      <c r="O7108" s="57">
        <f t="shared" si="667"/>
        <v>6</v>
      </c>
      <c r="P7108" s="57">
        <f t="shared" si="668"/>
        <v>15</v>
      </c>
      <c r="Q7108" s="48">
        <v>43997</v>
      </c>
      <c r="R7108" s="178">
        <f t="shared" si="669"/>
        <v>43997</v>
      </c>
      <c r="S7108" s="182">
        <v>2</v>
      </c>
      <c r="T7108" s="180">
        <f t="shared" si="665"/>
        <v>86105.48</v>
      </c>
      <c r="U7108" s="181" t="str">
        <f t="shared" si="670"/>
        <v>0</v>
      </c>
    </row>
    <row r="7109" spans="14:21">
      <c r="N7109" s="57">
        <f t="shared" si="666"/>
        <v>2020</v>
      </c>
      <c r="O7109" s="57">
        <f t="shared" si="667"/>
        <v>6</v>
      </c>
      <c r="P7109" s="57">
        <f t="shared" si="668"/>
        <v>16</v>
      </c>
      <c r="Q7109" s="48">
        <v>43998</v>
      </c>
      <c r="R7109" s="178">
        <f t="shared" si="669"/>
        <v>43998</v>
      </c>
      <c r="S7109" s="182">
        <v>2</v>
      </c>
      <c r="T7109" s="180">
        <f t="shared" ref="T7109:T7172" si="671">T7108+S7109</f>
        <v>86107.48</v>
      </c>
      <c r="U7109" s="181" t="str">
        <f t="shared" si="670"/>
        <v>0</v>
      </c>
    </row>
    <row r="7110" spans="14:21">
      <c r="N7110" s="57">
        <f t="shared" si="666"/>
        <v>2020</v>
      </c>
      <c r="O7110" s="57">
        <f t="shared" si="667"/>
        <v>6</v>
      </c>
      <c r="P7110" s="57">
        <f t="shared" si="668"/>
        <v>17</v>
      </c>
      <c r="Q7110" s="48">
        <v>43999</v>
      </c>
      <c r="R7110" s="178">
        <f t="shared" si="669"/>
        <v>43999</v>
      </c>
      <c r="S7110" s="182">
        <v>2</v>
      </c>
      <c r="T7110" s="180">
        <f t="shared" si="671"/>
        <v>86109.48</v>
      </c>
      <c r="U7110" s="181" t="str">
        <f t="shared" si="670"/>
        <v>0</v>
      </c>
    </row>
    <row r="7111" spans="14:21">
      <c r="N7111" s="57">
        <f t="shared" si="666"/>
        <v>2020</v>
      </c>
      <c r="O7111" s="57">
        <f t="shared" si="667"/>
        <v>6</v>
      </c>
      <c r="P7111" s="57">
        <f t="shared" si="668"/>
        <v>18</v>
      </c>
      <c r="Q7111" s="48">
        <v>44000</v>
      </c>
      <c r="R7111" s="178">
        <f t="shared" si="669"/>
        <v>44000</v>
      </c>
      <c r="S7111" s="182">
        <v>2</v>
      </c>
      <c r="T7111" s="180">
        <f t="shared" si="671"/>
        <v>86111.48</v>
      </c>
      <c r="U7111" s="181" t="str">
        <f t="shared" si="670"/>
        <v>0</v>
      </c>
    </row>
    <row r="7112" spans="14:21">
      <c r="N7112" s="57">
        <f t="shared" si="666"/>
        <v>2020</v>
      </c>
      <c r="O7112" s="57">
        <f t="shared" si="667"/>
        <v>6</v>
      </c>
      <c r="P7112" s="57">
        <f t="shared" si="668"/>
        <v>19</v>
      </c>
      <c r="Q7112" s="48">
        <v>44001</v>
      </c>
      <c r="R7112" s="178">
        <f t="shared" si="669"/>
        <v>44001</v>
      </c>
      <c r="S7112" s="182">
        <v>2</v>
      </c>
      <c r="T7112" s="180">
        <f t="shared" si="671"/>
        <v>86113.48</v>
      </c>
      <c r="U7112" s="181" t="str">
        <f t="shared" si="670"/>
        <v>0</v>
      </c>
    </row>
    <row r="7113" spans="14:21">
      <c r="N7113" s="57">
        <f t="shared" si="666"/>
        <v>2020</v>
      </c>
      <c r="O7113" s="57">
        <f t="shared" si="667"/>
        <v>6</v>
      </c>
      <c r="P7113" s="57">
        <f t="shared" si="668"/>
        <v>20</v>
      </c>
      <c r="Q7113" s="48">
        <v>44002</v>
      </c>
      <c r="R7113" s="178">
        <f t="shared" si="669"/>
        <v>44002</v>
      </c>
      <c r="S7113" s="182">
        <v>2</v>
      </c>
      <c r="T7113" s="180">
        <f t="shared" si="671"/>
        <v>86115.48</v>
      </c>
      <c r="U7113" s="181" t="str">
        <f t="shared" si="670"/>
        <v>0</v>
      </c>
    </row>
    <row r="7114" spans="14:21">
      <c r="N7114" s="57">
        <f t="shared" si="666"/>
        <v>2020</v>
      </c>
      <c r="O7114" s="57">
        <f t="shared" si="667"/>
        <v>6</v>
      </c>
      <c r="P7114" s="57">
        <f t="shared" si="668"/>
        <v>21</v>
      </c>
      <c r="Q7114" s="48">
        <v>44003</v>
      </c>
      <c r="R7114" s="178">
        <f t="shared" si="669"/>
        <v>44003</v>
      </c>
      <c r="S7114" s="182">
        <v>2</v>
      </c>
      <c r="T7114" s="180">
        <f t="shared" si="671"/>
        <v>86117.48</v>
      </c>
      <c r="U7114" s="181" t="str">
        <f t="shared" si="670"/>
        <v>0</v>
      </c>
    </row>
    <row r="7115" spans="14:21">
      <c r="N7115" s="57">
        <f t="shared" si="666"/>
        <v>2020</v>
      </c>
      <c r="O7115" s="57">
        <f t="shared" si="667"/>
        <v>6</v>
      </c>
      <c r="P7115" s="57">
        <f t="shared" si="668"/>
        <v>22</v>
      </c>
      <c r="Q7115" s="48">
        <v>44004</v>
      </c>
      <c r="R7115" s="178">
        <f t="shared" si="669"/>
        <v>44004</v>
      </c>
      <c r="S7115" s="182">
        <v>2</v>
      </c>
      <c r="T7115" s="180">
        <f t="shared" si="671"/>
        <v>86119.48</v>
      </c>
      <c r="U7115" s="181" t="str">
        <f t="shared" si="670"/>
        <v>0</v>
      </c>
    </row>
    <row r="7116" spans="14:21">
      <c r="N7116" s="57">
        <f t="shared" si="666"/>
        <v>2020</v>
      </c>
      <c r="O7116" s="57">
        <f t="shared" si="667"/>
        <v>6</v>
      </c>
      <c r="P7116" s="57">
        <f t="shared" si="668"/>
        <v>23</v>
      </c>
      <c r="Q7116" s="48">
        <v>44005</v>
      </c>
      <c r="R7116" s="178">
        <f t="shared" si="669"/>
        <v>44005</v>
      </c>
      <c r="S7116" s="182">
        <v>2</v>
      </c>
      <c r="T7116" s="180">
        <f t="shared" si="671"/>
        <v>86121.48</v>
      </c>
      <c r="U7116" s="181" t="str">
        <f t="shared" si="670"/>
        <v>0</v>
      </c>
    </row>
    <row r="7117" spans="14:21">
      <c r="N7117" s="57">
        <f t="shared" si="666"/>
        <v>2020</v>
      </c>
      <c r="O7117" s="57">
        <f t="shared" si="667"/>
        <v>6</v>
      </c>
      <c r="P7117" s="57">
        <f t="shared" si="668"/>
        <v>24</v>
      </c>
      <c r="Q7117" s="48">
        <v>44006</v>
      </c>
      <c r="R7117" s="178">
        <f t="shared" si="669"/>
        <v>44006</v>
      </c>
      <c r="S7117" s="182">
        <v>2</v>
      </c>
      <c r="T7117" s="180">
        <f t="shared" si="671"/>
        <v>86123.48</v>
      </c>
      <c r="U7117" s="181" t="str">
        <f t="shared" si="670"/>
        <v>0</v>
      </c>
    </row>
    <row r="7118" spans="14:21">
      <c r="N7118" s="57">
        <f t="shared" si="666"/>
        <v>2020</v>
      </c>
      <c r="O7118" s="57">
        <f t="shared" si="667"/>
        <v>6</v>
      </c>
      <c r="P7118" s="57">
        <f t="shared" si="668"/>
        <v>25</v>
      </c>
      <c r="Q7118" s="48">
        <v>44007</v>
      </c>
      <c r="R7118" s="178">
        <f t="shared" si="669"/>
        <v>44007</v>
      </c>
      <c r="S7118" s="182">
        <v>2</v>
      </c>
      <c r="T7118" s="180">
        <f t="shared" si="671"/>
        <v>86125.48</v>
      </c>
      <c r="U7118" s="181" t="str">
        <f t="shared" si="670"/>
        <v>0</v>
      </c>
    </row>
    <row r="7119" spans="14:21">
      <c r="N7119" s="57">
        <f t="shared" si="666"/>
        <v>2020</v>
      </c>
      <c r="O7119" s="57">
        <f t="shared" si="667"/>
        <v>6</v>
      </c>
      <c r="P7119" s="57">
        <f t="shared" si="668"/>
        <v>26</v>
      </c>
      <c r="Q7119" s="48">
        <v>44008</v>
      </c>
      <c r="R7119" s="178">
        <f t="shared" si="669"/>
        <v>44008</v>
      </c>
      <c r="S7119" s="182">
        <v>2</v>
      </c>
      <c r="T7119" s="180">
        <f t="shared" si="671"/>
        <v>86127.48</v>
      </c>
      <c r="U7119" s="181" t="str">
        <f t="shared" si="670"/>
        <v>0</v>
      </c>
    </row>
    <row r="7120" spans="14:21">
      <c r="N7120" s="57">
        <f t="shared" si="666"/>
        <v>2020</v>
      </c>
      <c r="O7120" s="57">
        <f t="shared" si="667"/>
        <v>6</v>
      </c>
      <c r="P7120" s="57">
        <f t="shared" si="668"/>
        <v>27</v>
      </c>
      <c r="Q7120" s="48">
        <v>44009</v>
      </c>
      <c r="R7120" s="178">
        <f t="shared" si="669"/>
        <v>44009</v>
      </c>
      <c r="S7120" s="182">
        <v>2</v>
      </c>
      <c r="T7120" s="180">
        <f t="shared" si="671"/>
        <v>86129.48</v>
      </c>
      <c r="U7120" s="181" t="str">
        <f t="shared" si="670"/>
        <v>0</v>
      </c>
    </row>
    <row r="7121" spans="14:21">
      <c r="N7121" s="57">
        <f t="shared" si="666"/>
        <v>2020</v>
      </c>
      <c r="O7121" s="57">
        <f t="shared" si="667"/>
        <v>6</v>
      </c>
      <c r="P7121" s="57">
        <f t="shared" si="668"/>
        <v>28</v>
      </c>
      <c r="Q7121" s="48">
        <v>44010</v>
      </c>
      <c r="R7121" s="178">
        <f t="shared" si="669"/>
        <v>44010</v>
      </c>
      <c r="S7121" s="182">
        <v>2</v>
      </c>
      <c r="T7121" s="180">
        <f t="shared" si="671"/>
        <v>86131.48</v>
      </c>
      <c r="U7121" s="181" t="str">
        <f t="shared" si="670"/>
        <v>0</v>
      </c>
    </row>
    <row r="7122" spans="14:21">
      <c r="N7122" s="57">
        <f t="shared" si="666"/>
        <v>2020</v>
      </c>
      <c r="O7122" s="57">
        <f t="shared" si="667"/>
        <v>6</v>
      </c>
      <c r="P7122" s="57">
        <f t="shared" si="668"/>
        <v>29</v>
      </c>
      <c r="Q7122" s="48">
        <v>44011</v>
      </c>
      <c r="R7122" s="178">
        <f t="shared" si="669"/>
        <v>44011</v>
      </c>
      <c r="S7122" s="182">
        <v>2</v>
      </c>
      <c r="T7122" s="180">
        <f t="shared" si="671"/>
        <v>86133.48</v>
      </c>
      <c r="U7122" s="181" t="str">
        <f t="shared" si="670"/>
        <v>0</v>
      </c>
    </row>
    <row r="7123" spans="14:21">
      <c r="N7123" s="57">
        <f t="shared" si="666"/>
        <v>2020</v>
      </c>
      <c r="O7123" s="57">
        <f t="shared" si="667"/>
        <v>6</v>
      </c>
      <c r="P7123" s="57">
        <f t="shared" si="668"/>
        <v>30</v>
      </c>
      <c r="Q7123" s="48">
        <v>44012</v>
      </c>
      <c r="R7123" s="178">
        <f t="shared" si="669"/>
        <v>44012</v>
      </c>
      <c r="S7123" s="182">
        <v>2</v>
      </c>
      <c r="T7123" s="180">
        <f t="shared" si="671"/>
        <v>86135.48</v>
      </c>
      <c r="U7123" s="181" t="str">
        <f t="shared" si="670"/>
        <v>0</v>
      </c>
    </row>
    <row r="7124" spans="14:21">
      <c r="N7124" s="57">
        <f t="shared" si="666"/>
        <v>2020</v>
      </c>
      <c r="O7124" s="57">
        <f t="shared" si="667"/>
        <v>7</v>
      </c>
      <c r="P7124" s="57">
        <f t="shared" si="668"/>
        <v>1</v>
      </c>
      <c r="Q7124" s="48">
        <v>44013</v>
      </c>
      <c r="R7124" s="178">
        <f t="shared" si="669"/>
        <v>44013</v>
      </c>
      <c r="S7124" s="182">
        <v>2</v>
      </c>
      <c r="T7124" s="180">
        <f t="shared" si="671"/>
        <v>86137.48</v>
      </c>
      <c r="U7124" s="181" t="str">
        <f t="shared" si="670"/>
        <v>0</v>
      </c>
    </row>
    <row r="7125" spans="14:21">
      <c r="N7125" s="57">
        <f t="shared" si="666"/>
        <v>2020</v>
      </c>
      <c r="O7125" s="57">
        <f t="shared" si="667"/>
        <v>7</v>
      </c>
      <c r="P7125" s="57">
        <f t="shared" si="668"/>
        <v>2</v>
      </c>
      <c r="Q7125" s="48">
        <v>44014</v>
      </c>
      <c r="R7125" s="178">
        <f t="shared" si="669"/>
        <v>44014</v>
      </c>
      <c r="S7125" s="182">
        <v>2</v>
      </c>
      <c r="T7125" s="180">
        <f t="shared" si="671"/>
        <v>86139.48</v>
      </c>
      <c r="U7125" s="181" t="str">
        <f t="shared" si="670"/>
        <v>0</v>
      </c>
    </row>
    <row r="7126" spans="14:21">
      <c r="N7126" s="57">
        <f t="shared" si="666"/>
        <v>2020</v>
      </c>
      <c r="O7126" s="57">
        <f t="shared" si="667"/>
        <v>7</v>
      </c>
      <c r="P7126" s="57">
        <f t="shared" si="668"/>
        <v>3</v>
      </c>
      <c r="Q7126" s="48">
        <v>44015</v>
      </c>
      <c r="R7126" s="178">
        <f t="shared" si="669"/>
        <v>44015</v>
      </c>
      <c r="S7126" s="182">
        <v>2</v>
      </c>
      <c r="T7126" s="180">
        <f t="shared" si="671"/>
        <v>86141.48</v>
      </c>
      <c r="U7126" s="181" t="str">
        <f t="shared" si="670"/>
        <v>0</v>
      </c>
    </row>
    <row r="7127" spans="14:21">
      <c r="N7127" s="57">
        <f t="shared" si="666"/>
        <v>2020</v>
      </c>
      <c r="O7127" s="57">
        <f t="shared" si="667"/>
        <v>7</v>
      </c>
      <c r="P7127" s="57">
        <f t="shared" si="668"/>
        <v>4</v>
      </c>
      <c r="Q7127" s="48">
        <v>44016</v>
      </c>
      <c r="R7127" s="178">
        <f t="shared" si="669"/>
        <v>44016</v>
      </c>
      <c r="S7127" s="182">
        <v>2</v>
      </c>
      <c r="T7127" s="180">
        <f t="shared" si="671"/>
        <v>86143.48</v>
      </c>
      <c r="U7127" s="181" t="str">
        <f t="shared" si="670"/>
        <v>0</v>
      </c>
    </row>
    <row r="7128" spans="14:21">
      <c r="N7128" s="57">
        <f t="shared" si="666"/>
        <v>2020</v>
      </c>
      <c r="O7128" s="57">
        <f t="shared" si="667"/>
        <v>7</v>
      </c>
      <c r="P7128" s="57">
        <f t="shared" si="668"/>
        <v>5</v>
      </c>
      <c r="Q7128" s="48">
        <v>44017</v>
      </c>
      <c r="R7128" s="178">
        <f t="shared" si="669"/>
        <v>44017</v>
      </c>
      <c r="S7128" s="182">
        <v>2</v>
      </c>
      <c r="T7128" s="180">
        <f t="shared" si="671"/>
        <v>86145.48</v>
      </c>
      <c r="U7128" s="181" t="str">
        <f t="shared" si="670"/>
        <v>0</v>
      </c>
    </row>
    <row r="7129" spans="14:21">
      <c r="N7129" s="57">
        <f t="shared" si="666"/>
        <v>2020</v>
      </c>
      <c r="O7129" s="57">
        <f t="shared" si="667"/>
        <v>7</v>
      </c>
      <c r="P7129" s="57">
        <f t="shared" si="668"/>
        <v>6</v>
      </c>
      <c r="Q7129" s="48">
        <v>44018</v>
      </c>
      <c r="R7129" s="178">
        <f t="shared" si="669"/>
        <v>44018</v>
      </c>
      <c r="S7129" s="182">
        <v>8.1</v>
      </c>
      <c r="T7129" s="180">
        <f t="shared" si="671"/>
        <v>86153.58</v>
      </c>
      <c r="U7129" s="181" t="str">
        <f t="shared" si="670"/>
        <v>0</v>
      </c>
    </row>
    <row r="7130" spans="14:21">
      <c r="N7130" s="57">
        <f t="shared" si="666"/>
        <v>2020</v>
      </c>
      <c r="O7130" s="57">
        <f t="shared" si="667"/>
        <v>7</v>
      </c>
      <c r="P7130" s="57">
        <f t="shared" si="668"/>
        <v>7</v>
      </c>
      <c r="Q7130" s="48">
        <v>44019</v>
      </c>
      <c r="R7130" s="178">
        <f t="shared" si="669"/>
        <v>44019</v>
      </c>
      <c r="S7130" s="182">
        <v>8.6</v>
      </c>
      <c r="T7130" s="180">
        <f t="shared" si="671"/>
        <v>86162.180000000008</v>
      </c>
      <c r="U7130" s="181" t="str">
        <f t="shared" si="670"/>
        <v>0</v>
      </c>
    </row>
    <row r="7131" spans="14:21">
      <c r="N7131" s="57">
        <f t="shared" si="666"/>
        <v>2020</v>
      </c>
      <c r="O7131" s="57">
        <f t="shared" si="667"/>
        <v>7</v>
      </c>
      <c r="P7131" s="57">
        <f t="shared" si="668"/>
        <v>8</v>
      </c>
      <c r="Q7131" s="48">
        <v>44020</v>
      </c>
      <c r="R7131" s="178">
        <f t="shared" si="669"/>
        <v>44020</v>
      </c>
      <c r="S7131" s="182">
        <v>8.1</v>
      </c>
      <c r="T7131" s="180">
        <f t="shared" si="671"/>
        <v>86170.280000000013</v>
      </c>
      <c r="U7131" s="181" t="str">
        <f t="shared" si="670"/>
        <v>0</v>
      </c>
    </row>
    <row r="7132" spans="14:21">
      <c r="N7132" s="57">
        <f t="shared" si="666"/>
        <v>2020</v>
      </c>
      <c r="O7132" s="57">
        <f t="shared" si="667"/>
        <v>7</v>
      </c>
      <c r="P7132" s="57">
        <f t="shared" si="668"/>
        <v>9</v>
      </c>
      <c r="Q7132" s="48">
        <v>44021</v>
      </c>
      <c r="R7132" s="178">
        <f t="shared" si="669"/>
        <v>44021</v>
      </c>
      <c r="S7132" s="182">
        <v>9.4</v>
      </c>
      <c r="T7132" s="180">
        <f t="shared" si="671"/>
        <v>86179.680000000008</v>
      </c>
      <c r="U7132" s="181" t="str">
        <f t="shared" si="670"/>
        <v>0</v>
      </c>
    </row>
    <row r="7133" spans="14:21">
      <c r="N7133" s="57">
        <f t="shared" si="666"/>
        <v>2020</v>
      </c>
      <c r="O7133" s="57">
        <f t="shared" si="667"/>
        <v>7</v>
      </c>
      <c r="P7133" s="57">
        <f t="shared" si="668"/>
        <v>10</v>
      </c>
      <c r="Q7133" s="48">
        <v>44022</v>
      </c>
      <c r="R7133" s="178">
        <f t="shared" si="669"/>
        <v>44022</v>
      </c>
      <c r="S7133" s="182">
        <v>9.4</v>
      </c>
      <c r="T7133" s="180">
        <f t="shared" si="671"/>
        <v>86189.08</v>
      </c>
      <c r="U7133" s="181" t="str">
        <f t="shared" si="670"/>
        <v>0</v>
      </c>
    </row>
    <row r="7134" spans="14:21">
      <c r="N7134" s="57">
        <f t="shared" si="666"/>
        <v>2020</v>
      </c>
      <c r="O7134" s="57">
        <f t="shared" si="667"/>
        <v>7</v>
      </c>
      <c r="P7134" s="57">
        <f t="shared" si="668"/>
        <v>11</v>
      </c>
      <c r="Q7134" s="48">
        <v>44023</v>
      </c>
      <c r="R7134" s="178">
        <f t="shared" si="669"/>
        <v>44023</v>
      </c>
      <c r="S7134" s="182">
        <v>7.7</v>
      </c>
      <c r="T7134" s="180">
        <f t="shared" si="671"/>
        <v>86196.78</v>
      </c>
      <c r="U7134" s="181" t="str">
        <f t="shared" si="670"/>
        <v>0</v>
      </c>
    </row>
    <row r="7135" spans="14:21">
      <c r="N7135" s="57">
        <f t="shared" si="666"/>
        <v>2020</v>
      </c>
      <c r="O7135" s="57">
        <f t="shared" si="667"/>
        <v>7</v>
      </c>
      <c r="P7135" s="57">
        <f t="shared" si="668"/>
        <v>12</v>
      </c>
      <c r="Q7135" s="48">
        <v>44024</v>
      </c>
      <c r="R7135" s="178">
        <f t="shared" si="669"/>
        <v>44024</v>
      </c>
      <c r="S7135" s="182">
        <v>2</v>
      </c>
      <c r="T7135" s="180">
        <f t="shared" si="671"/>
        <v>86198.78</v>
      </c>
      <c r="U7135" s="181" t="str">
        <f t="shared" si="670"/>
        <v>0</v>
      </c>
    </row>
    <row r="7136" spans="14:21">
      <c r="N7136" s="57">
        <f t="shared" si="666"/>
        <v>2020</v>
      </c>
      <c r="O7136" s="57">
        <f t="shared" si="667"/>
        <v>7</v>
      </c>
      <c r="P7136" s="57">
        <f t="shared" si="668"/>
        <v>13</v>
      </c>
      <c r="Q7136" s="48">
        <v>44025</v>
      </c>
      <c r="R7136" s="178">
        <f t="shared" si="669"/>
        <v>44025</v>
      </c>
      <c r="S7136" s="182">
        <v>2</v>
      </c>
      <c r="T7136" s="180">
        <f t="shared" si="671"/>
        <v>86200.78</v>
      </c>
      <c r="U7136" s="181" t="str">
        <f t="shared" si="670"/>
        <v>0</v>
      </c>
    </row>
    <row r="7137" spans="14:21">
      <c r="N7137" s="57">
        <f t="shared" si="666"/>
        <v>2020</v>
      </c>
      <c r="O7137" s="57">
        <f t="shared" si="667"/>
        <v>7</v>
      </c>
      <c r="P7137" s="57">
        <f t="shared" si="668"/>
        <v>14</v>
      </c>
      <c r="Q7137" s="48">
        <v>44026</v>
      </c>
      <c r="R7137" s="178">
        <f t="shared" si="669"/>
        <v>44026</v>
      </c>
      <c r="S7137" s="182">
        <v>2</v>
      </c>
      <c r="T7137" s="180">
        <f t="shared" si="671"/>
        <v>86202.78</v>
      </c>
      <c r="U7137" s="181" t="str">
        <f t="shared" si="670"/>
        <v>0</v>
      </c>
    </row>
    <row r="7138" spans="14:21">
      <c r="N7138" s="57">
        <f t="shared" si="666"/>
        <v>2020</v>
      </c>
      <c r="O7138" s="57">
        <f t="shared" si="667"/>
        <v>7</v>
      </c>
      <c r="P7138" s="57">
        <f t="shared" si="668"/>
        <v>15</v>
      </c>
      <c r="Q7138" s="48">
        <v>44027</v>
      </c>
      <c r="R7138" s="178">
        <f t="shared" si="669"/>
        <v>44027</v>
      </c>
      <c r="S7138" s="182">
        <v>2</v>
      </c>
      <c r="T7138" s="180">
        <f t="shared" si="671"/>
        <v>86204.78</v>
      </c>
      <c r="U7138" s="181" t="str">
        <f t="shared" si="670"/>
        <v>0</v>
      </c>
    </row>
    <row r="7139" spans="14:21">
      <c r="N7139" s="57">
        <f t="shared" si="666"/>
        <v>2020</v>
      </c>
      <c r="O7139" s="57">
        <f t="shared" si="667"/>
        <v>7</v>
      </c>
      <c r="P7139" s="57">
        <f t="shared" si="668"/>
        <v>16</v>
      </c>
      <c r="Q7139" s="48">
        <v>44028</v>
      </c>
      <c r="R7139" s="178">
        <f t="shared" si="669"/>
        <v>44028</v>
      </c>
      <c r="S7139" s="182">
        <v>2</v>
      </c>
      <c r="T7139" s="180">
        <f t="shared" si="671"/>
        <v>86206.78</v>
      </c>
      <c r="U7139" s="181" t="str">
        <f t="shared" si="670"/>
        <v>0</v>
      </c>
    </row>
    <row r="7140" spans="14:21">
      <c r="N7140" s="57">
        <f t="shared" si="666"/>
        <v>2020</v>
      </c>
      <c r="O7140" s="57">
        <f t="shared" si="667"/>
        <v>7</v>
      </c>
      <c r="P7140" s="57">
        <f t="shared" si="668"/>
        <v>17</v>
      </c>
      <c r="Q7140" s="48">
        <v>44029</v>
      </c>
      <c r="R7140" s="178">
        <f t="shared" si="669"/>
        <v>44029</v>
      </c>
      <c r="S7140" s="182">
        <v>2</v>
      </c>
      <c r="T7140" s="180">
        <f t="shared" si="671"/>
        <v>86208.78</v>
      </c>
      <c r="U7140" s="181" t="str">
        <f t="shared" si="670"/>
        <v>0</v>
      </c>
    </row>
    <row r="7141" spans="14:21">
      <c r="N7141" s="57">
        <f t="shared" si="666"/>
        <v>2020</v>
      </c>
      <c r="O7141" s="57">
        <f t="shared" si="667"/>
        <v>7</v>
      </c>
      <c r="P7141" s="57">
        <f t="shared" si="668"/>
        <v>18</v>
      </c>
      <c r="Q7141" s="48">
        <v>44030</v>
      </c>
      <c r="R7141" s="178">
        <f t="shared" si="669"/>
        <v>44030</v>
      </c>
      <c r="S7141" s="182">
        <v>2</v>
      </c>
      <c r="T7141" s="180">
        <f t="shared" si="671"/>
        <v>86210.78</v>
      </c>
      <c r="U7141" s="181" t="str">
        <f t="shared" si="670"/>
        <v>0</v>
      </c>
    </row>
    <row r="7142" spans="14:21">
      <c r="N7142" s="57">
        <f t="shared" si="666"/>
        <v>2020</v>
      </c>
      <c r="O7142" s="57">
        <f t="shared" si="667"/>
        <v>7</v>
      </c>
      <c r="P7142" s="57">
        <f t="shared" si="668"/>
        <v>19</v>
      </c>
      <c r="Q7142" s="48">
        <v>44031</v>
      </c>
      <c r="R7142" s="178">
        <f t="shared" si="669"/>
        <v>44031</v>
      </c>
      <c r="S7142" s="182">
        <v>2</v>
      </c>
      <c r="T7142" s="180">
        <f t="shared" si="671"/>
        <v>86212.78</v>
      </c>
      <c r="U7142" s="181" t="str">
        <f t="shared" si="670"/>
        <v>0</v>
      </c>
    </row>
    <row r="7143" spans="14:21">
      <c r="N7143" s="57">
        <f t="shared" si="666"/>
        <v>2020</v>
      </c>
      <c r="O7143" s="57">
        <f t="shared" si="667"/>
        <v>7</v>
      </c>
      <c r="P7143" s="57">
        <f t="shared" si="668"/>
        <v>20</v>
      </c>
      <c r="Q7143" s="48">
        <v>44032</v>
      </c>
      <c r="R7143" s="178">
        <f t="shared" si="669"/>
        <v>44032</v>
      </c>
      <c r="S7143" s="182">
        <v>2</v>
      </c>
      <c r="T7143" s="180">
        <f t="shared" si="671"/>
        <v>86214.78</v>
      </c>
      <c r="U7143" s="181" t="str">
        <f t="shared" si="670"/>
        <v>0</v>
      </c>
    </row>
    <row r="7144" spans="14:21">
      <c r="N7144" s="57">
        <f t="shared" si="666"/>
        <v>2020</v>
      </c>
      <c r="O7144" s="57">
        <f t="shared" si="667"/>
        <v>7</v>
      </c>
      <c r="P7144" s="57">
        <f t="shared" si="668"/>
        <v>21</v>
      </c>
      <c r="Q7144" s="48">
        <v>44033</v>
      </c>
      <c r="R7144" s="178">
        <f t="shared" si="669"/>
        <v>44033</v>
      </c>
      <c r="S7144" s="182">
        <v>2</v>
      </c>
      <c r="T7144" s="180">
        <f t="shared" si="671"/>
        <v>86216.78</v>
      </c>
      <c r="U7144" s="181" t="str">
        <f t="shared" si="670"/>
        <v>0</v>
      </c>
    </row>
    <row r="7145" spans="14:21">
      <c r="N7145" s="57">
        <f t="shared" si="666"/>
        <v>2020</v>
      </c>
      <c r="O7145" s="57">
        <f t="shared" si="667"/>
        <v>7</v>
      </c>
      <c r="P7145" s="57">
        <f t="shared" si="668"/>
        <v>22</v>
      </c>
      <c r="Q7145" s="48">
        <v>44034</v>
      </c>
      <c r="R7145" s="178">
        <f t="shared" si="669"/>
        <v>44034</v>
      </c>
      <c r="S7145" s="182">
        <v>2</v>
      </c>
      <c r="T7145" s="180">
        <f t="shared" si="671"/>
        <v>86218.78</v>
      </c>
      <c r="U7145" s="181" t="str">
        <f t="shared" si="670"/>
        <v>0</v>
      </c>
    </row>
    <row r="7146" spans="14:21">
      <c r="N7146" s="57">
        <f t="shared" si="666"/>
        <v>2020</v>
      </c>
      <c r="O7146" s="57">
        <f t="shared" si="667"/>
        <v>7</v>
      </c>
      <c r="P7146" s="57">
        <f t="shared" si="668"/>
        <v>23</v>
      </c>
      <c r="Q7146" s="48">
        <v>44035</v>
      </c>
      <c r="R7146" s="178">
        <f t="shared" si="669"/>
        <v>44035</v>
      </c>
      <c r="S7146" s="182">
        <v>2</v>
      </c>
      <c r="T7146" s="180">
        <f t="shared" si="671"/>
        <v>86220.78</v>
      </c>
      <c r="U7146" s="181" t="str">
        <f t="shared" si="670"/>
        <v>0</v>
      </c>
    </row>
    <row r="7147" spans="14:21">
      <c r="N7147" s="57">
        <f t="shared" si="666"/>
        <v>2020</v>
      </c>
      <c r="O7147" s="57">
        <f t="shared" si="667"/>
        <v>7</v>
      </c>
      <c r="P7147" s="57">
        <f t="shared" si="668"/>
        <v>24</v>
      </c>
      <c r="Q7147" s="48">
        <v>44036</v>
      </c>
      <c r="R7147" s="178">
        <f t="shared" si="669"/>
        <v>44036</v>
      </c>
      <c r="S7147" s="182">
        <v>2</v>
      </c>
      <c r="T7147" s="180">
        <f t="shared" si="671"/>
        <v>86222.78</v>
      </c>
      <c r="U7147" s="181" t="str">
        <f t="shared" si="670"/>
        <v>0</v>
      </c>
    </row>
    <row r="7148" spans="14:21">
      <c r="N7148" s="57">
        <f t="shared" si="666"/>
        <v>2020</v>
      </c>
      <c r="O7148" s="57">
        <f t="shared" si="667"/>
        <v>7</v>
      </c>
      <c r="P7148" s="57">
        <f t="shared" si="668"/>
        <v>25</v>
      </c>
      <c r="Q7148" s="48">
        <v>44037</v>
      </c>
      <c r="R7148" s="178">
        <f t="shared" si="669"/>
        <v>44037</v>
      </c>
      <c r="S7148" s="182">
        <v>2</v>
      </c>
      <c r="T7148" s="180">
        <f t="shared" si="671"/>
        <v>86224.78</v>
      </c>
      <c r="U7148" s="181" t="str">
        <f t="shared" si="670"/>
        <v>0</v>
      </c>
    </row>
    <row r="7149" spans="14:21">
      <c r="N7149" s="57">
        <f t="shared" si="666"/>
        <v>2020</v>
      </c>
      <c r="O7149" s="57">
        <f t="shared" si="667"/>
        <v>7</v>
      </c>
      <c r="P7149" s="57">
        <f t="shared" si="668"/>
        <v>26</v>
      </c>
      <c r="Q7149" s="48">
        <v>44038</v>
      </c>
      <c r="R7149" s="178">
        <f t="shared" si="669"/>
        <v>44038</v>
      </c>
      <c r="S7149" s="182">
        <v>2</v>
      </c>
      <c r="T7149" s="180">
        <f t="shared" si="671"/>
        <v>86226.78</v>
      </c>
      <c r="U7149" s="181" t="str">
        <f t="shared" si="670"/>
        <v>0</v>
      </c>
    </row>
    <row r="7150" spans="14:21">
      <c r="N7150" s="57">
        <f t="shared" si="666"/>
        <v>2020</v>
      </c>
      <c r="O7150" s="57">
        <f t="shared" si="667"/>
        <v>7</v>
      </c>
      <c r="P7150" s="57">
        <f t="shared" si="668"/>
        <v>27</v>
      </c>
      <c r="Q7150" s="48">
        <v>44039</v>
      </c>
      <c r="R7150" s="178">
        <f t="shared" si="669"/>
        <v>44039</v>
      </c>
      <c r="S7150" s="182">
        <v>2</v>
      </c>
      <c r="T7150" s="180">
        <f t="shared" si="671"/>
        <v>86228.78</v>
      </c>
      <c r="U7150" s="181" t="str">
        <f t="shared" si="670"/>
        <v>0</v>
      </c>
    </row>
    <row r="7151" spans="14:21">
      <c r="N7151" s="57">
        <f t="shared" si="666"/>
        <v>2020</v>
      </c>
      <c r="O7151" s="57">
        <f t="shared" si="667"/>
        <v>7</v>
      </c>
      <c r="P7151" s="57">
        <f t="shared" si="668"/>
        <v>28</v>
      </c>
      <c r="Q7151" s="48">
        <v>44040</v>
      </c>
      <c r="R7151" s="178">
        <f t="shared" si="669"/>
        <v>44040</v>
      </c>
      <c r="S7151" s="182">
        <v>2</v>
      </c>
      <c r="T7151" s="180">
        <f t="shared" si="671"/>
        <v>86230.78</v>
      </c>
      <c r="U7151" s="181" t="str">
        <f t="shared" si="670"/>
        <v>0</v>
      </c>
    </row>
    <row r="7152" spans="14:21">
      <c r="N7152" s="57">
        <f t="shared" si="666"/>
        <v>2020</v>
      </c>
      <c r="O7152" s="57">
        <f t="shared" si="667"/>
        <v>7</v>
      </c>
      <c r="P7152" s="57">
        <f t="shared" si="668"/>
        <v>29</v>
      </c>
      <c r="Q7152" s="48">
        <v>44041</v>
      </c>
      <c r="R7152" s="178">
        <f t="shared" si="669"/>
        <v>44041</v>
      </c>
      <c r="S7152" s="182">
        <v>7.4</v>
      </c>
      <c r="T7152" s="180">
        <f t="shared" si="671"/>
        <v>86238.18</v>
      </c>
      <c r="U7152" s="181" t="str">
        <f t="shared" si="670"/>
        <v>0</v>
      </c>
    </row>
    <row r="7153" spans="14:21">
      <c r="N7153" s="57">
        <f t="shared" si="666"/>
        <v>2020</v>
      </c>
      <c r="O7153" s="57">
        <f t="shared" si="667"/>
        <v>7</v>
      </c>
      <c r="P7153" s="57">
        <f t="shared" si="668"/>
        <v>30</v>
      </c>
      <c r="Q7153" s="48">
        <v>44042</v>
      </c>
      <c r="R7153" s="178">
        <f t="shared" si="669"/>
        <v>44042</v>
      </c>
      <c r="S7153" s="182">
        <v>2</v>
      </c>
      <c r="T7153" s="180">
        <f t="shared" si="671"/>
        <v>86240.18</v>
      </c>
      <c r="U7153" s="181" t="str">
        <f t="shared" si="670"/>
        <v>0</v>
      </c>
    </row>
    <row r="7154" spans="14:21">
      <c r="N7154" s="57">
        <f t="shared" si="666"/>
        <v>2020</v>
      </c>
      <c r="O7154" s="57">
        <f t="shared" si="667"/>
        <v>7</v>
      </c>
      <c r="P7154" s="57">
        <f t="shared" si="668"/>
        <v>31</v>
      </c>
      <c r="Q7154" s="48">
        <v>44043</v>
      </c>
      <c r="R7154" s="178">
        <f t="shared" si="669"/>
        <v>44043</v>
      </c>
      <c r="S7154" s="182">
        <v>2</v>
      </c>
      <c r="T7154" s="180">
        <f t="shared" si="671"/>
        <v>86242.18</v>
      </c>
      <c r="U7154" s="181" t="str">
        <f t="shared" si="670"/>
        <v>0</v>
      </c>
    </row>
    <row r="7155" spans="14:21">
      <c r="N7155" s="57">
        <f t="shared" si="666"/>
        <v>2020</v>
      </c>
      <c r="O7155" s="57">
        <f t="shared" si="667"/>
        <v>8</v>
      </c>
      <c r="P7155" s="57">
        <f t="shared" si="668"/>
        <v>1</v>
      </c>
      <c r="Q7155" s="48">
        <v>44044</v>
      </c>
      <c r="R7155" s="178">
        <f t="shared" si="669"/>
        <v>44044</v>
      </c>
      <c r="S7155" s="182">
        <v>2</v>
      </c>
      <c r="T7155" s="180">
        <f t="shared" si="671"/>
        <v>86244.18</v>
      </c>
      <c r="U7155" s="181" t="str">
        <f t="shared" si="670"/>
        <v>0</v>
      </c>
    </row>
    <row r="7156" spans="14:21">
      <c r="N7156" s="57">
        <f t="shared" si="666"/>
        <v>2020</v>
      </c>
      <c r="O7156" s="57">
        <f t="shared" si="667"/>
        <v>8</v>
      </c>
      <c r="P7156" s="57">
        <f t="shared" si="668"/>
        <v>2</v>
      </c>
      <c r="Q7156" s="48">
        <v>44045</v>
      </c>
      <c r="R7156" s="178">
        <f t="shared" si="669"/>
        <v>44045</v>
      </c>
      <c r="S7156" s="182">
        <v>2</v>
      </c>
      <c r="T7156" s="180">
        <f t="shared" si="671"/>
        <v>86246.18</v>
      </c>
      <c r="U7156" s="181" t="str">
        <f t="shared" si="670"/>
        <v>0</v>
      </c>
    </row>
    <row r="7157" spans="14:21">
      <c r="N7157" s="57">
        <f t="shared" si="666"/>
        <v>2020</v>
      </c>
      <c r="O7157" s="57">
        <f t="shared" si="667"/>
        <v>8</v>
      </c>
      <c r="P7157" s="57">
        <f t="shared" si="668"/>
        <v>3</v>
      </c>
      <c r="Q7157" s="48">
        <v>44046</v>
      </c>
      <c r="R7157" s="178">
        <f t="shared" si="669"/>
        <v>44046</v>
      </c>
      <c r="S7157" s="182">
        <v>2</v>
      </c>
      <c r="T7157" s="180">
        <f t="shared" si="671"/>
        <v>86248.18</v>
      </c>
      <c r="U7157" s="181" t="str">
        <f t="shared" si="670"/>
        <v>0</v>
      </c>
    </row>
    <row r="7158" spans="14:21">
      <c r="N7158" s="57">
        <f t="shared" si="666"/>
        <v>2020</v>
      </c>
      <c r="O7158" s="57">
        <f t="shared" si="667"/>
        <v>8</v>
      </c>
      <c r="P7158" s="57">
        <f t="shared" si="668"/>
        <v>4</v>
      </c>
      <c r="Q7158" s="48">
        <v>44047</v>
      </c>
      <c r="R7158" s="178">
        <f t="shared" si="669"/>
        <v>44047</v>
      </c>
      <c r="S7158" s="182">
        <v>7.1</v>
      </c>
      <c r="T7158" s="180">
        <f t="shared" si="671"/>
        <v>86255.28</v>
      </c>
      <c r="U7158" s="181" t="str">
        <f t="shared" si="670"/>
        <v>0</v>
      </c>
    </row>
    <row r="7159" spans="14:21">
      <c r="N7159" s="57">
        <f t="shared" si="666"/>
        <v>2020</v>
      </c>
      <c r="O7159" s="57">
        <f t="shared" si="667"/>
        <v>8</v>
      </c>
      <c r="P7159" s="57">
        <f t="shared" si="668"/>
        <v>5</v>
      </c>
      <c r="Q7159" s="48">
        <v>44048</v>
      </c>
      <c r="R7159" s="178">
        <f t="shared" si="669"/>
        <v>44048</v>
      </c>
      <c r="S7159" s="182">
        <v>2</v>
      </c>
      <c r="T7159" s="180">
        <f t="shared" si="671"/>
        <v>86257.279999999999</v>
      </c>
      <c r="U7159" s="181" t="str">
        <f t="shared" si="670"/>
        <v>0</v>
      </c>
    </row>
    <row r="7160" spans="14:21">
      <c r="N7160" s="57">
        <f t="shared" si="666"/>
        <v>2020</v>
      </c>
      <c r="O7160" s="57">
        <f t="shared" si="667"/>
        <v>8</v>
      </c>
      <c r="P7160" s="57">
        <f t="shared" si="668"/>
        <v>6</v>
      </c>
      <c r="Q7160" s="48">
        <v>44049</v>
      </c>
      <c r="R7160" s="178">
        <f t="shared" si="669"/>
        <v>44049</v>
      </c>
      <c r="S7160" s="182">
        <v>2</v>
      </c>
      <c r="T7160" s="180">
        <f t="shared" si="671"/>
        <v>86259.28</v>
      </c>
      <c r="U7160" s="181" t="str">
        <f t="shared" si="670"/>
        <v>0</v>
      </c>
    </row>
    <row r="7161" spans="14:21">
      <c r="N7161" s="57">
        <f t="shared" si="666"/>
        <v>2020</v>
      </c>
      <c r="O7161" s="57">
        <f t="shared" si="667"/>
        <v>8</v>
      </c>
      <c r="P7161" s="57">
        <f t="shared" si="668"/>
        <v>7</v>
      </c>
      <c r="Q7161" s="48">
        <v>44050</v>
      </c>
      <c r="R7161" s="178">
        <f t="shared" si="669"/>
        <v>44050</v>
      </c>
      <c r="S7161" s="182">
        <v>2</v>
      </c>
      <c r="T7161" s="180">
        <f t="shared" si="671"/>
        <v>86261.28</v>
      </c>
      <c r="U7161" s="181" t="str">
        <f t="shared" si="670"/>
        <v>0</v>
      </c>
    </row>
    <row r="7162" spans="14:21">
      <c r="N7162" s="57">
        <f t="shared" si="666"/>
        <v>2020</v>
      </c>
      <c r="O7162" s="57">
        <f t="shared" si="667"/>
        <v>8</v>
      </c>
      <c r="P7162" s="57">
        <f t="shared" si="668"/>
        <v>8</v>
      </c>
      <c r="Q7162" s="48">
        <v>44051</v>
      </c>
      <c r="R7162" s="178">
        <f t="shared" si="669"/>
        <v>44051</v>
      </c>
      <c r="S7162" s="182">
        <v>2</v>
      </c>
      <c r="T7162" s="180">
        <f t="shared" si="671"/>
        <v>86263.28</v>
      </c>
      <c r="U7162" s="181" t="str">
        <f t="shared" si="670"/>
        <v>0</v>
      </c>
    </row>
    <row r="7163" spans="14:21">
      <c r="N7163" s="57">
        <f t="shared" si="666"/>
        <v>2020</v>
      </c>
      <c r="O7163" s="57">
        <f t="shared" si="667"/>
        <v>8</v>
      </c>
      <c r="P7163" s="57">
        <f t="shared" si="668"/>
        <v>9</v>
      </c>
      <c r="Q7163" s="48">
        <v>44052</v>
      </c>
      <c r="R7163" s="178">
        <f t="shared" si="669"/>
        <v>44052</v>
      </c>
      <c r="S7163" s="182">
        <v>2</v>
      </c>
      <c r="T7163" s="180">
        <f t="shared" si="671"/>
        <v>86265.279999999999</v>
      </c>
      <c r="U7163" s="181" t="str">
        <f t="shared" si="670"/>
        <v>0</v>
      </c>
    </row>
    <row r="7164" spans="14:21">
      <c r="N7164" s="57">
        <f t="shared" si="666"/>
        <v>2020</v>
      </c>
      <c r="O7164" s="57">
        <f t="shared" si="667"/>
        <v>8</v>
      </c>
      <c r="P7164" s="57">
        <f t="shared" si="668"/>
        <v>10</v>
      </c>
      <c r="Q7164" s="48">
        <v>44053</v>
      </c>
      <c r="R7164" s="178">
        <f t="shared" si="669"/>
        <v>44053</v>
      </c>
      <c r="S7164" s="182">
        <v>2</v>
      </c>
      <c r="T7164" s="180">
        <f t="shared" si="671"/>
        <v>86267.28</v>
      </c>
      <c r="U7164" s="181" t="str">
        <f t="shared" si="670"/>
        <v>0</v>
      </c>
    </row>
    <row r="7165" spans="14:21">
      <c r="N7165" s="57">
        <f t="shared" si="666"/>
        <v>2020</v>
      </c>
      <c r="O7165" s="57">
        <f t="shared" si="667"/>
        <v>8</v>
      </c>
      <c r="P7165" s="57">
        <f t="shared" si="668"/>
        <v>11</v>
      </c>
      <c r="Q7165" s="48">
        <v>44054</v>
      </c>
      <c r="R7165" s="178">
        <f t="shared" si="669"/>
        <v>44054</v>
      </c>
      <c r="S7165" s="182">
        <v>2</v>
      </c>
      <c r="T7165" s="180">
        <f t="shared" si="671"/>
        <v>86269.28</v>
      </c>
      <c r="U7165" s="181" t="str">
        <f t="shared" si="670"/>
        <v>0</v>
      </c>
    </row>
    <row r="7166" spans="14:21">
      <c r="N7166" s="57">
        <f t="shared" si="666"/>
        <v>2020</v>
      </c>
      <c r="O7166" s="57">
        <f t="shared" si="667"/>
        <v>8</v>
      </c>
      <c r="P7166" s="57">
        <f t="shared" si="668"/>
        <v>12</v>
      </c>
      <c r="Q7166" s="48">
        <v>44055</v>
      </c>
      <c r="R7166" s="178">
        <f t="shared" si="669"/>
        <v>44055</v>
      </c>
      <c r="S7166" s="182">
        <v>2</v>
      </c>
      <c r="T7166" s="180">
        <f t="shared" si="671"/>
        <v>86271.28</v>
      </c>
      <c r="U7166" s="181" t="str">
        <f t="shared" si="670"/>
        <v>0</v>
      </c>
    </row>
    <row r="7167" spans="14:21">
      <c r="N7167" s="57">
        <f t="shared" si="666"/>
        <v>2020</v>
      </c>
      <c r="O7167" s="57">
        <f t="shared" si="667"/>
        <v>8</v>
      </c>
      <c r="P7167" s="57">
        <f t="shared" si="668"/>
        <v>13</v>
      </c>
      <c r="Q7167" s="48">
        <v>44056</v>
      </c>
      <c r="R7167" s="178">
        <f t="shared" si="669"/>
        <v>44056</v>
      </c>
      <c r="S7167" s="182">
        <v>2</v>
      </c>
      <c r="T7167" s="180">
        <f t="shared" si="671"/>
        <v>86273.279999999999</v>
      </c>
      <c r="U7167" s="181" t="str">
        <f t="shared" si="670"/>
        <v>0</v>
      </c>
    </row>
    <row r="7168" spans="14:21">
      <c r="N7168" s="57">
        <f t="shared" si="666"/>
        <v>2020</v>
      </c>
      <c r="O7168" s="57">
        <f t="shared" si="667"/>
        <v>8</v>
      </c>
      <c r="P7168" s="57">
        <f t="shared" si="668"/>
        <v>14</v>
      </c>
      <c r="Q7168" s="48">
        <v>44057</v>
      </c>
      <c r="R7168" s="178">
        <f t="shared" si="669"/>
        <v>44057</v>
      </c>
      <c r="S7168" s="182">
        <v>2</v>
      </c>
      <c r="T7168" s="180">
        <f t="shared" si="671"/>
        <v>86275.28</v>
      </c>
      <c r="U7168" s="181" t="str">
        <f t="shared" si="670"/>
        <v>0</v>
      </c>
    </row>
    <row r="7169" spans="14:21">
      <c r="N7169" s="57">
        <f t="shared" si="666"/>
        <v>2020</v>
      </c>
      <c r="O7169" s="57">
        <f t="shared" si="667"/>
        <v>8</v>
      </c>
      <c r="P7169" s="57">
        <f t="shared" si="668"/>
        <v>15</v>
      </c>
      <c r="Q7169" s="48">
        <v>44058</v>
      </c>
      <c r="R7169" s="178">
        <f t="shared" si="669"/>
        <v>44058</v>
      </c>
      <c r="S7169" s="182">
        <v>2</v>
      </c>
      <c r="T7169" s="180">
        <f t="shared" si="671"/>
        <v>86277.28</v>
      </c>
      <c r="U7169" s="181" t="str">
        <f t="shared" si="670"/>
        <v>0</v>
      </c>
    </row>
    <row r="7170" spans="14:21">
      <c r="N7170" s="57">
        <f t="shared" si="666"/>
        <v>2020</v>
      </c>
      <c r="O7170" s="57">
        <f t="shared" si="667"/>
        <v>8</v>
      </c>
      <c r="P7170" s="57">
        <f t="shared" si="668"/>
        <v>16</v>
      </c>
      <c r="Q7170" s="48">
        <v>44059</v>
      </c>
      <c r="R7170" s="178">
        <f t="shared" si="669"/>
        <v>44059</v>
      </c>
      <c r="S7170" s="182">
        <v>2</v>
      </c>
      <c r="T7170" s="180">
        <f t="shared" si="671"/>
        <v>86279.28</v>
      </c>
      <c r="U7170" s="181" t="str">
        <f t="shared" si="670"/>
        <v>0</v>
      </c>
    </row>
    <row r="7171" spans="14:21">
      <c r="N7171" s="57">
        <f t="shared" ref="N7171:N7234" si="672">IF(Q7171="","",YEAR(Q7171))</f>
        <v>2020</v>
      </c>
      <c r="O7171" s="57">
        <f t="shared" ref="O7171:O7234" si="673">IF(Q7171="","",MONTH(Q7171))</f>
        <v>8</v>
      </c>
      <c r="P7171" s="57">
        <f t="shared" ref="P7171:P7234" si="674">DAY(Q7171)</f>
        <v>17</v>
      </c>
      <c r="Q7171" s="48">
        <v>44060</v>
      </c>
      <c r="R7171" s="178">
        <f t="shared" ref="R7171:R7234" si="675">Q7171</f>
        <v>44060</v>
      </c>
      <c r="S7171" s="182">
        <v>2</v>
      </c>
      <c r="T7171" s="180">
        <f t="shared" si="671"/>
        <v>86281.279999999999</v>
      </c>
      <c r="U7171" s="181" t="str">
        <f t="shared" ref="U7171:U7234" si="676">IF(AND(R7171&gt;=$E$7,R7171&lt;=$E$9),S7171,"0")</f>
        <v>0</v>
      </c>
    </row>
    <row r="7172" spans="14:21">
      <c r="N7172" s="57">
        <f t="shared" si="672"/>
        <v>2020</v>
      </c>
      <c r="O7172" s="57">
        <f t="shared" si="673"/>
        <v>8</v>
      </c>
      <c r="P7172" s="57">
        <f t="shared" si="674"/>
        <v>18</v>
      </c>
      <c r="Q7172" s="48">
        <v>44061</v>
      </c>
      <c r="R7172" s="178">
        <f t="shared" si="675"/>
        <v>44061</v>
      </c>
      <c r="S7172" s="182">
        <v>2</v>
      </c>
      <c r="T7172" s="180">
        <f t="shared" si="671"/>
        <v>86283.28</v>
      </c>
      <c r="U7172" s="181" t="str">
        <f t="shared" si="676"/>
        <v>0</v>
      </c>
    </row>
    <row r="7173" spans="14:21">
      <c r="N7173" s="57">
        <f t="shared" si="672"/>
        <v>2020</v>
      </c>
      <c r="O7173" s="57">
        <f t="shared" si="673"/>
        <v>8</v>
      </c>
      <c r="P7173" s="57">
        <f t="shared" si="674"/>
        <v>19</v>
      </c>
      <c r="Q7173" s="48">
        <v>44062</v>
      </c>
      <c r="R7173" s="178">
        <f t="shared" si="675"/>
        <v>44062</v>
      </c>
      <c r="S7173" s="182">
        <v>2</v>
      </c>
      <c r="T7173" s="180">
        <f t="shared" ref="T7173:T7236" si="677">T7172+S7173</f>
        <v>86285.28</v>
      </c>
      <c r="U7173" s="181" t="str">
        <f t="shared" si="676"/>
        <v>0</v>
      </c>
    </row>
    <row r="7174" spans="14:21">
      <c r="N7174" s="57">
        <f t="shared" si="672"/>
        <v>2020</v>
      </c>
      <c r="O7174" s="57">
        <f t="shared" si="673"/>
        <v>8</v>
      </c>
      <c r="P7174" s="57">
        <f t="shared" si="674"/>
        <v>20</v>
      </c>
      <c r="Q7174" s="48">
        <v>44063</v>
      </c>
      <c r="R7174" s="178">
        <f t="shared" si="675"/>
        <v>44063</v>
      </c>
      <c r="S7174" s="182">
        <v>2</v>
      </c>
      <c r="T7174" s="180">
        <f t="shared" si="677"/>
        <v>86287.28</v>
      </c>
      <c r="U7174" s="181" t="str">
        <f t="shared" si="676"/>
        <v>0</v>
      </c>
    </row>
    <row r="7175" spans="14:21">
      <c r="N7175" s="57">
        <f t="shared" si="672"/>
        <v>2020</v>
      </c>
      <c r="O7175" s="57">
        <f t="shared" si="673"/>
        <v>8</v>
      </c>
      <c r="P7175" s="57">
        <f t="shared" si="674"/>
        <v>21</v>
      </c>
      <c r="Q7175" s="48">
        <v>44064</v>
      </c>
      <c r="R7175" s="178">
        <f t="shared" si="675"/>
        <v>44064</v>
      </c>
      <c r="S7175" s="182">
        <v>2</v>
      </c>
      <c r="T7175" s="180">
        <f t="shared" si="677"/>
        <v>86289.279999999999</v>
      </c>
      <c r="U7175" s="181" t="str">
        <f t="shared" si="676"/>
        <v>0</v>
      </c>
    </row>
    <row r="7176" spans="14:21">
      <c r="N7176" s="57">
        <f t="shared" si="672"/>
        <v>2020</v>
      </c>
      <c r="O7176" s="57">
        <f t="shared" si="673"/>
        <v>8</v>
      </c>
      <c r="P7176" s="57">
        <f t="shared" si="674"/>
        <v>22</v>
      </c>
      <c r="Q7176" s="48">
        <v>44065</v>
      </c>
      <c r="R7176" s="178">
        <f t="shared" si="675"/>
        <v>44065</v>
      </c>
      <c r="S7176" s="182">
        <v>2</v>
      </c>
      <c r="T7176" s="180">
        <f t="shared" si="677"/>
        <v>86291.28</v>
      </c>
      <c r="U7176" s="181" t="str">
        <f t="shared" si="676"/>
        <v>0</v>
      </c>
    </row>
    <row r="7177" spans="14:21">
      <c r="N7177" s="57">
        <f t="shared" si="672"/>
        <v>2020</v>
      </c>
      <c r="O7177" s="57">
        <f t="shared" si="673"/>
        <v>8</v>
      </c>
      <c r="P7177" s="57">
        <f t="shared" si="674"/>
        <v>23</v>
      </c>
      <c r="Q7177" s="48">
        <v>44066</v>
      </c>
      <c r="R7177" s="178">
        <f t="shared" si="675"/>
        <v>44066</v>
      </c>
      <c r="S7177" s="182">
        <v>2</v>
      </c>
      <c r="T7177" s="180">
        <f t="shared" si="677"/>
        <v>86293.28</v>
      </c>
      <c r="U7177" s="181" t="str">
        <f t="shared" si="676"/>
        <v>0</v>
      </c>
    </row>
    <row r="7178" spans="14:21">
      <c r="N7178" s="57">
        <f t="shared" si="672"/>
        <v>2020</v>
      </c>
      <c r="O7178" s="57">
        <f t="shared" si="673"/>
        <v>8</v>
      </c>
      <c r="P7178" s="57">
        <f t="shared" si="674"/>
        <v>24</v>
      </c>
      <c r="Q7178" s="48">
        <v>44067</v>
      </c>
      <c r="R7178" s="178">
        <f t="shared" si="675"/>
        <v>44067</v>
      </c>
      <c r="S7178" s="182">
        <v>2</v>
      </c>
      <c r="T7178" s="180">
        <f t="shared" si="677"/>
        <v>86295.28</v>
      </c>
      <c r="U7178" s="181" t="str">
        <f t="shared" si="676"/>
        <v>0</v>
      </c>
    </row>
    <row r="7179" spans="14:21">
      <c r="N7179" s="57">
        <f t="shared" si="672"/>
        <v>2020</v>
      </c>
      <c r="O7179" s="57">
        <f t="shared" si="673"/>
        <v>8</v>
      </c>
      <c r="P7179" s="57">
        <f t="shared" si="674"/>
        <v>25</v>
      </c>
      <c r="Q7179" s="48">
        <v>44068</v>
      </c>
      <c r="R7179" s="178">
        <f t="shared" si="675"/>
        <v>44068</v>
      </c>
      <c r="S7179" s="182">
        <v>2</v>
      </c>
      <c r="T7179" s="180">
        <f t="shared" si="677"/>
        <v>86297.279999999999</v>
      </c>
      <c r="U7179" s="181" t="str">
        <f t="shared" si="676"/>
        <v>0</v>
      </c>
    </row>
    <row r="7180" spans="14:21">
      <c r="N7180" s="57">
        <f t="shared" si="672"/>
        <v>2020</v>
      </c>
      <c r="O7180" s="57">
        <f t="shared" si="673"/>
        <v>8</v>
      </c>
      <c r="P7180" s="57">
        <f t="shared" si="674"/>
        <v>26</v>
      </c>
      <c r="Q7180" s="48">
        <v>44069</v>
      </c>
      <c r="R7180" s="178">
        <f t="shared" si="675"/>
        <v>44069</v>
      </c>
      <c r="S7180" s="182">
        <v>2</v>
      </c>
      <c r="T7180" s="180">
        <f t="shared" si="677"/>
        <v>86299.28</v>
      </c>
      <c r="U7180" s="181" t="str">
        <f t="shared" si="676"/>
        <v>0</v>
      </c>
    </row>
    <row r="7181" spans="14:21">
      <c r="N7181" s="57">
        <f t="shared" si="672"/>
        <v>2020</v>
      </c>
      <c r="O7181" s="57">
        <f t="shared" si="673"/>
        <v>8</v>
      </c>
      <c r="P7181" s="57">
        <f t="shared" si="674"/>
        <v>27</v>
      </c>
      <c r="Q7181" s="48">
        <v>44070</v>
      </c>
      <c r="R7181" s="178">
        <f t="shared" si="675"/>
        <v>44070</v>
      </c>
      <c r="S7181" s="182">
        <v>7.4</v>
      </c>
      <c r="T7181" s="180">
        <f t="shared" si="677"/>
        <v>86306.68</v>
      </c>
      <c r="U7181" s="181" t="str">
        <f t="shared" si="676"/>
        <v>0</v>
      </c>
    </row>
    <row r="7182" spans="14:21">
      <c r="N7182" s="57">
        <f t="shared" si="672"/>
        <v>2020</v>
      </c>
      <c r="O7182" s="57">
        <f t="shared" si="673"/>
        <v>8</v>
      </c>
      <c r="P7182" s="57">
        <f t="shared" si="674"/>
        <v>28</v>
      </c>
      <c r="Q7182" s="48">
        <v>44071</v>
      </c>
      <c r="R7182" s="178">
        <f t="shared" si="675"/>
        <v>44071</v>
      </c>
      <c r="S7182" s="182">
        <v>2</v>
      </c>
      <c r="T7182" s="180">
        <f t="shared" si="677"/>
        <v>86308.68</v>
      </c>
      <c r="U7182" s="181" t="str">
        <f t="shared" si="676"/>
        <v>0</v>
      </c>
    </row>
    <row r="7183" spans="14:21">
      <c r="N7183" s="57">
        <f t="shared" si="672"/>
        <v>2020</v>
      </c>
      <c r="O7183" s="57">
        <f t="shared" si="673"/>
        <v>8</v>
      </c>
      <c r="P7183" s="57">
        <f t="shared" si="674"/>
        <v>29</v>
      </c>
      <c r="Q7183" s="48">
        <v>44072</v>
      </c>
      <c r="R7183" s="178">
        <f t="shared" si="675"/>
        <v>44072</v>
      </c>
      <c r="S7183" s="182">
        <v>2</v>
      </c>
      <c r="T7183" s="180">
        <f t="shared" si="677"/>
        <v>86310.68</v>
      </c>
      <c r="U7183" s="181" t="str">
        <f t="shared" si="676"/>
        <v>0</v>
      </c>
    </row>
    <row r="7184" spans="14:21">
      <c r="N7184" s="57">
        <f t="shared" si="672"/>
        <v>2020</v>
      </c>
      <c r="O7184" s="57">
        <f t="shared" si="673"/>
        <v>8</v>
      </c>
      <c r="P7184" s="57">
        <f t="shared" si="674"/>
        <v>30</v>
      </c>
      <c r="Q7184" s="48">
        <v>44073</v>
      </c>
      <c r="R7184" s="178">
        <f t="shared" si="675"/>
        <v>44073</v>
      </c>
      <c r="S7184" s="182">
        <v>2</v>
      </c>
      <c r="T7184" s="180">
        <f t="shared" si="677"/>
        <v>86312.68</v>
      </c>
      <c r="U7184" s="181" t="str">
        <f t="shared" si="676"/>
        <v>0</v>
      </c>
    </row>
    <row r="7185" spans="14:21">
      <c r="N7185" s="57">
        <f t="shared" si="672"/>
        <v>2020</v>
      </c>
      <c r="O7185" s="57">
        <f t="shared" si="673"/>
        <v>8</v>
      </c>
      <c r="P7185" s="57">
        <f t="shared" si="674"/>
        <v>31</v>
      </c>
      <c r="Q7185" s="48">
        <v>44074</v>
      </c>
      <c r="R7185" s="178">
        <f t="shared" si="675"/>
        <v>44074</v>
      </c>
      <c r="S7185" s="182">
        <v>2</v>
      </c>
      <c r="T7185" s="180">
        <f t="shared" si="677"/>
        <v>86314.68</v>
      </c>
      <c r="U7185" s="181" t="str">
        <f t="shared" si="676"/>
        <v>0</v>
      </c>
    </row>
    <row r="7186" spans="14:21">
      <c r="N7186" s="57">
        <f t="shared" si="672"/>
        <v>2020</v>
      </c>
      <c r="O7186" s="57">
        <f t="shared" si="673"/>
        <v>9</v>
      </c>
      <c r="P7186" s="57">
        <f t="shared" si="674"/>
        <v>1</v>
      </c>
      <c r="Q7186" s="48">
        <v>44075</v>
      </c>
      <c r="R7186" s="178">
        <f t="shared" si="675"/>
        <v>44075</v>
      </c>
      <c r="S7186" s="182">
        <v>7.1</v>
      </c>
      <c r="T7186" s="180">
        <f t="shared" si="677"/>
        <v>86321.78</v>
      </c>
      <c r="U7186" s="181" t="str">
        <f t="shared" si="676"/>
        <v>0</v>
      </c>
    </row>
    <row r="7187" spans="14:21">
      <c r="N7187" s="57">
        <f t="shared" si="672"/>
        <v>2020</v>
      </c>
      <c r="O7187" s="57">
        <f t="shared" si="673"/>
        <v>9</v>
      </c>
      <c r="P7187" s="57">
        <f t="shared" si="674"/>
        <v>2</v>
      </c>
      <c r="Q7187" s="48">
        <v>44076</v>
      </c>
      <c r="R7187" s="178">
        <f t="shared" si="675"/>
        <v>44076</v>
      </c>
      <c r="S7187" s="182">
        <v>2</v>
      </c>
      <c r="T7187" s="180">
        <f t="shared" si="677"/>
        <v>86323.78</v>
      </c>
      <c r="U7187" s="181" t="str">
        <f t="shared" si="676"/>
        <v>0</v>
      </c>
    </row>
    <row r="7188" spans="14:21">
      <c r="N7188" s="57">
        <f t="shared" si="672"/>
        <v>2020</v>
      </c>
      <c r="O7188" s="57">
        <f t="shared" si="673"/>
        <v>9</v>
      </c>
      <c r="P7188" s="57">
        <f t="shared" si="674"/>
        <v>3</v>
      </c>
      <c r="Q7188" s="48">
        <v>44077</v>
      </c>
      <c r="R7188" s="178">
        <f t="shared" si="675"/>
        <v>44077</v>
      </c>
      <c r="S7188" s="182">
        <v>8</v>
      </c>
      <c r="T7188" s="180">
        <f t="shared" si="677"/>
        <v>86331.78</v>
      </c>
      <c r="U7188" s="181" t="str">
        <f t="shared" si="676"/>
        <v>0</v>
      </c>
    </row>
    <row r="7189" spans="14:21">
      <c r="N7189" s="57">
        <f t="shared" si="672"/>
        <v>2020</v>
      </c>
      <c r="O7189" s="57">
        <f t="shared" si="673"/>
        <v>9</v>
      </c>
      <c r="P7189" s="57">
        <f t="shared" si="674"/>
        <v>4</v>
      </c>
      <c r="Q7189" s="48">
        <v>44078</v>
      </c>
      <c r="R7189" s="178">
        <f t="shared" si="675"/>
        <v>44078</v>
      </c>
      <c r="S7189" s="182">
        <v>2</v>
      </c>
      <c r="T7189" s="180">
        <f t="shared" si="677"/>
        <v>86333.78</v>
      </c>
      <c r="U7189" s="181" t="str">
        <f t="shared" si="676"/>
        <v>0</v>
      </c>
    </row>
    <row r="7190" spans="14:21">
      <c r="N7190" s="57">
        <f t="shared" si="672"/>
        <v>2020</v>
      </c>
      <c r="O7190" s="57">
        <f t="shared" si="673"/>
        <v>9</v>
      </c>
      <c r="P7190" s="57">
        <f t="shared" si="674"/>
        <v>5</v>
      </c>
      <c r="Q7190" s="48">
        <v>44079</v>
      </c>
      <c r="R7190" s="178">
        <f t="shared" si="675"/>
        <v>44079</v>
      </c>
      <c r="S7190" s="182">
        <v>7.5</v>
      </c>
      <c r="T7190" s="180">
        <f t="shared" si="677"/>
        <v>86341.28</v>
      </c>
      <c r="U7190" s="181" t="str">
        <f t="shared" si="676"/>
        <v>0</v>
      </c>
    </row>
    <row r="7191" spans="14:21">
      <c r="N7191" s="57">
        <f t="shared" si="672"/>
        <v>2020</v>
      </c>
      <c r="O7191" s="57">
        <f t="shared" si="673"/>
        <v>9</v>
      </c>
      <c r="P7191" s="57">
        <f t="shared" si="674"/>
        <v>6</v>
      </c>
      <c r="Q7191" s="48">
        <v>44080</v>
      </c>
      <c r="R7191" s="178">
        <f t="shared" si="675"/>
        <v>44080</v>
      </c>
      <c r="S7191" s="182">
        <v>8.5</v>
      </c>
      <c r="T7191" s="180">
        <f t="shared" si="677"/>
        <v>86349.78</v>
      </c>
      <c r="U7191" s="181" t="str">
        <f t="shared" si="676"/>
        <v>0</v>
      </c>
    </row>
    <row r="7192" spans="14:21">
      <c r="N7192" s="57">
        <f t="shared" si="672"/>
        <v>2020</v>
      </c>
      <c r="O7192" s="57">
        <f t="shared" si="673"/>
        <v>9</v>
      </c>
      <c r="P7192" s="57">
        <f t="shared" si="674"/>
        <v>7</v>
      </c>
      <c r="Q7192" s="48">
        <v>44081</v>
      </c>
      <c r="R7192" s="178">
        <f t="shared" si="675"/>
        <v>44081</v>
      </c>
      <c r="S7192" s="182">
        <v>7.6</v>
      </c>
      <c r="T7192" s="180">
        <f t="shared" si="677"/>
        <v>86357.38</v>
      </c>
      <c r="U7192" s="181" t="str">
        <f t="shared" si="676"/>
        <v>0</v>
      </c>
    </row>
    <row r="7193" spans="14:21">
      <c r="N7193" s="57">
        <f t="shared" si="672"/>
        <v>2020</v>
      </c>
      <c r="O7193" s="57">
        <f t="shared" si="673"/>
        <v>9</v>
      </c>
      <c r="P7193" s="57">
        <f t="shared" si="674"/>
        <v>8</v>
      </c>
      <c r="Q7193" s="48">
        <v>44082</v>
      </c>
      <c r="R7193" s="178">
        <f t="shared" si="675"/>
        <v>44082</v>
      </c>
      <c r="S7193" s="182">
        <v>2</v>
      </c>
      <c r="T7193" s="180">
        <f t="shared" si="677"/>
        <v>86359.38</v>
      </c>
      <c r="U7193" s="181" t="str">
        <f t="shared" si="676"/>
        <v>0</v>
      </c>
    </row>
    <row r="7194" spans="14:21">
      <c r="N7194" s="57">
        <f t="shared" si="672"/>
        <v>2020</v>
      </c>
      <c r="O7194" s="57">
        <f t="shared" si="673"/>
        <v>9</v>
      </c>
      <c r="P7194" s="57">
        <f t="shared" si="674"/>
        <v>9</v>
      </c>
      <c r="Q7194" s="48">
        <v>44083</v>
      </c>
      <c r="R7194" s="178">
        <f t="shared" si="675"/>
        <v>44083</v>
      </c>
      <c r="S7194" s="182">
        <v>2</v>
      </c>
      <c r="T7194" s="180">
        <f t="shared" si="677"/>
        <v>86361.38</v>
      </c>
      <c r="U7194" s="181" t="str">
        <f t="shared" si="676"/>
        <v>0</v>
      </c>
    </row>
    <row r="7195" spans="14:21">
      <c r="N7195" s="57">
        <f t="shared" si="672"/>
        <v>2020</v>
      </c>
      <c r="O7195" s="57">
        <f t="shared" si="673"/>
        <v>9</v>
      </c>
      <c r="P7195" s="57">
        <f t="shared" si="674"/>
        <v>10</v>
      </c>
      <c r="Q7195" s="48">
        <v>44084</v>
      </c>
      <c r="R7195" s="178">
        <f t="shared" si="675"/>
        <v>44084</v>
      </c>
      <c r="S7195" s="182">
        <v>8.6</v>
      </c>
      <c r="T7195" s="180">
        <f t="shared" si="677"/>
        <v>86369.98000000001</v>
      </c>
      <c r="U7195" s="181" t="str">
        <f t="shared" si="676"/>
        <v>0</v>
      </c>
    </row>
    <row r="7196" spans="14:21">
      <c r="N7196" s="57">
        <f t="shared" si="672"/>
        <v>2020</v>
      </c>
      <c r="O7196" s="57">
        <f t="shared" si="673"/>
        <v>9</v>
      </c>
      <c r="P7196" s="57">
        <f t="shared" si="674"/>
        <v>11</v>
      </c>
      <c r="Q7196" s="48">
        <v>44085</v>
      </c>
      <c r="R7196" s="178">
        <f t="shared" si="675"/>
        <v>44085</v>
      </c>
      <c r="S7196" s="182">
        <v>7.4</v>
      </c>
      <c r="T7196" s="180">
        <f t="shared" si="677"/>
        <v>86377.38</v>
      </c>
      <c r="U7196" s="181" t="str">
        <f t="shared" si="676"/>
        <v>0</v>
      </c>
    </row>
    <row r="7197" spans="14:21">
      <c r="N7197" s="57">
        <f t="shared" si="672"/>
        <v>2020</v>
      </c>
      <c r="O7197" s="57">
        <f t="shared" si="673"/>
        <v>9</v>
      </c>
      <c r="P7197" s="57">
        <f t="shared" si="674"/>
        <v>12</v>
      </c>
      <c r="Q7197" s="48">
        <v>44086</v>
      </c>
      <c r="R7197" s="178">
        <f t="shared" si="675"/>
        <v>44086</v>
      </c>
      <c r="S7197" s="182">
        <v>7.7</v>
      </c>
      <c r="T7197" s="180">
        <f t="shared" si="677"/>
        <v>86385.08</v>
      </c>
      <c r="U7197" s="181" t="str">
        <f t="shared" si="676"/>
        <v>0</v>
      </c>
    </row>
    <row r="7198" spans="14:21">
      <c r="N7198" s="57">
        <f t="shared" si="672"/>
        <v>2020</v>
      </c>
      <c r="O7198" s="57">
        <f t="shared" si="673"/>
        <v>9</v>
      </c>
      <c r="P7198" s="57">
        <f t="shared" si="674"/>
        <v>13</v>
      </c>
      <c r="Q7198" s="48">
        <v>44087</v>
      </c>
      <c r="R7198" s="178">
        <f t="shared" si="675"/>
        <v>44087</v>
      </c>
      <c r="S7198" s="182">
        <v>2</v>
      </c>
      <c r="T7198" s="180">
        <f t="shared" si="677"/>
        <v>86387.08</v>
      </c>
      <c r="U7198" s="181" t="str">
        <f t="shared" si="676"/>
        <v>0</v>
      </c>
    </row>
    <row r="7199" spans="14:21">
      <c r="N7199" s="57">
        <f t="shared" si="672"/>
        <v>2020</v>
      </c>
      <c r="O7199" s="57">
        <f t="shared" si="673"/>
        <v>9</v>
      </c>
      <c r="P7199" s="57">
        <f t="shared" si="674"/>
        <v>14</v>
      </c>
      <c r="Q7199" s="48">
        <v>44088</v>
      </c>
      <c r="R7199" s="178">
        <f t="shared" si="675"/>
        <v>44088</v>
      </c>
      <c r="S7199" s="182">
        <v>2</v>
      </c>
      <c r="T7199" s="180">
        <f t="shared" si="677"/>
        <v>86389.08</v>
      </c>
      <c r="U7199" s="181" t="str">
        <f t="shared" si="676"/>
        <v>0</v>
      </c>
    </row>
    <row r="7200" spans="14:21">
      <c r="N7200" s="57">
        <f t="shared" si="672"/>
        <v>2020</v>
      </c>
      <c r="O7200" s="57">
        <f t="shared" si="673"/>
        <v>9</v>
      </c>
      <c r="P7200" s="57">
        <f t="shared" si="674"/>
        <v>15</v>
      </c>
      <c r="Q7200" s="48">
        <v>44089</v>
      </c>
      <c r="R7200" s="178">
        <f t="shared" si="675"/>
        <v>44089</v>
      </c>
      <c r="S7200" s="182">
        <v>2</v>
      </c>
      <c r="T7200" s="180">
        <f t="shared" si="677"/>
        <v>86391.08</v>
      </c>
      <c r="U7200" s="181" t="str">
        <f t="shared" si="676"/>
        <v>0</v>
      </c>
    </row>
    <row r="7201" spans="14:21">
      <c r="N7201" s="57">
        <f t="shared" si="672"/>
        <v>2020</v>
      </c>
      <c r="O7201" s="57">
        <f t="shared" si="673"/>
        <v>9</v>
      </c>
      <c r="P7201" s="57">
        <f t="shared" si="674"/>
        <v>16</v>
      </c>
      <c r="Q7201" s="48">
        <v>44090</v>
      </c>
      <c r="R7201" s="178">
        <f t="shared" si="675"/>
        <v>44090</v>
      </c>
      <c r="S7201" s="182">
        <v>2</v>
      </c>
      <c r="T7201" s="180">
        <f t="shared" si="677"/>
        <v>86393.08</v>
      </c>
      <c r="U7201" s="181" t="str">
        <f t="shared" si="676"/>
        <v>0</v>
      </c>
    </row>
    <row r="7202" spans="14:21">
      <c r="N7202" s="57">
        <f t="shared" si="672"/>
        <v>2020</v>
      </c>
      <c r="O7202" s="57">
        <f t="shared" si="673"/>
        <v>9</v>
      </c>
      <c r="P7202" s="57">
        <f t="shared" si="674"/>
        <v>17</v>
      </c>
      <c r="Q7202" s="48">
        <v>44091</v>
      </c>
      <c r="R7202" s="178">
        <f t="shared" si="675"/>
        <v>44091</v>
      </c>
      <c r="S7202" s="182">
        <v>8.8000000000000007</v>
      </c>
      <c r="T7202" s="180">
        <f t="shared" si="677"/>
        <v>86401.88</v>
      </c>
      <c r="U7202" s="181" t="str">
        <f t="shared" si="676"/>
        <v>0</v>
      </c>
    </row>
    <row r="7203" spans="14:21">
      <c r="N7203" s="57">
        <f t="shared" si="672"/>
        <v>2020</v>
      </c>
      <c r="O7203" s="57">
        <f t="shared" si="673"/>
        <v>9</v>
      </c>
      <c r="P7203" s="57">
        <f t="shared" si="674"/>
        <v>18</v>
      </c>
      <c r="Q7203" s="48">
        <v>44092</v>
      </c>
      <c r="R7203" s="178">
        <f t="shared" si="675"/>
        <v>44092</v>
      </c>
      <c r="S7203" s="182">
        <v>10.8</v>
      </c>
      <c r="T7203" s="180">
        <f t="shared" si="677"/>
        <v>86412.680000000008</v>
      </c>
      <c r="U7203" s="181" t="str">
        <f t="shared" si="676"/>
        <v>0</v>
      </c>
    </row>
    <row r="7204" spans="14:21">
      <c r="N7204" s="57">
        <f t="shared" si="672"/>
        <v>2020</v>
      </c>
      <c r="O7204" s="57">
        <f t="shared" si="673"/>
        <v>9</v>
      </c>
      <c r="P7204" s="57">
        <f t="shared" si="674"/>
        <v>19</v>
      </c>
      <c r="Q7204" s="48">
        <v>44093</v>
      </c>
      <c r="R7204" s="178">
        <f t="shared" si="675"/>
        <v>44093</v>
      </c>
      <c r="S7204" s="182">
        <v>9.3000000000000007</v>
      </c>
      <c r="T7204" s="180">
        <f t="shared" si="677"/>
        <v>86421.98000000001</v>
      </c>
      <c r="U7204" s="181" t="str">
        <f t="shared" si="676"/>
        <v>0</v>
      </c>
    </row>
    <row r="7205" spans="14:21">
      <c r="N7205" s="57">
        <f t="shared" si="672"/>
        <v>2020</v>
      </c>
      <c r="O7205" s="57">
        <f t="shared" si="673"/>
        <v>9</v>
      </c>
      <c r="P7205" s="57">
        <f t="shared" si="674"/>
        <v>20</v>
      </c>
      <c r="Q7205" s="48">
        <v>44094</v>
      </c>
      <c r="R7205" s="178">
        <f t="shared" si="675"/>
        <v>44094</v>
      </c>
      <c r="S7205" s="182">
        <v>8.4</v>
      </c>
      <c r="T7205" s="180">
        <f t="shared" si="677"/>
        <v>86430.38</v>
      </c>
      <c r="U7205" s="181" t="str">
        <f t="shared" si="676"/>
        <v>0</v>
      </c>
    </row>
    <row r="7206" spans="14:21">
      <c r="N7206" s="57">
        <f t="shared" si="672"/>
        <v>2020</v>
      </c>
      <c r="O7206" s="57">
        <f t="shared" si="673"/>
        <v>9</v>
      </c>
      <c r="P7206" s="57">
        <f t="shared" si="674"/>
        <v>21</v>
      </c>
      <c r="Q7206" s="48">
        <v>44095</v>
      </c>
      <c r="R7206" s="178">
        <f t="shared" si="675"/>
        <v>44095</v>
      </c>
      <c r="S7206" s="182">
        <v>7.6</v>
      </c>
      <c r="T7206" s="180">
        <f t="shared" si="677"/>
        <v>86437.98000000001</v>
      </c>
      <c r="U7206" s="181" t="str">
        <f t="shared" si="676"/>
        <v>0</v>
      </c>
    </row>
    <row r="7207" spans="14:21">
      <c r="N7207" s="57">
        <f t="shared" si="672"/>
        <v>2020</v>
      </c>
      <c r="O7207" s="57">
        <f t="shared" si="673"/>
        <v>9</v>
      </c>
      <c r="P7207" s="57">
        <f t="shared" si="674"/>
        <v>22</v>
      </c>
      <c r="Q7207" s="48">
        <v>44096</v>
      </c>
      <c r="R7207" s="178">
        <f t="shared" si="675"/>
        <v>44096</v>
      </c>
      <c r="S7207" s="182">
        <v>2</v>
      </c>
      <c r="T7207" s="180">
        <f t="shared" si="677"/>
        <v>86439.98000000001</v>
      </c>
      <c r="U7207" s="181" t="str">
        <f t="shared" si="676"/>
        <v>0</v>
      </c>
    </row>
    <row r="7208" spans="14:21">
      <c r="N7208" s="57">
        <f t="shared" si="672"/>
        <v>2020</v>
      </c>
      <c r="O7208" s="57">
        <f t="shared" si="673"/>
        <v>9</v>
      </c>
      <c r="P7208" s="57">
        <f t="shared" si="674"/>
        <v>23</v>
      </c>
      <c r="Q7208" s="48">
        <v>44097</v>
      </c>
      <c r="R7208" s="178">
        <f t="shared" si="675"/>
        <v>44097</v>
      </c>
      <c r="S7208" s="182">
        <v>2</v>
      </c>
      <c r="T7208" s="180">
        <f t="shared" si="677"/>
        <v>86441.98000000001</v>
      </c>
      <c r="U7208" s="181" t="str">
        <f t="shared" si="676"/>
        <v>0</v>
      </c>
    </row>
    <row r="7209" spans="14:21">
      <c r="N7209" s="57">
        <f t="shared" si="672"/>
        <v>2020</v>
      </c>
      <c r="O7209" s="57">
        <f t="shared" si="673"/>
        <v>9</v>
      </c>
      <c r="P7209" s="57">
        <f t="shared" si="674"/>
        <v>24</v>
      </c>
      <c r="Q7209" s="48">
        <v>44098</v>
      </c>
      <c r="R7209" s="178">
        <f t="shared" si="675"/>
        <v>44098</v>
      </c>
      <c r="S7209" s="182">
        <v>2</v>
      </c>
      <c r="T7209" s="180">
        <f t="shared" si="677"/>
        <v>86443.98000000001</v>
      </c>
      <c r="U7209" s="181" t="str">
        <f t="shared" si="676"/>
        <v>0</v>
      </c>
    </row>
    <row r="7210" spans="14:21">
      <c r="N7210" s="57">
        <f t="shared" si="672"/>
        <v>2020</v>
      </c>
      <c r="O7210" s="57">
        <f t="shared" si="673"/>
        <v>9</v>
      </c>
      <c r="P7210" s="57">
        <f t="shared" si="674"/>
        <v>25</v>
      </c>
      <c r="Q7210" s="48">
        <v>44099</v>
      </c>
      <c r="R7210" s="178">
        <f t="shared" si="675"/>
        <v>44099</v>
      </c>
      <c r="S7210" s="182">
        <v>8.8000000000000007</v>
      </c>
      <c r="T7210" s="180">
        <f t="shared" si="677"/>
        <v>86452.780000000013</v>
      </c>
      <c r="U7210" s="181" t="str">
        <f t="shared" si="676"/>
        <v>0</v>
      </c>
    </row>
    <row r="7211" spans="14:21">
      <c r="N7211" s="57">
        <f t="shared" si="672"/>
        <v>2020</v>
      </c>
      <c r="O7211" s="57">
        <f t="shared" si="673"/>
        <v>9</v>
      </c>
      <c r="P7211" s="57">
        <f t="shared" si="674"/>
        <v>26</v>
      </c>
      <c r="Q7211" s="48">
        <v>44100</v>
      </c>
      <c r="R7211" s="178">
        <f t="shared" si="675"/>
        <v>44100</v>
      </c>
      <c r="S7211" s="182">
        <v>10.6</v>
      </c>
      <c r="T7211" s="180">
        <f t="shared" si="677"/>
        <v>86463.380000000019</v>
      </c>
      <c r="U7211" s="181" t="str">
        <f t="shared" si="676"/>
        <v>0</v>
      </c>
    </row>
    <row r="7212" spans="14:21">
      <c r="N7212" s="57">
        <f t="shared" si="672"/>
        <v>2020</v>
      </c>
      <c r="O7212" s="57">
        <f t="shared" si="673"/>
        <v>9</v>
      </c>
      <c r="P7212" s="57">
        <f t="shared" si="674"/>
        <v>27</v>
      </c>
      <c r="Q7212" s="48">
        <v>44101</v>
      </c>
      <c r="R7212" s="178">
        <f t="shared" si="675"/>
        <v>44101</v>
      </c>
      <c r="S7212" s="182">
        <v>7.9</v>
      </c>
      <c r="T7212" s="180">
        <f t="shared" si="677"/>
        <v>86471.280000000013</v>
      </c>
      <c r="U7212" s="181" t="str">
        <f t="shared" si="676"/>
        <v>0</v>
      </c>
    </row>
    <row r="7213" spans="14:21">
      <c r="N7213" s="57">
        <f t="shared" si="672"/>
        <v>2020</v>
      </c>
      <c r="O7213" s="57">
        <f t="shared" si="673"/>
        <v>9</v>
      </c>
      <c r="P7213" s="57">
        <f t="shared" si="674"/>
        <v>28</v>
      </c>
      <c r="Q7213" s="48">
        <v>44102</v>
      </c>
      <c r="R7213" s="178">
        <f t="shared" si="675"/>
        <v>44102</v>
      </c>
      <c r="S7213" s="182">
        <v>8.9</v>
      </c>
      <c r="T7213" s="180">
        <f t="shared" si="677"/>
        <v>86480.180000000008</v>
      </c>
      <c r="U7213" s="181" t="str">
        <f t="shared" si="676"/>
        <v>0</v>
      </c>
    </row>
    <row r="7214" spans="14:21">
      <c r="N7214" s="57">
        <f t="shared" si="672"/>
        <v>2020</v>
      </c>
      <c r="O7214" s="57">
        <f t="shared" si="673"/>
        <v>9</v>
      </c>
      <c r="P7214" s="57">
        <f t="shared" si="674"/>
        <v>29</v>
      </c>
      <c r="Q7214" s="48">
        <v>44103</v>
      </c>
      <c r="R7214" s="178">
        <f t="shared" si="675"/>
        <v>44103</v>
      </c>
      <c r="S7214" s="182">
        <v>7.9</v>
      </c>
      <c r="T7214" s="180">
        <f t="shared" si="677"/>
        <v>86488.08</v>
      </c>
      <c r="U7214" s="181" t="str">
        <f t="shared" si="676"/>
        <v>0</v>
      </c>
    </row>
    <row r="7215" spans="14:21">
      <c r="N7215" s="57">
        <f t="shared" si="672"/>
        <v>2020</v>
      </c>
      <c r="O7215" s="57">
        <f t="shared" si="673"/>
        <v>9</v>
      </c>
      <c r="P7215" s="57">
        <f t="shared" si="674"/>
        <v>30</v>
      </c>
      <c r="Q7215" s="48">
        <v>44104</v>
      </c>
      <c r="R7215" s="178">
        <f t="shared" si="675"/>
        <v>44104</v>
      </c>
      <c r="S7215" s="182">
        <v>7.4</v>
      </c>
      <c r="T7215" s="180">
        <f t="shared" si="677"/>
        <v>86495.48</v>
      </c>
      <c r="U7215" s="181" t="str">
        <f t="shared" si="676"/>
        <v>0</v>
      </c>
    </row>
    <row r="7216" spans="14:21">
      <c r="N7216" s="57">
        <f t="shared" si="672"/>
        <v>2020</v>
      </c>
      <c r="O7216" s="57">
        <f t="shared" si="673"/>
        <v>10</v>
      </c>
      <c r="P7216" s="57">
        <f t="shared" si="674"/>
        <v>1</v>
      </c>
      <c r="Q7216" s="48">
        <v>44105</v>
      </c>
      <c r="R7216" s="178">
        <f t="shared" si="675"/>
        <v>44105</v>
      </c>
      <c r="S7216" s="182">
        <v>7.7</v>
      </c>
      <c r="T7216" s="180">
        <f t="shared" si="677"/>
        <v>86503.18</v>
      </c>
      <c r="U7216" s="181" t="str">
        <f t="shared" si="676"/>
        <v>0</v>
      </c>
    </row>
    <row r="7217" spans="14:21">
      <c r="N7217" s="57">
        <f t="shared" si="672"/>
        <v>2020</v>
      </c>
      <c r="O7217" s="57">
        <f t="shared" si="673"/>
        <v>10</v>
      </c>
      <c r="P7217" s="57">
        <f t="shared" si="674"/>
        <v>2</v>
      </c>
      <c r="Q7217" s="48">
        <v>44106</v>
      </c>
      <c r="R7217" s="178">
        <f t="shared" si="675"/>
        <v>44106</v>
      </c>
      <c r="S7217" s="182">
        <v>7.6</v>
      </c>
      <c r="T7217" s="180">
        <f t="shared" si="677"/>
        <v>86510.78</v>
      </c>
      <c r="U7217" s="181" t="str">
        <f t="shared" si="676"/>
        <v>0</v>
      </c>
    </row>
    <row r="7218" spans="14:21">
      <c r="N7218" s="57">
        <f t="shared" si="672"/>
        <v>2020</v>
      </c>
      <c r="O7218" s="57">
        <f t="shared" si="673"/>
        <v>10</v>
      </c>
      <c r="P7218" s="57">
        <f t="shared" si="674"/>
        <v>3</v>
      </c>
      <c r="Q7218" s="48">
        <v>44107</v>
      </c>
      <c r="R7218" s="178">
        <f t="shared" si="675"/>
        <v>44107</v>
      </c>
      <c r="S7218" s="182">
        <v>2</v>
      </c>
      <c r="T7218" s="180">
        <f t="shared" si="677"/>
        <v>86512.78</v>
      </c>
      <c r="U7218" s="181" t="str">
        <f t="shared" si="676"/>
        <v>0</v>
      </c>
    </row>
    <row r="7219" spans="14:21">
      <c r="N7219" s="57">
        <f t="shared" si="672"/>
        <v>2020</v>
      </c>
      <c r="O7219" s="57">
        <f t="shared" si="673"/>
        <v>10</v>
      </c>
      <c r="P7219" s="57">
        <f t="shared" si="674"/>
        <v>4</v>
      </c>
      <c r="Q7219" s="48">
        <v>44108</v>
      </c>
      <c r="R7219" s="178">
        <f t="shared" si="675"/>
        <v>44108</v>
      </c>
      <c r="S7219" s="182">
        <v>8.6</v>
      </c>
      <c r="T7219" s="180">
        <f t="shared" si="677"/>
        <v>86521.38</v>
      </c>
      <c r="U7219" s="181" t="str">
        <f t="shared" si="676"/>
        <v>0</v>
      </c>
    </row>
    <row r="7220" spans="14:21">
      <c r="N7220" s="57">
        <f t="shared" si="672"/>
        <v>2020</v>
      </c>
      <c r="O7220" s="57">
        <f t="shared" si="673"/>
        <v>10</v>
      </c>
      <c r="P7220" s="57">
        <f t="shared" si="674"/>
        <v>5</v>
      </c>
      <c r="Q7220" s="48">
        <v>44109</v>
      </c>
      <c r="R7220" s="178">
        <f t="shared" si="675"/>
        <v>44109</v>
      </c>
      <c r="S7220" s="182">
        <v>10.4</v>
      </c>
      <c r="T7220" s="180">
        <f t="shared" si="677"/>
        <v>86531.78</v>
      </c>
      <c r="U7220" s="181" t="str">
        <f t="shared" si="676"/>
        <v>0</v>
      </c>
    </row>
    <row r="7221" spans="14:21">
      <c r="N7221" s="57">
        <f t="shared" si="672"/>
        <v>2020</v>
      </c>
      <c r="O7221" s="57">
        <f t="shared" si="673"/>
        <v>10</v>
      </c>
      <c r="P7221" s="57">
        <f t="shared" si="674"/>
        <v>6</v>
      </c>
      <c r="Q7221" s="48">
        <v>44110</v>
      </c>
      <c r="R7221" s="178">
        <f t="shared" si="675"/>
        <v>44110</v>
      </c>
      <c r="S7221" s="182">
        <v>10.199999999999999</v>
      </c>
      <c r="T7221" s="180">
        <f t="shared" si="677"/>
        <v>86541.98</v>
      </c>
      <c r="U7221" s="181" t="str">
        <f t="shared" si="676"/>
        <v>0</v>
      </c>
    </row>
    <row r="7222" spans="14:21">
      <c r="N7222" s="57">
        <f t="shared" si="672"/>
        <v>2020</v>
      </c>
      <c r="O7222" s="57">
        <f t="shared" si="673"/>
        <v>10</v>
      </c>
      <c r="P7222" s="57">
        <f t="shared" si="674"/>
        <v>7</v>
      </c>
      <c r="Q7222" s="48">
        <v>44111</v>
      </c>
      <c r="R7222" s="178">
        <f t="shared" si="675"/>
        <v>44111</v>
      </c>
      <c r="S7222" s="182">
        <v>9.4</v>
      </c>
      <c r="T7222" s="180">
        <f t="shared" si="677"/>
        <v>86551.37999999999</v>
      </c>
      <c r="U7222" s="181" t="str">
        <f t="shared" si="676"/>
        <v>0</v>
      </c>
    </row>
    <row r="7223" spans="14:21">
      <c r="N7223" s="57">
        <f t="shared" si="672"/>
        <v>2020</v>
      </c>
      <c r="O7223" s="57">
        <f t="shared" si="673"/>
        <v>10</v>
      </c>
      <c r="P7223" s="57">
        <f t="shared" si="674"/>
        <v>8</v>
      </c>
      <c r="Q7223" s="48">
        <v>44112</v>
      </c>
      <c r="R7223" s="178">
        <f t="shared" si="675"/>
        <v>44112</v>
      </c>
      <c r="S7223" s="182">
        <v>10.4</v>
      </c>
      <c r="T7223" s="180">
        <f t="shared" si="677"/>
        <v>86561.779999999984</v>
      </c>
      <c r="U7223" s="181" t="str">
        <f t="shared" si="676"/>
        <v>0</v>
      </c>
    </row>
    <row r="7224" spans="14:21">
      <c r="N7224" s="57">
        <f t="shared" si="672"/>
        <v>2020</v>
      </c>
      <c r="O7224" s="57">
        <f t="shared" si="673"/>
        <v>10</v>
      </c>
      <c r="P7224" s="57">
        <f t="shared" si="674"/>
        <v>9</v>
      </c>
      <c r="Q7224" s="48">
        <v>44113</v>
      </c>
      <c r="R7224" s="178">
        <f t="shared" si="675"/>
        <v>44113</v>
      </c>
      <c r="S7224" s="182">
        <v>10.3</v>
      </c>
      <c r="T7224" s="180">
        <f t="shared" si="677"/>
        <v>86572.079999999987</v>
      </c>
      <c r="U7224" s="181" t="str">
        <f t="shared" si="676"/>
        <v>0</v>
      </c>
    </row>
    <row r="7225" spans="14:21">
      <c r="N7225" s="57">
        <f t="shared" si="672"/>
        <v>2020</v>
      </c>
      <c r="O7225" s="57">
        <f t="shared" si="673"/>
        <v>10</v>
      </c>
      <c r="P7225" s="57">
        <f t="shared" si="674"/>
        <v>10</v>
      </c>
      <c r="Q7225" s="48">
        <v>44114</v>
      </c>
      <c r="R7225" s="178">
        <f t="shared" si="675"/>
        <v>44114</v>
      </c>
      <c r="S7225" s="182">
        <v>13.7</v>
      </c>
      <c r="T7225" s="180">
        <f t="shared" si="677"/>
        <v>86585.779999999984</v>
      </c>
      <c r="U7225" s="181" t="str">
        <f t="shared" si="676"/>
        <v>0</v>
      </c>
    </row>
    <row r="7226" spans="14:21">
      <c r="N7226" s="57">
        <f t="shared" si="672"/>
        <v>2020</v>
      </c>
      <c r="O7226" s="57">
        <f t="shared" si="673"/>
        <v>10</v>
      </c>
      <c r="P7226" s="57">
        <f t="shared" si="674"/>
        <v>11</v>
      </c>
      <c r="Q7226" s="48">
        <v>44115</v>
      </c>
      <c r="R7226" s="178">
        <f t="shared" si="675"/>
        <v>44115</v>
      </c>
      <c r="S7226" s="182">
        <v>13.8</v>
      </c>
      <c r="T7226" s="180">
        <f t="shared" si="677"/>
        <v>86599.579999999987</v>
      </c>
      <c r="U7226" s="181" t="str">
        <f t="shared" si="676"/>
        <v>0</v>
      </c>
    </row>
    <row r="7227" spans="14:21">
      <c r="N7227" s="57">
        <f t="shared" si="672"/>
        <v>2020</v>
      </c>
      <c r="O7227" s="57">
        <f t="shared" si="673"/>
        <v>10</v>
      </c>
      <c r="P7227" s="57">
        <f t="shared" si="674"/>
        <v>12</v>
      </c>
      <c r="Q7227" s="48">
        <v>44116</v>
      </c>
      <c r="R7227" s="178">
        <f t="shared" si="675"/>
        <v>44116</v>
      </c>
      <c r="S7227" s="182">
        <v>13.7</v>
      </c>
      <c r="T7227" s="180">
        <f t="shared" si="677"/>
        <v>86613.279999999984</v>
      </c>
      <c r="U7227" s="181" t="str">
        <f t="shared" si="676"/>
        <v>0</v>
      </c>
    </row>
    <row r="7228" spans="14:21">
      <c r="N7228" s="57">
        <f t="shared" si="672"/>
        <v>2020</v>
      </c>
      <c r="O7228" s="57">
        <f t="shared" si="673"/>
        <v>10</v>
      </c>
      <c r="P7228" s="57">
        <f t="shared" si="674"/>
        <v>13</v>
      </c>
      <c r="Q7228" s="48">
        <v>44117</v>
      </c>
      <c r="R7228" s="178">
        <f t="shared" si="675"/>
        <v>44117</v>
      </c>
      <c r="S7228" s="182">
        <v>11.9</v>
      </c>
      <c r="T7228" s="180">
        <f t="shared" si="677"/>
        <v>86625.179999999978</v>
      </c>
      <c r="U7228" s="181" t="str">
        <f t="shared" si="676"/>
        <v>0</v>
      </c>
    </row>
    <row r="7229" spans="14:21">
      <c r="N7229" s="57">
        <f t="shared" si="672"/>
        <v>2020</v>
      </c>
      <c r="O7229" s="57">
        <f t="shared" si="673"/>
        <v>10</v>
      </c>
      <c r="P7229" s="57">
        <f t="shared" si="674"/>
        <v>14</v>
      </c>
      <c r="Q7229" s="48">
        <v>44118</v>
      </c>
      <c r="R7229" s="178">
        <f t="shared" si="675"/>
        <v>44118</v>
      </c>
      <c r="S7229" s="182">
        <v>11.5</v>
      </c>
      <c r="T7229" s="180">
        <f t="shared" si="677"/>
        <v>86636.679999999978</v>
      </c>
      <c r="U7229" s="181" t="str">
        <f t="shared" si="676"/>
        <v>0</v>
      </c>
    </row>
    <row r="7230" spans="14:21">
      <c r="N7230" s="57">
        <f t="shared" si="672"/>
        <v>2020</v>
      </c>
      <c r="O7230" s="57">
        <f t="shared" si="673"/>
        <v>10</v>
      </c>
      <c r="P7230" s="57">
        <f t="shared" si="674"/>
        <v>15</v>
      </c>
      <c r="Q7230" s="48">
        <v>44119</v>
      </c>
      <c r="R7230" s="178">
        <f t="shared" si="675"/>
        <v>44119</v>
      </c>
      <c r="S7230" s="182">
        <v>12.6</v>
      </c>
      <c r="T7230" s="180">
        <f t="shared" si="677"/>
        <v>86649.279999999984</v>
      </c>
      <c r="U7230" s="181" t="str">
        <f t="shared" si="676"/>
        <v>0</v>
      </c>
    </row>
    <row r="7231" spans="14:21">
      <c r="N7231" s="57">
        <f t="shared" si="672"/>
        <v>2020</v>
      </c>
      <c r="O7231" s="57">
        <f t="shared" si="673"/>
        <v>10</v>
      </c>
      <c r="P7231" s="57">
        <f t="shared" si="674"/>
        <v>16</v>
      </c>
      <c r="Q7231" s="48">
        <v>44120</v>
      </c>
      <c r="R7231" s="178">
        <f t="shared" si="675"/>
        <v>44120</v>
      </c>
      <c r="S7231" s="182">
        <v>12.7</v>
      </c>
      <c r="T7231" s="180">
        <f t="shared" si="677"/>
        <v>86661.979999999981</v>
      </c>
      <c r="U7231" s="181" t="str">
        <f t="shared" si="676"/>
        <v>0</v>
      </c>
    </row>
    <row r="7232" spans="14:21">
      <c r="N7232" s="57">
        <f t="shared" si="672"/>
        <v>2020</v>
      </c>
      <c r="O7232" s="57">
        <f t="shared" si="673"/>
        <v>10</v>
      </c>
      <c r="P7232" s="57">
        <f t="shared" si="674"/>
        <v>17</v>
      </c>
      <c r="Q7232" s="48">
        <v>44121</v>
      </c>
      <c r="R7232" s="178">
        <f t="shared" si="675"/>
        <v>44121</v>
      </c>
      <c r="S7232" s="182">
        <v>12.2</v>
      </c>
      <c r="T7232" s="180">
        <f t="shared" si="677"/>
        <v>86674.179999999978</v>
      </c>
      <c r="U7232" s="181" t="str">
        <f t="shared" si="676"/>
        <v>0</v>
      </c>
    </row>
    <row r="7233" spans="14:21">
      <c r="N7233" s="57">
        <f t="shared" si="672"/>
        <v>2020</v>
      </c>
      <c r="O7233" s="57">
        <f t="shared" si="673"/>
        <v>10</v>
      </c>
      <c r="P7233" s="57">
        <f t="shared" si="674"/>
        <v>18</v>
      </c>
      <c r="Q7233" s="48">
        <v>44122</v>
      </c>
      <c r="R7233" s="178">
        <f t="shared" si="675"/>
        <v>44122</v>
      </c>
      <c r="S7233" s="182">
        <v>13.1</v>
      </c>
      <c r="T7233" s="180">
        <f t="shared" si="677"/>
        <v>86687.279999999984</v>
      </c>
      <c r="U7233" s="181" t="str">
        <f t="shared" si="676"/>
        <v>0</v>
      </c>
    </row>
    <row r="7234" spans="14:21">
      <c r="N7234" s="57">
        <f t="shared" si="672"/>
        <v>2020</v>
      </c>
      <c r="O7234" s="57">
        <f t="shared" si="673"/>
        <v>10</v>
      </c>
      <c r="P7234" s="57">
        <f t="shared" si="674"/>
        <v>19</v>
      </c>
      <c r="Q7234" s="48">
        <v>44123</v>
      </c>
      <c r="R7234" s="178">
        <f t="shared" si="675"/>
        <v>44123</v>
      </c>
      <c r="S7234" s="182">
        <v>13.8</v>
      </c>
      <c r="T7234" s="180">
        <f t="shared" si="677"/>
        <v>86701.079999999987</v>
      </c>
      <c r="U7234" s="181" t="str">
        <f t="shared" si="676"/>
        <v>0</v>
      </c>
    </row>
    <row r="7235" spans="14:21">
      <c r="N7235" s="57">
        <f t="shared" ref="N7235:N7298" si="678">IF(Q7235="","",YEAR(Q7235))</f>
        <v>2020</v>
      </c>
      <c r="O7235" s="57">
        <f t="shared" ref="O7235:O7298" si="679">IF(Q7235="","",MONTH(Q7235))</f>
        <v>10</v>
      </c>
      <c r="P7235" s="57">
        <f t="shared" ref="P7235:P7298" si="680">DAY(Q7235)</f>
        <v>20</v>
      </c>
      <c r="Q7235" s="48">
        <v>44124</v>
      </c>
      <c r="R7235" s="178">
        <f t="shared" ref="R7235:R7298" si="681">Q7235</f>
        <v>44124</v>
      </c>
      <c r="S7235" s="182">
        <v>12.6</v>
      </c>
      <c r="T7235" s="180">
        <f t="shared" si="677"/>
        <v>86713.68</v>
      </c>
      <c r="U7235" s="181" t="str">
        <f t="shared" ref="U7235:U7298" si="682">IF(AND(R7235&gt;=$E$7,R7235&lt;=$E$9),S7235,"0")</f>
        <v>0</v>
      </c>
    </row>
    <row r="7236" spans="14:21">
      <c r="N7236" s="57">
        <f t="shared" si="678"/>
        <v>2020</v>
      </c>
      <c r="O7236" s="57">
        <f t="shared" si="679"/>
        <v>10</v>
      </c>
      <c r="P7236" s="57">
        <f t="shared" si="680"/>
        <v>21</v>
      </c>
      <c r="Q7236" s="48">
        <v>44125</v>
      </c>
      <c r="R7236" s="178">
        <f t="shared" si="681"/>
        <v>44125</v>
      </c>
      <c r="S7236" s="182">
        <v>8.6</v>
      </c>
      <c r="T7236" s="180">
        <f t="shared" si="677"/>
        <v>86722.28</v>
      </c>
      <c r="U7236" s="181" t="str">
        <f t="shared" si="682"/>
        <v>0</v>
      </c>
    </row>
    <row r="7237" spans="14:21">
      <c r="N7237" s="57">
        <f t="shared" si="678"/>
        <v>2020</v>
      </c>
      <c r="O7237" s="57">
        <f t="shared" si="679"/>
        <v>10</v>
      </c>
      <c r="P7237" s="57">
        <f t="shared" si="680"/>
        <v>22</v>
      </c>
      <c r="Q7237" s="48">
        <v>44126</v>
      </c>
      <c r="R7237" s="178">
        <f t="shared" si="681"/>
        <v>44126</v>
      </c>
      <c r="S7237" s="182">
        <v>7.4</v>
      </c>
      <c r="T7237" s="180">
        <f t="shared" ref="T7237:T7300" si="683">T7236+S7237</f>
        <v>86729.68</v>
      </c>
      <c r="U7237" s="181" t="str">
        <f t="shared" si="682"/>
        <v>0</v>
      </c>
    </row>
    <row r="7238" spans="14:21">
      <c r="N7238" s="57">
        <f t="shared" si="678"/>
        <v>2020</v>
      </c>
      <c r="O7238" s="57">
        <f t="shared" si="679"/>
        <v>10</v>
      </c>
      <c r="P7238" s="57">
        <f t="shared" si="680"/>
        <v>23</v>
      </c>
      <c r="Q7238" s="48">
        <v>44127</v>
      </c>
      <c r="R7238" s="178">
        <f t="shared" si="681"/>
        <v>44127</v>
      </c>
      <c r="S7238" s="182">
        <v>10.1</v>
      </c>
      <c r="T7238" s="180">
        <f t="shared" si="683"/>
        <v>86739.78</v>
      </c>
      <c r="U7238" s="181" t="str">
        <f t="shared" si="682"/>
        <v>0</v>
      </c>
    </row>
    <row r="7239" spans="14:21">
      <c r="N7239" s="57">
        <f t="shared" si="678"/>
        <v>2020</v>
      </c>
      <c r="O7239" s="57">
        <f t="shared" si="679"/>
        <v>10</v>
      </c>
      <c r="P7239" s="57">
        <f t="shared" si="680"/>
        <v>24</v>
      </c>
      <c r="Q7239" s="48">
        <v>44128</v>
      </c>
      <c r="R7239" s="178">
        <f t="shared" si="681"/>
        <v>44128</v>
      </c>
      <c r="S7239" s="182">
        <v>9.1999999999999993</v>
      </c>
      <c r="T7239" s="180">
        <f t="shared" si="683"/>
        <v>86748.98</v>
      </c>
      <c r="U7239" s="181" t="str">
        <f t="shared" si="682"/>
        <v>0</v>
      </c>
    </row>
    <row r="7240" spans="14:21">
      <c r="N7240" s="57">
        <f t="shared" si="678"/>
        <v>2020</v>
      </c>
      <c r="O7240" s="57">
        <f t="shared" si="679"/>
        <v>10</v>
      </c>
      <c r="P7240" s="57">
        <f t="shared" si="680"/>
        <v>25</v>
      </c>
      <c r="Q7240" s="48">
        <v>44129</v>
      </c>
      <c r="R7240" s="178">
        <f t="shared" si="681"/>
        <v>44129</v>
      </c>
      <c r="S7240" s="182">
        <v>9.1</v>
      </c>
      <c r="T7240" s="180">
        <f t="shared" si="683"/>
        <v>86758.080000000002</v>
      </c>
      <c r="U7240" s="181" t="str">
        <f t="shared" si="682"/>
        <v>0</v>
      </c>
    </row>
    <row r="7241" spans="14:21">
      <c r="N7241" s="57">
        <f t="shared" si="678"/>
        <v>2020</v>
      </c>
      <c r="O7241" s="57">
        <f t="shared" si="679"/>
        <v>10</v>
      </c>
      <c r="P7241" s="57">
        <f t="shared" si="680"/>
        <v>26</v>
      </c>
      <c r="Q7241" s="48">
        <v>44130</v>
      </c>
      <c r="R7241" s="178">
        <f t="shared" si="681"/>
        <v>44130</v>
      </c>
      <c r="S7241" s="182">
        <v>11.5</v>
      </c>
      <c r="T7241" s="180">
        <f t="shared" si="683"/>
        <v>86769.58</v>
      </c>
      <c r="U7241" s="181" t="str">
        <f t="shared" si="682"/>
        <v>0</v>
      </c>
    </row>
    <row r="7242" spans="14:21">
      <c r="N7242" s="57">
        <f t="shared" si="678"/>
        <v>2020</v>
      </c>
      <c r="O7242" s="57">
        <f t="shared" si="679"/>
        <v>10</v>
      </c>
      <c r="P7242" s="57">
        <f t="shared" si="680"/>
        <v>27</v>
      </c>
      <c r="Q7242" s="48">
        <v>44131</v>
      </c>
      <c r="R7242" s="178">
        <f t="shared" si="681"/>
        <v>44131</v>
      </c>
      <c r="S7242" s="182">
        <v>12.2</v>
      </c>
      <c r="T7242" s="180">
        <f t="shared" si="683"/>
        <v>86781.78</v>
      </c>
      <c r="U7242" s="181" t="str">
        <f t="shared" si="682"/>
        <v>0</v>
      </c>
    </row>
    <row r="7243" spans="14:21">
      <c r="N7243" s="57">
        <f t="shared" si="678"/>
        <v>2020</v>
      </c>
      <c r="O7243" s="57">
        <f t="shared" si="679"/>
        <v>10</v>
      </c>
      <c r="P7243" s="57">
        <f t="shared" si="680"/>
        <v>28</v>
      </c>
      <c r="Q7243" s="48">
        <v>44132</v>
      </c>
      <c r="R7243" s="178">
        <f t="shared" si="681"/>
        <v>44132</v>
      </c>
      <c r="S7243" s="182">
        <v>11.2</v>
      </c>
      <c r="T7243" s="180">
        <f t="shared" si="683"/>
        <v>86792.98</v>
      </c>
      <c r="U7243" s="181" t="str">
        <f t="shared" si="682"/>
        <v>0</v>
      </c>
    </row>
    <row r="7244" spans="14:21">
      <c r="N7244" s="57">
        <f t="shared" si="678"/>
        <v>2020</v>
      </c>
      <c r="O7244" s="57">
        <f t="shared" si="679"/>
        <v>10</v>
      </c>
      <c r="P7244" s="57">
        <f t="shared" si="680"/>
        <v>29</v>
      </c>
      <c r="Q7244" s="48">
        <v>44133</v>
      </c>
      <c r="R7244" s="178">
        <f t="shared" si="681"/>
        <v>44133</v>
      </c>
      <c r="S7244" s="182">
        <v>12.5</v>
      </c>
      <c r="T7244" s="180">
        <f t="shared" si="683"/>
        <v>86805.48</v>
      </c>
      <c r="U7244" s="181" t="str">
        <f t="shared" si="682"/>
        <v>0</v>
      </c>
    </row>
    <row r="7245" spans="14:21">
      <c r="N7245" s="57">
        <f t="shared" si="678"/>
        <v>2020</v>
      </c>
      <c r="O7245" s="57">
        <f t="shared" si="679"/>
        <v>10</v>
      </c>
      <c r="P7245" s="57">
        <f t="shared" si="680"/>
        <v>30</v>
      </c>
      <c r="Q7245" s="48">
        <v>44134</v>
      </c>
      <c r="R7245" s="178">
        <f t="shared" si="681"/>
        <v>44134</v>
      </c>
      <c r="S7245" s="182">
        <v>9.6999999999999993</v>
      </c>
      <c r="T7245" s="180">
        <f t="shared" si="683"/>
        <v>86815.18</v>
      </c>
      <c r="U7245" s="181" t="str">
        <f t="shared" si="682"/>
        <v>0</v>
      </c>
    </row>
    <row r="7246" spans="14:21">
      <c r="N7246" s="57">
        <f t="shared" si="678"/>
        <v>2020</v>
      </c>
      <c r="O7246" s="57">
        <f t="shared" si="679"/>
        <v>10</v>
      </c>
      <c r="P7246" s="57">
        <f t="shared" si="680"/>
        <v>31</v>
      </c>
      <c r="Q7246" s="48">
        <v>44135</v>
      </c>
      <c r="R7246" s="178">
        <f t="shared" si="681"/>
        <v>44135</v>
      </c>
      <c r="S7246" s="182">
        <v>8.5</v>
      </c>
      <c r="T7246" s="180">
        <f t="shared" si="683"/>
        <v>86823.679999999993</v>
      </c>
      <c r="U7246" s="181" t="str">
        <f t="shared" si="682"/>
        <v>0</v>
      </c>
    </row>
    <row r="7247" spans="14:21">
      <c r="N7247" s="57">
        <f t="shared" si="678"/>
        <v>2020</v>
      </c>
      <c r="O7247" s="57">
        <f t="shared" si="679"/>
        <v>11</v>
      </c>
      <c r="P7247" s="57">
        <f t="shared" si="680"/>
        <v>1</v>
      </c>
      <c r="Q7247" s="48">
        <v>44136</v>
      </c>
      <c r="R7247" s="178">
        <f t="shared" si="681"/>
        <v>44136</v>
      </c>
      <c r="S7247" s="182">
        <v>9</v>
      </c>
      <c r="T7247" s="180">
        <f t="shared" si="683"/>
        <v>86832.68</v>
      </c>
      <c r="U7247" s="181" t="str">
        <f t="shared" si="682"/>
        <v>0</v>
      </c>
    </row>
    <row r="7248" spans="14:21">
      <c r="N7248" s="57">
        <f t="shared" si="678"/>
        <v>2020</v>
      </c>
      <c r="O7248" s="57">
        <f t="shared" si="679"/>
        <v>11</v>
      </c>
      <c r="P7248" s="57">
        <f t="shared" si="680"/>
        <v>2</v>
      </c>
      <c r="Q7248" s="48">
        <v>44137</v>
      </c>
      <c r="R7248" s="178">
        <f t="shared" si="681"/>
        <v>44137</v>
      </c>
      <c r="S7248" s="182">
        <v>2</v>
      </c>
      <c r="T7248" s="180">
        <f t="shared" si="683"/>
        <v>86834.68</v>
      </c>
      <c r="U7248" s="181" t="str">
        <f t="shared" si="682"/>
        <v>0</v>
      </c>
    </row>
    <row r="7249" spans="14:21">
      <c r="N7249" s="57">
        <f t="shared" si="678"/>
        <v>2020</v>
      </c>
      <c r="O7249" s="57">
        <f t="shared" si="679"/>
        <v>11</v>
      </c>
      <c r="P7249" s="57">
        <f t="shared" si="680"/>
        <v>3</v>
      </c>
      <c r="Q7249" s="48">
        <v>44138</v>
      </c>
      <c r="R7249" s="178">
        <f t="shared" si="681"/>
        <v>44138</v>
      </c>
      <c r="S7249" s="182">
        <v>11.9</v>
      </c>
      <c r="T7249" s="180">
        <f t="shared" si="683"/>
        <v>86846.579999999987</v>
      </c>
      <c r="U7249" s="181" t="str">
        <f t="shared" si="682"/>
        <v>0</v>
      </c>
    </row>
    <row r="7250" spans="14:21">
      <c r="N7250" s="57">
        <f t="shared" si="678"/>
        <v>2020</v>
      </c>
      <c r="O7250" s="57">
        <f t="shared" si="679"/>
        <v>11</v>
      </c>
      <c r="P7250" s="57">
        <f t="shared" si="680"/>
        <v>4</v>
      </c>
      <c r="Q7250" s="48">
        <v>44139</v>
      </c>
      <c r="R7250" s="178">
        <f t="shared" si="681"/>
        <v>44139</v>
      </c>
      <c r="S7250" s="182">
        <v>13.3</v>
      </c>
      <c r="T7250" s="180">
        <f t="shared" si="683"/>
        <v>86859.87999999999</v>
      </c>
      <c r="U7250" s="181" t="str">
        <f t="shared" si="682"/>
        <v>0</v>
      </c>
    </row>
    <row r="7251" spans="14:21">
      <c r="N7251" s="57">
        <f t="shared" si="678"/>
        <v>2020</v>
      </c>
      <c r="O7251" s="57">
        <f t="shared" si="679"/>
        <v>11</v>
      </c>
      <c r="P7251" s="57">
        <f t="shared" si="680"/>
        <v>5</v>
      </c>
      <c r="Q7251" s="48">
        <v>44140</v>
      </c>
      <c r="R7251" s="178">
        <f t="shared" si="681"/>
        <v>44140</v>
      </c>
      <c r="S7251" s="182">
        <v>12.5</v>
      </c>
      <c r="T7251" s="180">
        <f t="shared" si="683"/>
        <v>86872.37999999999</v>
      </c>
      <c r="U7251" s="181" t="str">
        <f t="shared" si="682"/>
        <v>0</v>
      </c>
    </row>
    <row r="7252" spans="14:21">
      <c r="N7252" s="57">
        <f t="shared" si="678"/>
        <v>2020</v>
      </c>
      <c r="O7252" s="57">
        <f t="shared" si="679"/>
        <v>11</v>
      </c>
      <c r="P7252" s="57">
        <f t="shared" si="680"/>
        <v>6</v>
      </c>
      <c r="Q7252" s="48">
        <v>44141</v>
      </c>
      <c r="R7252" s="178">
        <f t="shared" si="681"/>
        <v>44141</v>
      </c>
      <c r="S7252" s="182">
        <v>10.1</v>
      </c>
      <c r="T7252" s="180">
        <f t="shared" si="683"/>
        <v>86882.48</v>
      </c>
      <c r="U7252" s="181" t="str">
        <f t="shared" si="682"/>
        <v>0</v>
      </c>
    </row>
    <row r="7253" spans="14:21">
      <c r="N7253" s="57">
        <f t="shared" si="678"/>
        <v>2020</v>
      </c>
      <c r="O7253" s="57">
        <f t="shared" si="679"/>
        <v>11</v>
      </c>
      <c r="P7253" s="57">
        <f t="shared" si="680"/>
        <v>7</v>
      </c>
      <c r="Q7253" s="48">
        <v>44142</v>
      </c>
      <c r="R7253" s="178">
        <f t="shared" si="681"/>
        <v>44142</v>
      </c>
      <c r="S7253" s="182">
        <v>13.6</v>
      </c>
      <c r="T7253" s="180">
        <f t="shared" si="683"/>
        <v>86896.08</v>
      </c>
      <c r="U7253" s="181" t="str">
        <f t="shared" si="682"/>
        <v>0</v>
      </c>
    </row>
    <row r="7254" spans="14:21">
      <c r="N7254" s="57">
        <f t="shared" si="678"/>
        <v>2020</v>
      </c>
      <c r="O7254" s="57">
        <f t="shared" si="679"/>
        <v>11</v>
      </c>
      <c r="P7254" s="57">
        <f t="shared" si="680"/>
        <v>8</v>
      </c>
      <c r="Q7254" s="48">
        <v>44143</v>
      </c>
      <c r="R7254" s="178">
        <f t="shared" si="681"/>
        <v>44143</v>
      </c>
      <c r="S7254" s="182">
        <v>16</v>
      </c>
      <c r="T7254" s="180">
        <f t="shared" si="683"/>
        <v>86912.08</v>
      </c>
      <c r="U7254" s="181" t="str">
        <f t="shared" si="682"/>
        <v>0</v>
      </c>
    </row>
    <row r="7255" spans="14:21">
      <c r="N7255" s="57">
        <f t="shared" si="678"/>
        <v>2020</v>
      </c>
      <c r="O7255" s="57">
        <f t="shared" si="679"/>
        <v>11</v>
      </c>
      <c r="P7255" s="57">
        <f t="shared" si="680"/>
        <v>9</v>
      </c>
      <c r="Q7255" s="48">
        <v>44144</v>
      </c>
      <c r="R7255" s="178">
        <f t="shared" si="681"/>
        <v>44144</v>
      </c>
      <c r="S7255" s="182">
        <v>15.8</v>
      </c>
      <c r="T7255" s="180">
        <f t="shared" si="683"/>
        <v>86927.88</v>
      </c>
      <c r="U7255" s="181" t="str">
        <f t="shared" si="682"/>
        <v>0</v>
      </c>
    </row>
    <row r="7256" spans="14:21">
      <c r="N7256" s="57">
        <f t="shared" si="678"/>
        <v>2020</v>
      </c>
      <c r="O7256" s="57">
        <f t="shared" si="679"/>
        <v>11</v>
      </c>
      <c r="P7256" s="57">
        <f t="shared" si="680"/>
        <v>10</v>
      </c>
      <c r="Q7256" s="48">
        <v>44145</v>
      </c>
      <c r="R7256" s="178">
        <f t="shared" si="681"/>
        <v>44145</v>
      </c>
      <c r="S7256" s="182">
        <v>16.8</v>
      </c>
      <c r="T7256" s="180">
        <f t="shared" si="683"/>
        <v>86944.680000000008</v>
      </c>
      <c r="U7256" s="181" t="str">
        <f t="shared" si="682"/>
        <v>0</v>
      </c>
    </row>
    <row r="7257" spans="14:21">
      <c r="N7257" s="57">
        <f t="shared" si="678"/>
        <v>2020</v>
      </c>
      <c r="O7257" s="57">
        <f t="shared" si="679"/>
        <v>11</v>
      </c>
      <c r="P7257" s="57">
        <f t="shared" si="680"/>
        <v>11</v>
      </c>
      <c r="Q7257" s="48">
        <v>44146</v>
      </c>
      <c r="R7257" s="178">
        <f t="shared" si="681"/>
        <v>44146</v>
      </c>
      <c r="S7257" s="182">
        <v>16.3</v>
      </c>
      <c r="T7257" s="180">
        <f t="shared" si="683"/>
        <v>86960.98000000001</v>
      </c>
      <c r="U7257" s="181" t="str">
        <f t="shared" si="682"/>
        <v>0</v>
      </c>
    </row>
    <row r="7258" spans="14:21">
      <c r="N7258" s="57">
        <f t="shared" si="678"/>
        <v>2020</v>
      </c>
      <c r="O7258" s="57">
        <f t="shared" si="679"/>
        <v>11</v>
      </c>
      <c r="P7258" s="57">
        <f t="shared" si="680"/>
        <v>12</v>
      </c>
      <c r="Q7258" s="48">
        <v>44147</v>
      </c>
      <c r="R7258" s="178">
        <f t="shared" si="681"/>
        <v>44147</v>
      </c>
      <c r="S7258" s="182">
        <v>14.2</v>
      </c>
      <c r="T7258" s="180">
        <f t="shared" si="683"/>
        <v>86975.180000000008</v>
      </c>
      <c r="U7258" s="181" t="str">
        <f t="shared" si="682"/>
        <v>0</v>
      </c>
    </row>
    <row r="7259" spans="14:21">
      <c r="N7259" s="57">
        <f t="shared" si="678"/>
        <v>2020</v>
      </c>
      <c r="O7259" s="57">
        <f t="shared" si="679"/>
        <v>11</v>
      </c>
      <c r="P7259" s="57">
        <f t="shared" si="680"/>
        <v>13</v>
      </c>
      <c r="Q7259" s="48">
        <v>44148</v>
      </c>
      <c r="R7259" s="178">
        <f t="shared" si="681"/>
        <v>44148</v>
      </c>
      <c r="S7259" s="182">
        <v>13</v>
      </c>
      <c r="T7259" s="180">
        <f t="shared" si="683"/>
        <v>86988.180000000008</v>
      </c>
      <c r="U7259" s="181" t="str">
        <f t="shared" si="682"/>
        <v>0</v>
      </c>
    </row>
    <row r="7260" spans="14:21">
      <c r="N7260" s="57">
        <f t="shared" si="678"/>
        <v>2020</v>
      </c>
      <c r="O7260" s="57">
        <f t="shared" si="679"/>
        <v>11</v>
      </c>
      <c r="P7260" s="57">
        <f t="shared" si="680"/>
        <v>14</v>
      </c>
      <c r="Q7260" s="48">
        <v>44149</v>
      </c>
      <c r="R7260" s="178">
        <f t="shared" si="681"/>
        <v>44149</v>
      </c>
      <c r="S7260" s="182">
        <v>11.3</v>
      </c>
      <c r="T7260" s="180">
        <f t="shared" si="683"/>
        <v>86999.48000000001</v>
      </c>
      <c r="U7260" s="181" t="str">
        <f t="shared" si="682"/>
        <v>0</v>
      </c>
    </row>
    <row r="7261" spans="14:21">
      <c r="N7261" s="57">
        <f t="shared" si="678"/>
        <v>2020</v>
      </c>
      <c r="O7261" s="57">
        <f t="shared" si="679"/>
        <v>11</v>
      </c>
      <c r="P7261" s="57">
        <f t="shared" si="680"/>
        <v>15</v>
      </c>
      <c r="Q7261" s="48">
        <v>44150</v>
      </c>
      <c r="R7261" s="178">
        <f t="shared" si="681"/>
        <v>44150</v>
      </c>
      <c r="S7261" s="182">
        <v>9.1</v>
      </c>
      <c r="T7261" s="180">
        <f t="shared" si="683"/>
        <v>87008.580000000016</v>
      </c>
      <c r="U7261" s="181" t="str">
        <f t="shared" si="682"/>
        <v>0</v>
      </c>
    </row>
    <row r="7262" spans="14:21">
      <c r="N7262" s="57">
        <f t="shared" si="678"/>
        <v>2020</v>
      </c>
      <c r="O7262" s="57">
        <f t="shared" si="679"/>
        <v>11</v>
      </c>
      <c r="P7262" s="57">
        <f t="shared" si="680"/>
        <v>16</v>
      </c>
      <c r="Q7262" s="48">
        <v>44151</v>
      </c>
      <c r="R7262" s="178">
        <f t="shared" si="681"/>
        <v>44151</v>
      </c>
      <c r="S7262" s="182">
        <v>11.9</v>
      </c>
      <c r="T7262" s="180">
        <f t="shared" si="683"/>
        <v>87020.48000000001</v>
      </c>
      <c r="U7262" s="181" t="str">
        <f t="shared" si="682"/>
        <v>0</v>
      </c>
    </row>
    <row r="7263" spans="14:21">
      <c r="N7263" s="57">
        <f t="shared" si="678"/>
        <v>2020</v>
      </c>
      <c r="O7263" s="57">
        <f t="shared" si="679"/>
        <v>11</v>
      </c>
      <c r="P7263" s="57">
        <f t="shared" si="680"/>
        <v>17</v>
      </c>
      <c r="Q7263" s="48">
        <v>44152</v>
      </c>
      <c r="R7263" s="178">
        <f t="shared" si="681"/>
        <v>44152</v>
      </c>
      <c r="S7263" s="182">
        <v>11.2</v>
      </c>
      <c r="T7263" s="180">
        <f t="shared" si="683"/>
        <v>87031.680000000008</v>
      </c>
      <c r="U7263" s="181" t="str">
        <f t="shared" si="682"/>
        <v>0</v>
      </c>
    </row>
    <row r="7264" spans="14:21">
      <c r="N7264" s="57">
        <f t="shared" si="678"/>
        <v>2020</v>
      </c>
      <c r="O7264" s="57">
        <f t="shared" si="679"/>
        <v>11</v>
      </c>
      <c r="P7264" s="57">
        <f t="shared" si="680"/>
        <v>18</v>
      </c>
      <c r="Q7264" s="48">
        <v>44153</v>
      </c>
      <c r="R7264" s="178">
        <f t="shared" si="681"/>
        <v>44153</v>
      </c>
      <c r="S7264" s="182">
        <v>10.6</v>
      </c>
      <c r="T7264" s="180">
        <f t="shared" si="683"/>
        <v>87042.280000000013</v>
      </c>
      <c r="U7264" s="181" t="str">
        <f t="shared" si="682"/>
        <v>0</v>
      </c>
    </row>
    <row r="7265" spans="14:21">
      <c r="N7265" s="57">
        <f t="shared" si="678"/>
        <v>2020</v>
      </c>
      <c r="O7265" s="57">
        <f t="shared" si="679"/>
        <v>11</v>
      </c>
      <c r="P7265" s="57">
        <f t="shared" si="680"/>
        <v>19</v>
      </c>
      <c r="Q7265" s="48">
        <v>44154</v>
      </c>
      <c r="R7265" s="178">
        <f t="shared" si="681"/>
        <v>44154</v>
      </c>
      <c r="S7265" s="182">
        <v>14.3</v>
      </c>
      <c r="T7265" s="180">
        <f t="shared" si="683"/>
        <v>87056.580000000016</v>
      </c>
      <c r="U7265" s="181" t="str">
        <f t="shared" si="682"/>
        <v>0</v>
      </c>
    </row>
    <row r="7266" spans="14:21">
      <c r="N7266" s="57">
        <f t="shared" si="678"/>
        <v>2020</v>
      </c>
      <c r="O7266" s="57">
        <f t="shared" si="679"/>
        <v>11</v>
      </c>
      <c r="P7266" s="57">
        <f t="shared" si="680"/>
        <v>20</v>
      </c>
      <c r="Q7266" s="48">
        <v>44155</v>
      </c>
      <c r="R7266" s="178">
        <f t="shared" si="681"/>
        <v>44155</v>
      </c>
      <c r="S7266" s="182">
        <v>17.899999999999999</v>
      </c>
      <c r="T7266" s="180">
        <f t="shared" si="683"/>
        <v>87074.48000000001</v>
      </c>
      <c r="U7266" s="181" t="str">
        <f t="shared" si="682"/>
        <v>0</v>
      </c>
    </row>
    <row r="7267" spans="14:21">
      <c r="N7267" s="57">
        <f t="shared" si="678"/>
        <v>2020</v>
      </c>
      <c r="O7267" s="57">
        <f t="shared" si="679"/>
        <v>11</v>
      </c>
      <c r="P7267" s="57">
        <f t="shared" si="680"/>
        <v>21</v>
      </c>
      <c r="Q7267" s="48">
        <v>44156</v>
      </c>
      <c r="R7267" s="178">
        <f t="shared" si="681"/>
        <v>44156</v>
      </c>
      <c r="S7267" s="182">
        <v>15.6</v>
      </c>
      <c r="T7267" s="180">
        <f t="shared" si="683"/>
        <v>87090.080000000016</v>
      </c>
      <c r="U7267" s="181" t="str">
        <f t="shared" si="682"/>
        <v>0</v>
      </c>
    </row>
    <row r="7268" spans="14:21">
      <c r="N7268" s="57">
        <f t="shared" si="678"/>
        <v>2020</v>
      </c>
      <c r="O7268" s="57">
        <f t="shared" si="679"/>
        <v>11</v>
      </c>
      <c r="P7268" s="57">
        <f t="shared" si="680"/>
        <v>22</v>
      </c>
      <c r="Q7268" s="48">
        <v>44157</v>
      </c>
      <c r="R7268" s="178">
        <f t="shared" si="681"/>
        <v>44157</v>
      </c>
      <c r="S7268" s="182">
        <v>13.3</v>
      </c>
      <c r="T7268" s="180">
        <f t="shared" si="683"/>
        <v>87103.380000000019</v>
      </c>
      <c r="U7268" s="181" t="str">
        <f t="shared" si="682"/>
        <v>0</v>
      </c>
    </row>
    <row r="7269" spans="14:21">
      <c r="N7269" s="57">
        <f t="shared" si="678"/>
        <v>2020</v>
      </c>
      <c r="O7269" s="57">
        <f t="shared" si="679"/>
        <v>11</v>
      </c>
      <c r="P7269" s="57">
        <f t="shared" si="680"/>
        <v>23</v>
      </c>
      <c r="Q7269" s="48">
        <v>44158</v>
      </c>
      <c r="R7269" s="178">
        <f t="shared" si="681"/>
        <v>44158</v>
      </c>
      <c r="S7269" s="182">
        <v>14.9</v>
      </c>
      <c r="T7269" s="180">
        <f t="shared" si="683"/>
        <v>87118.280000000013</v>
      </c>
      <c r="U7269" s="181" t="str">
        <f t="shared" si="682"/>
        <v>0</v>
      </c>
    </row>
    <row r="7270" spans="14:21">
      <c r="N7270" s="57">
        <f t="shared" si="678"/>
        <v>2020</v>
      </c>
      <c r="O7270" s="57">
        <f t="shared" si="679"/>
        <v>11</v>
      </c>
      <c r="P7270" s="57">
        <f t="shared" si="680"/>
        <v>24</v>
      </c>
      <c r="Q7270" s="48">
        <v>44159</v>
      </c>
      <c r="R7270" s="178">
        <f t="shared" si="681"/>
        <v>44159</v>
      </c>
      <c r="S7270" s="182">
        <v>15</v>
      </c>
      <c r="T7270" s="180">
        <f t="shared" si="683"/>
        <v>87133.280000000013</v>
      </c>
      <c r="U7270" s="181" t="str">
        <f t="shared" si="682"/>
        <v>0</v>
      </c>
    </row>
    <row r="7271" spans="14:21">
      <c r="N7271" s="57">
        <f t="shared" si="678"/>
        <v>2020</v>
      </c>
      <c r="O7271" s="57">
        <f t="shared" si="679"/>
        <v>11</v>
      </c>
      <c r="P7271" s="57">
        <f t="shared" si="680"/>
        <v>25</v>
      </c>
      <c r="Q7271" s="48">
        <v>44160</v>
      </c>
      <c r="R7271" s="178">
        <f t="shared" si="681"/>
        <v>44160</v>
      </c>
      <c r="S7271" s="182">
        <v>17.399999999999999</v>
      </c>
      <c r="T7271" s="180">
        <f t="shared" si="683"/>
        <v>87150.680000000008</v>
      </c>
      <c r="U7271" s="181" t="str">
        <f t="shared" si="682"/>
        <v>0</v>
      </c>
    </row>
    <row r="7272" spans="14:21">
      <c r="N7272" s="57">
        <f t="shared" si="678"/>
        <v>2020</v>
      </c>
      <c r="O7272" s="57">
        <f t="shared" si="679"/>
        <v>11</v>
      </c>
      <c r="P7272" s="57">
        <f t="shared" si="680"/>
        <v>26</v>
      </c>
      <c r="Q7272" s="48">
        <v>44161</v>
      </c>
      <c r="R7272" s="178">
        <f t="shared" si="681"/>
        <v>44161</v>
      </c>
      <c r="S7272" s="182">
        <v>15.5</v>
      </c>
      <c r="T7272" s="180">
        <f t="shared" si="683"/>
        <v>87166.180000000008</v>
      </c>
      <c r="U7272" s="181" t="str">
        <f t="shared" si="682"/>
        <v>0</v>
      </c>
    </row>
    <row r="7273" spans="14:21">
      <c r="N7273" s="57">
        <f t="shared" si="678"/>
        <v>2020</v>
      </c>
      <c r="O7273" s="57">
        <f t="shared" si="679"/>
        <v>11</v>
      </c>
      <c r="P7273" s="57">
        <f t="shared" si="680"/>
        <v>27</v>
      </c>
      <c r="Q7273" s="48">
        <v>44162</v>
      </c>
      <c r="R7273" s="178">
        <f t="shared" si="681"/>
        <v>44162</v>
      </c>
      <c r="S7273" s="182">
        <v>19</v>
      </c>
      <c r="T7273" s="180">
        <f t="shared" si="683"/>
        <v>87185.180000000008</v>
      </c>
      <c r="U7273" s="181" t="str">
        <f t="shared" si="682"/>
        <v>0</v>
      </c>
    </row>
    <row r="7274" spans="14:21">
      <c r="N7274" s="57">
        <f t="shared" si="678"/>
        <v>2020</v>
      </c>
      <c r="O7274" s="57">
        <f t="shared" si="679"/>
        <v>11</v>
      </c>
      <c r="P7274" s="57">
        <f t="shared" si="680"/>
        <v>28</v>
      </c>
      <c r="Q7274" s="48">
        <v>44163</v>
      </c>
      <c r="R7274" s="178">
        <f t="shared" si="681"/>
        <v>44163</v>
      </c>
      <c r="S7274" s="182">
        <v>19.7</v>
      </c>
      <c r="T7274" s="180">
        <f t="shared" si="683"/>
        <v>87204.88</v>
      </c>
      <c r="U7274" s="181" t="str">
        <f t="shared" si="682"/>
        <v>0</v>
      </c>
    </row>
    <row r="7275" spans="14:21">
      <c r="N7275" s="57">
        <f t="shared" si="678"/>
        <v>2020</v>
      </c>
      <c r="O7275" s="57">
        <f t="shared" si="679"/>
        <v>11</v>
      </c>
      <c r="P7275" s="57">
        <f t="shared" si="680"/>
        <v>29</v>
      </c>
      <c r="Q7275" s="48">
        <v>44164</v>
      </c>
      <c r="R7275" s="178">
        <f t="shared" si="681"/>
        <v>44164</v>
      </c>
      <c r="S7275" s="182">
        <v>19</v>
      </c>
      <c r="T7275" s="180">
        <f t="shared" si="683"/>
        <v>87223.88</v>
      </c>
      <c r="U7275" s="181" t="str">
        <f t="shared" si="682"/>
        <v>0</v>
      </c>
    </row>
    <row r="7276" spans="14:21">
      <c r="N7276" s="57">
        <f t="shared" si="678"/>
        <v>2020</v>
      </c>
      <c r="O7276" s="57">
        <f t="shared" si="679"/>
        <v>11</v>
      </c>
      <c r="P7276" s="57">
        <f t="shared" si="680"/>
        <v>30</v>
      </c>
      <c r="Q7276" s="48">
        <v>44165</v>
      </c>
      <c r="R7276" s="178">
        <f t="shared" si="681"/>
        <v>44165</v>
      </c>
      <c r="S7276" s="182">
        <v>19.8</v>
      </c>
      <c r="T7276" s="180">
        <f t="shared" si="683"/>
        <v>87243.680000000008</v>
      </c>
      <c r="U7276" s="181" t="str">
        <f t="shared" si="682"/>
        <v>0</v>
      </c>
    </row>
    <row r="7277" spans="14:21">
      <c r="N7277" s="57">
        <f t="shared" si="678"/>
        <v>2020</v>
      </c>
      <c r="O7277" s="57">
        <f t="shared" si="679"/>
        <v>12</v>
      </c>
      <c r="P7277" s="57">
        <f t="shared" si="680"/>
        <v>1</v>
      </c>
      <c r="Q7277" s="48">
        <v>44166</v>
      </c>
      <c r="R7277" s="178">
        <f t="shared" si="681"/>
        <v>44166</v>
      </c>
      <c r="S7277" s="182">
        <v>17.7</v>
      </c>
      <c r="T7277" s="180">
        <f t="shared" si="683"/>
        <v>87261.38</v>
      </c>
      <c r="U7277" s="181" t="str">
        <f t="shared" si="682"/>
        <v>0</v>
      </c>
    </row>
    <row r="7278" spans="14:21">
      <c r="N7278" s="57">
        <f t="shared" si="678"/>
        <v>2020</v>
      </c>
      <c r="O7278" s="57">
        <f t="shared" si="679"/>
        <v>12</v>
      </c>
      <c r="P7278" s="57">
        <f t="shared" si="680"/>
        <v>2</v>
      </c>
      <c r="Q7278" s="48">
        <v>44167</v>
      </c>
      <c r="R7278" s="178">
        <f t="shared" si="681"/>
        <v>44167</v>
      </c>
      <c r="S7278" s="182">
        <v>18.8</v>
      </c>
      <c r="T7278" s="180">
        <f t="shared" si="683"/>
        <v>87280.180000000008</v>
      </c>
      <c r="U7278" s="181" t="str">
        <f t="shared" si="682"/>
        <v>0</v>
      </c>
    </row>
    <row r="7279" spans="14:21">
      <c r="N7279" s="57">
        <f t="shared" si="678"/>
        <v>2020</v>
      </c>
      <c r="O7279" s="57">
        <f t="shared" si="679"/>
        <v>12</v>
      </c>
      <c r="P7279" s="57">
        <f t="shared" si="680"/>
        <v>3</v>
      </c>
      <c r="Q7279" s="48">
        <v>44168</v>
      </c>
      <c r="R7279" s="178">
        <f t="shared" si="681"/>
        <v>44168</v>
      </c>
      <c r="S7279" s="182">
        <v>21.2</v>
      </c>
      <c r="T7279" s="180">
        <f t="shared" si="683"/>
        <v>87301.38</v>
      </c>
      <c r="U7279" s="181" t="str">
        <f t="shared" si="682"/>
        <v>0</v>
      </c>
    </row>
    <row r="7280" spans="14:21">
      <c r="N7280" s="57">
        <f t="shared" si="678"/>
        <v>2020</v>
      </c>
      <c r="O7280" s="57">
        <f t="shared" si="679"/>
        <v>12</v>
      </c>
      <c r="P7280" s="57">
        <f t="shared" si="680"/>
        <v>4</v>
      </c>
      <c r="Q7280" s="48">
        <v>44169</v>
      </c>
      <c r="R7280" s="178">
        <f t="shared" si="681"/>
        <v>44169</v>
      </c>
      <c r="S7280" s="182">
        <v>20.2</v>
      </c>
      <c r="T7280" s="180">
        <f t="shared" si="683"/>
        <v>87321.58</v>
      </c>
      <c r="U7280" s="181" t="str">
        <f t="shared" si="682"/>
        <v>0</v>
      </c>
    </row>
    <row r="7281" spans="14:21">
      <c r="N7281" s="57">
        <f t="shared" si="678"/>
        <v>2020</v>
      </c>
      <c r="O7281" s="57">
        <f t="shared" si="679"/>
        <v>12</v>
      </c>
      <c r="P7281" s="57">
        <f t="shared" si="680"/>
        <v>5</v>
      </c>
      <c r="Q7281" s="48">
        <v>44170</v>
      </c>
      <c r="R7281" s="178">
        <f t="shared" si="681"/>
        <v>44170</v>
      </c>
      <c r="S7281" s="182">
        <v>18.7</v>
      </c>
      <c r="T7281" s="180">
        <f t="shared" si="683"/>
        <v>87340.28</v>
      </c>
      <c r="U7281" s="181" t="str">
        <f t="shared" si="682"/>
        <v>0</v>
      </c>
    </row>
    <row r="7282" spans="14:21">
      <c r="N7282" s="57">
        <f t="shared" si="678"/>
        <v>2020</v>
      </c>
      <c r="O7282" s="57">
        <f t="shared" si="679"/>
        <v>12</v>
      </c>
      <c r="P7282" s="57">
        <f t="shared" si="680"/>
        <v>6</v>
      </c>
      <c r="Q7282" s="48">
        <v>44171</v>
      </c>
      <c r="R7282" s="178">
        <f t="shared" si="681"/>
        <v>44171</v>
      </c>
      <c r="S7282" s="182">
        <v>16.899999999999999</v>
      </c>
      <c r="T7282" s="180">
        <f t="shared" si="683"/>
        <v>87357.18</v>
      </c>
      <c r="U7282" s="181" t="str">
        <f t="shared" si="682"/>
        <v>0</v>
      </c>
    </row>
    <row r="7283" spans="14:21">
      <c r="N7283" s="57">
        <f t="shared" si="678"/>
        <v>2020</v>
      </c>
      <c r="O7283" s="57">
        <f t="shared" si="679"/>
        <v>12</v>
      </c>
      <c r="P7283" s="57">
        <f t="shared" si="680"/>
        <v>7</v>
      </c>
      <c r="Q7283" s="48">
        <v>44172</v>
      </c>
      <c r="R7283" s="178">
        <f t="shared" si="681"/>
        <v>44172</v>
      </c>
      <c r="S7283" s="182">
        <v>15.6</v>
      </c>
      <c r="T7283" s="180">
        <f t="shared" si="683"/>
        <v>87372.78</v>
      </c>
      <c r="U7283" s="181" t="str">
        <f t="shared" si="682"/>
        <v>0</v>
      </c>
    </row>
    <row r="7284" spans="14:21">
      <c r="N7284" s="57">
        <f t="shared" si="678"/>
        <v>2020</v>
      </c>
      <c r="O7284" s="57">
        <f t="shared" si="679"/>
        <v>12</v>
      </c>
      <c r="P7284" s="57">
        <f t="shared" si="680"/>
        <v>8</v>
      </c>
      <c r="Q7284" s="48">
        <v>44173</v>
      </c>
      <c r="R7284" s="178">
        <f t="shared" si="681"/>
        <v>44173</v>
      </c>
      <c r="S7284" s="182">
        <v>17</v>
      </c>
      <c r="T7284" s="180">
        <f t="shared" si="683"/>
        <v>87389.78</v>
      </c>
      <c r="U7284" s="181" t="str">
        <f t="shared" si="682"/>
        <v>0</v>
      </c>
    </row>
    <row r="7285" spans="14:21">
      <c r="N7285" s="57">
        <f t="shared" si="678"/>
        <v>2020</v>
      </c>
      <c r="O7285" s="57">
        <f t="shared" si="679"/>
        <v>12</v>
      </c>
      <c r="P7285" s="57">
        <f t="shared" si="680"/>
        <v>9</v>
      </c>
      <c r="Q7285" s="48">
        <v>44174</v>
      </c>
      <c r="R7285" s="178">
        <f t="shared" si="681"/>
        <v>44174</v>
      </c>
      <c r="S7285" s="182">
        <v>18.600000000000001</v>
      </c>
      <c r="T7285" s="180">
        <f t="shared" si="683"/>
        <v>87408.38</v>
      </c>
      <c r="U7285" s="181" t="str">
        <f t="shared" si="682"/>
        <v>0</v>
      </c>
    </row>
    <row r="7286" spans="14:21">
      <c r="N7286" s="57">
        <f t="shared" si="678"/>
        <v>2020</v>
      </c>
      <c r="O7286" s="57">
        <f t="shared" si="679"/>
        <v>12</v>
      </c>
      <c r="P7286" s="57">
        <f t="shared" si="680"/>
        <v>10</v>
      </c>
      <c r="Q7286" s="48">
        <v>44175</v>
      </c>
      <c r="R7286" s="178">
        <f t="shared" si="681"/>
        <v>44175</v>
      </c>
      <c r="S7286" s="182">
        <v>19.600000000000001</v>
      </c>
      <c r="T7286" s="180">
        <f t="shared" si="683"/>
        <v>87427.98000000001</v>
      </c>
      <c r="U7286" s="181" t="str">
        <f t="shared" si="682"/>
        <v>0</v>
      </c>
    </row>
    <row r="7287" spans="14:21">
      <c r="N7287" s="57">
        <f t="shared" si="678"/>
        <v>2020</v>
      </c>
      <c r="O7287" s="57">
        <f t="shared" si="679"/>
        <v>12</v>
      </c>
      <c r="P7287" s="57">
        <f t="shared" si="680"/>
        <v>11</v>
      </c>
      <c r="Q7287" s="48">
        <v>44176</v>
      </c>
      <c r="R7287" s="178">
        <f t="shared" si="681"/>
        <v>44176</v>
      </c>
      <c r="S7287" s="182">
        <v>20.3</v>
      </c>
      <c r="T7287" s="180">
        <f t="shared" si="683"/>
        <v>87448.280000000013</v>
      </c>
      <c r="U7287" s="181" t="str">
        <f t="shared" si="682"/>
        <v>0</v>
      </c>
    </row>
    <row r="7288" spans="14:21">
      <c r="N7288" s="57">
        <f t="shared" si="678"/>
        <v>2020</v>
      </c>
      <c r="O7288" s="57">
        <f t="shared" si="679"/>
        <v>12</v>
      </c>
      <c r="P7288" s="57">
        <f t="shared" si="680"/>
        <v>12</v>
      </c>
      <c r="Q7288" s="48">
        <v>44177</v>
      </c>
      <c r="R7288" s="178">
        <f t="shared" si="681"/>
        <v>44177</v>
      </c>
      <c r="S7288" s="182">
        <v>19.2</v>
      </c>
      <c r="T7288" s="180">
        <f t="shared" si="683"/>
        <v>87467.48000000001</v>
      </c>
      <c r="U7288" s="181" t="str">
        <f t="shared" si="682"/>
        <v>0</v>
      </c>
    </row>
    <row r="7289" spans="14:21">
      <c r="N7289" s="57">
        <f t="shared" si="678"/>
        <v>2020</v>
      </c>
      <c r="O7289" s="57">
        <f t="shared" si="679"/>
        <v>12</v>
      </c>
      <c r="P7289" s="57">
        <f t="shared" si="680"/>
        <v>13</v>
      </c>
      <c r="Q7289" s="48">
        <v>44178</v>
      </c>
      <c r="R7289" s="178">
        <f t="shared" si="681"/>
        <v>44178</v>
      </c>
      <c r="S7289" s="182">
        <v>19.100000000000001</v>
      </c>
      <c r="T7289" s="180">
        <f t="shared" si="683"/>
        <v>87486.580000000016</v>
      </c>
      <c r="U7289" s="181" t="str">
        <f t="shared" si="682"/>
        <v>0</v>
      </c>
    </row>
    <row r="7290" spans="14:21">
      <c r="N7290" s="57">
        <f t="shared" si="678"/>
        <v>2020</v>
      </c>
      <c r="O7290" s="57">
        <f t="shared" si="679"/>
        <v>12</v>
      </c>
      <c r="P7290" s="57">
        <f t="shared" si="680"/>
        <v>14</v>
      </c>
      <c r="Q7290" s="48">
        <v>44179</v>
      </c>
      <c r="R7290" s="178">
        <f t="shared" si="681"/>
        <v>44179</v>
      </c>
      <c r="S7290" s="182">
        <v>15.6</v>
      </c>
      <c r="T7290" s="180">
        <f t="shared" si="683"/>
        <v>87502.180000000022</v>
      </c>
      <c r="U7290" s="181" t="str">
        <f t="shared" si="682"/>
        <v>0</v>
      </c>
    </row>
    <row r="7291" spans="14:21">
      <c r="N7291" s="57">
        <f t="shared" si="678"/>
        <v>2020</v>
      </c>
      <c r="O7291" s="57">
        <f t="shared" si="679"/>
        <v>12</v>
      </c>
      <c r="P7291" s="57">
        <f t="shared" si="680"/>
        <v>15</v>
      </c>
      <c r="Q7291" s="48">
        <v>44180</v>
      </c>
      <c r="R7291" s="178">
        <f t="shared" si="681"/>
        <v>44180</v>
      </c>
      <c r="S7291" s="182">
        <v>14.3</v>
      </c>
      <c r="T7291" s="180">
        <f t="shared" si="683"/>
        <v>87516.480000000025</v>
      </c>
      <c r="U7291" s="181" t="str">
        <f t="shared" si="682"/>
        <v>0</v>
      </c>
    </row>
    <row r="7292" spans="14:21">
      <c r="N7292" s="57">
        <f t="shared" si="678"/>
        <v>2020</v>
      </c>
      <c r="O7292" s="57">
        <f t="shared" si="679"/>
        <v>12</v>
      </c>
      <c r="P7292" s="57">
        <f t="shared" si="680"/>
        <v>16</v>
      </c>
      <c r="Q7292" s="48">
        <v>44181</v>
      </c>
      <c r="R7292" s="178">
        <f t="shared" si="681"/>
        <v>44181</v>
      </c>
      <c r="S7292" s="182">
        <v>13.9</v>
      </c>
      <c r="T7292" s="180">
        <f t="shared" si="683"/>
        <v>87530.380000000019</v>
      </c>
      <c r="U7292" s="181" t="str">
        <f t="shared" si="682"/>
        <v>0</v>
      </c>
    </row>
    <row r="7293" spans="14:21">
      <c r="N7293" s="57">
        <f t="shared" si="678"/>
        <v>2020</v>
      </c>
      <c r="O7293" s="57">
        <f t="shared" si="679"/>
        <v>12</v>
      </c>
      <c r="P7293" s="57">
        <f t="shared" si="680"/>
        <v>17</v>
      </c>
      <c r="Q7293" s="48">
        <v>44182</v>
      </c>
      <c r="R7293" s="178">
        <f t="shared" si="681"/>
        <v>44182</v>
      </c>
      <c r="S7293" s="182">
        <v>13.9</v>
      </c>
      <c r="T7293" s="180">
        <f t="shared" si="683"/>
        <v>87544.280000000013</v>
      </c>
      <c r="U7293" s="181" t="str">
        <f t="shared" si="682"/>
        <v>0</v>
      </c>
    </row>
    <row r="7294" spans="14:21">
      <c r="N7294" s="57">
        <f t="shared" si="678"/>
        <v>2020</v>
      </c>
      <c r="O7294" s="57">
        <f t="shared" si="679"/>
        <v>12</v>
      </c>
      <c r="P7294" s="57">
        <f t="shared" si="680"/>
        <v>18</v>
      </c>
      <c r="Q7294" s="48">
        <v>44183</v>
      </c>
      <c r="R7294" s="178">
        <f t="shared" si="681"/>
        <v>44183</v>
      </c>
      <c r="S7294" s="182">
        <v>14.5</v>
      </c>
      <c r="T7294" s="180">
        <f t="shared" si="683"/>
        <v>87558.780000000013</v>
      </c>
      <c r="U7294" s="181" t="str">
        <f t="shared" si="682"/>
        <v>0</v>
      </c>
    </row>
    <row r="7295" spans="14:21">
      <c r="N7295" s="57">
        <f t="shared" si="678"/>
        <v>2020</v>
      </c>
      <c r="O7295" s="57">
        <f t="shared" si="679"/>
        <v>12</v>
      </c>
      <c r="P7295" s="57">
        <f t="shared" si="680"/>
        <v>19</v>
      </c>
      <c r="Q7295" s="48">
        <v>44184</v>
      </c>
      <c r="R7295" s="178">
        <f t="shared" si="681"/>
        <v>44184</v>
      </c>
      <c r="S7295" s="182">
        <v>15.9</v>
      </c>
      <c r="T7295" s="180">
        <f t="shared" si="683"/>
        <v>87574.680000000008</v>
      </c>
      <c r="U7295" s="181" t="str">
        <f t="shared" si="682"/>
        <v>0</v>
      </c>
    </row>
    <row r="7296" spans="14:21">
      <c r="N7296" s="57">
        <f t="shared" si="678"/>
        <v>2020</v>
      </c>
      <c r="O7296" s="57">
        <f t="shared" si="679"/>
        <v>12</v>
      </c>
      <c r="P7296" s="57">
        <f t="shared" si="680"/>
        <v>20</v>
      </c>
      <c r="Q7296" s="48">
        <v>44185</v>
      </c>
      <c r="R7296" s="178">
        <f t="shared" si="681"/>
        <v>44185</v>
      </c>
      <c r="S7296" s="182">
        <v>14.3</v>
      </c>
      <c r="T7296" s="180">
        <f t="shared" si="683"/>
        <v>87588.98000000001</v>
      </c>
      <c r="U7296" s="181" t="str">
        <f t="shared" si="682"/>
        <v>0</v>
      </c>
    </row>
    <row r="7297" spans="14:21">
      <c r="N7297" s="57">
        <f t="shared" si="678"/>
        <v>2020</v>
      </c>
      <c r="O7297" s="57">
        <f t="shared" si="679"/>
        <v>12</v>
      </c>
      <c r="P7297" s="57">
        <f t="shared" si="680"/>
        <v>21</v>
      </c>
      <c r="Q7297" s="48">
        <v>44186</v>
      </c>
      <c r="R7297" s="178">
        <f t="shared" si="681"/>
        <v>44186</v>
      </c>
      <c r="S7297" s="182">
        <v>15.2</v>
      </c>
      <c r="T7297" s="180">
        <f t="shared" si="683"/>
        <v>87604.180000000008</v>
      </c>
      <c r="U7297" s="181" t="str">
        <f t="shared" si="682"/>
        <v>0</v>
      </c>
    </row>
    <row r="7298" spans="14:21">
      <c r="N7298" s="57">
        <f t="shared" si="678"/>
        <v>2020</v>
      </c>
      <c r="O7298" s="57">
        <f t="shared" si="679"/>
        <v>12</v>
      </c>
      <c r="P7298" s="57">
        <f t="shared" si="680"/>
        <v>22</v>
      </c>
      <c r="Q7298" s="48">
        <v>44187</v>
      </c>
      <c r="R7298" s="178">
        <f t="shared" si="681"/>
        <v>44187</v>
      </c>
      <c r="S7298" s="182">
        <v>14.1</v>
      </c>
      <c r="T7298" s="180">
        <f t="shared" si="683"/>
        <v>87618.280000000013</v>
      </c>
      <c r="U7298" s="181" t="str">
        <f t="shared" si="682"/>
        <v>0</v>
      </c>
    </row>
    <row r="7299" spans="14:21">
      <c r="N7299" s="57">
        <f t="shared" ref="N7299:N7362" si="684">IF(Q7299="","",YEAR(Q7299))</f>
        <v>2020</v>
      </c>
      <c r="O7299" s="57">
        <f t="shared" ref="O7299:O7362" si="685">IF(Q7299="","",MONTH(Q7299))</f>
        <v>12</v>
      </c>
      <c r="P7299" s="57">
        <f t="shared" ref="P7299:P7362" si="686">DAY(Q7299)</f>
        <v>23</v>
      </c>
      <c r="Q7299" s="48">
        <v>44188</v>
      </c>
      <c r="R7299" s="178">
        <f t="shared" ref="R7299:R7362" si="687">Q7299</f>
        <v>44188</v>
      </c>
      <c r="S7299" s="182">
        <v>17.5</v>
      </c>
      <c r="T7299" s="180">
        <f t="shared" si="683"/>
        <v>87635.780000000013</v>
      </c>
      <c r="U7299" s="181" t="str">
        <f t="shared" ref="U7299:U7362" si="688">IF(AND(R7299&gt;=$E$7,R7299&lt;=$E$9),S7299,"0")</f>
        <v>0</v>
      </c>
    </row>
    <row r="7300" spans="14:21">
      <c r="N7300" s="57">
        <f t="shared" si="684"/>
        <v>2020</v>
      </c>
      <c r="O7300" s="57">
        <f t="shared" si="685"/>
        <v>12</v>
      </c>
      <c r="P7300" s="57">
        <f t="shared" si="686"/>
        <v>24</v>
      </c>
      <c r="Q7300" s="48">
        <v>44189</v>
      </c>
      <c r="R7300" s="178">
        <f t="shared" si="687"/>
        <v>44189</v>
      </c>
      <c r="S7300" s="182">
        <v>17.8</v>
      </c>
      <c r="T7300" s="180">
        <f t="shared" si="683"/>
        <v>87653.580000000016</v>
      </c>
      <c r="U7300" s="181" t="str">
        <f t="shared" si="688"/>
        <v>0</v>
      </c>
    </row>
    <row r="7301" spans="14:21">
      <c r="N7301" s="57">
        <f t="shared" si="684"/>
        <v>2020</v>
      </c>
      <c r="O7301" s="57">
        <f t="shared" si="685"/>
        <v>12</v>
      </c>
      <c r="P7301" s="57">
        <f t="shared" si="686"/>
        <v>25</v>
      </c>
      <c r="Q7301" s="48">
        <v>44190</v>
      </c>
      <c r="R7301" s="178">
        <f t="shared" si="687"/>
        <v>44190</v>
      </c>
      <c r="S7301" s="182">
        <v>22</v>
      </c>
      <c r="T7301" s="180">
        <f t="shared" ref="T7301:T7364" si="689">T7300+S7301</f>
        <v>87675.580000000016</v>
      </c>
      <c r="U7301" s="181" t="str">
        <f t="shared" si="688"/>
        <v>0</v>
      </c>
    </row>
    <row r="7302" spans="14:21">
      <c r="N7302" s="57">
        <f t="shared" si="684"/>
        <v>2020</v>
      </c>
      <c r="O7302" s="57">
        <f t="shared" si="685"/>
        <v>12</v>
      </c>
      <c r="P7302" s="57">
        <f t="shared" si="686"/>
        <v>26</v>
      </c>
      <c r="Q7302" s="48">
        <v>44191</v>
      </c>
      <c r="R7302" s="178">
        <f t="shared" si="687"/>
        <v>44191</v>
      </c>
      <c r="S7302" s="182">
        <v>19.899999999999999</v>
      </c>
      <c r="T7302" s="180">
        <f t="shared" si="689"/>
        <v>87695.48000000001</v>
      </c>
      <c r="U7302" s="181" t="str">
        <f t="shared" si="688"/>
        <v>0</v>
      </c>
    </row>
    <row r="7303" spans="14:21">
      <c r="N7303" s="57">
        <f t="shared" si="684"/>
        <v>2020</v>
      </c>
      <c r="O7303" s="57">
        <f t="shared" si="685"/>
        <v>12</v>
      </c>
      <c r="P7303" s="57">
        <f t="shared" si="686"/>
        <v>27</v>
      </c>
      <c r="Q7303" s="48">
        <v>44192</v>
      </c>
      <c r="R7303" s="178">
        <f t="shared" si="687"/>
        <v>44192</v>
      </c>
      <c r="S7303" s="182">
        <v>18.399999999999999</v>
      </c>
      <c r="T7303" s="180">
        <f t="shared" si="689"/>
        <v>87713.88</v>
      </c>
      <c r="U7303" s="181" t="str">
        <f t="shared" si="688"/>
        <v>0</v>
      </c>
    </row>
    <row r="7304" spans="14:21">
      <c r="N7304" s="57">
        <f t="shared" si="684"/>
        <v>2020</v>
      </c>
      <c r="O7304" s="57">
        <f t="shared" si="685"/>
        <v>12</v>
      </c>
      <c r="P7304" s="57">
        <f t="shared" si="686"/>
        <v>28</v>
      </c>
      <c r="Q7304" s="48">
        <v>44193</v>
      </c>
      <c r="R7304" s="178">
        <f t="shared" si="687"/>
        <v>44193</v>
      </c>
      <c r="S7304" s="182">
        <v>18.7</v>
      </c>
      <c r="T7304" s="180">
        <f t="shared" si="689"/>
        <v>87732.58</v>
      </c>
      <c r="U7304" s="181" t="str">
        <f t="shared" si="688"/>
        <v>0</v>
      </c>
    </row>
    <row r="7305" spans="14:21">
      <c r="N7305" s="57">
        <f t="shared" si="684"/>
        <v>2020</v>
      </c>
      <c r="O7305" s="57">
        <f t="shared" si="685"/>
        <v>12</v>
      </c>
      <c r="P7305" s="57">
        <f t="shared" si="686"/>
        <v>29</v>
      </c>
      <c r="Q7305" s="48">
        <v>44194</v>
      </c>
      <c r="R7305" s="178">
        <f t="shared" si="687"/>
        <v>44194</v>
      </c>
      <c r="S7305" s="182">
        <v>19.899999999999999</v>
      </c>
      <c r="T7305" s="180">
        <f t="shared" si="689"/>
        <v>87752.48</v>
      </c>
      <c r="U7305" s="181" t="str">
        <f t="shared" si="688"/>
        <v>0</v>
      </c>
    </row>
    <row r="7306" spans="14:21">
      <c r="N7306" s="57">
        <f t="shared" si="684"/>
        <v>2020</v>
      </c>
      <c r="O7306" s="57">
        <f t="shared" si="685"/>
        <v>12</v>
      </c>
      <c r="P7306" s="57">
        <f t="shared" si="686"/>
        <v>30</v>
      </c>
      <c r="Q7306" s="48">
        <v>44195</v>
      </c>
      <c r="R7306" s="178">
        <f t="shared" si="687"/>
        <v>44195</v>
      </c>
      <c r="S7306" s="182">
        <v>17.899999999999999</v>
      </c>
      <c r="T7306" s="180">
        <f t="shared" si="689"/>
        <v>87770.37999999999</v>
      </c>
      <c r="U7306" s="181" t="str">
        <f t="shared" si="688"/>
        <v>0</v>
      </c>
    </row>
    <row r="7307" spans="14:21">
      <c r="N7307" s="57">
        <f t="shared" si="684"/>
        <v>2020</v>
      </c>
      <c r="O7307" s="57">
        <f t="shared" si="685"/>
        <v>12</v>
      </c>
      <c r="P7307" s="57">
        <f t="shared" si="686"/>
        <v>31</v>
      </c>
      <c r="Q7307" s="48">
        <v>44196</v>
      </c>
      <c r="R7307" s="178">
        <f t="shared" si="687"/>
        <v>44196</v>
      </c>
      <c r="S7307" s="182">
        <v>18.399999999999999</v>
      </c>
      <c r="T7307" s="180">
        <f t="shared" si="689"/>
        <v>87788.779999999984</v>
      </c>
      <c r="U7307" s="181" t="str">
        <f t="shared" si="688"/>
        <v>0</v>
      </c>
    </row>
    <row r="7308" spans="14:21">
      <c r="N7308" s="57">
        <f t="shared" si="684"/>
        <v>2021</v>
      </c>
      <c r="O7308" s="57">
        <f t="shared" si="685"/>
        <v>1</v>
      </c>
      <c r="P7308" s="57">
        <f t="shared" si="686"/>
        <v>1</v>
      </c>
      <c r="Q7308" s="48">
        <v>44197</v>
      </c>
      <c r="R7308" s="178">
        <f t="shared" si="687"/>
        <v>44197</v>
      </c>
      <c r="S7308" s="182">
        <v>19.399999999999999</v>
      </c>
      <c r="T7308" s="180">
        <f t="shared" si="689"/>
        <v>87808.179999999978</v>
      </c>
      <c r="U7308" s="181" t="str">
        <f t="shared" si="688"/>
        <v>0</v>
      </c>
    </row>
    <row r="7309" spans="14:21">
      <c r="N7309" s="57">
        <f t="shared" si="684"/>
        <v>2021</v>
      </c>
      <c r="O7309" s="57">
        <f t="shared" si="685"/>
        <v>1</v>
      </c>
      <c r="P7309" s="57">
        <f t="shared" si="686"/>
        <v>2</v>
      </c>
      <c r="Q7309" s="48">
        <v>44198</v>
      </c>
      <c r="R7309" s="178">
        <f t="shared" si="687"/>
        <v>44198</v>
      </c>
      <c r="S7309" s="182">
        <v>18.399999999999999</v>
      </c>
      <c r="T7309" s="180">
        <f t="shared" si="689"/>
        <v>87826.579999999973</v>
      </c>
      <c r="U7309" s="181" t="str">
        <f t="shared" si="688"/>
        <v>0</v>
      </c>
    </row>
    <row r="7310" spans="14:21">
      <c r="N7310" s="57">
        <f t="shared" si="684"/>
        <v>2021</v>
      </c>
      <c r="O7310" s="57">
        <f t="shared" si="685"/>
        <v>1</v>
      </c>
      <c r="P7310" s="57">
        <f t="shared" si="686"/>
        <v>3</v>
      </c>
      <c r="Q7310" s="48">
        <v>44199</v>
      </c>
      <c r="R7310" s="178">
        <f t="shared" si="687"/>
        <v>44199</v>
      </c>
      <c r="S7310" s="182">
        <v>18.7</v>
      </c>
      <c r="T7310" s="180">
        <f t="shared" si="689"/>
        <v>87845.27999999997</v>
      </c>
      <c r="U7310" s="181" t="str">
        <f t="shared" si="688"/>
        <v>0</v>
      </c>
    </row>
    <row r="7311" spans="14:21">
      <c r="N7311" s="57">
        <f t="shared" si="684"/>
        <v>2021</v>
      </c>
      <c r="O7311" s="57">
        <f t="shared" si="685"/>
        <v>1</v>
      </c>
      <c r="P7311" s="57">
        <f t="shared" si="686"/>
        <v>4</v>
      </c>
      <c r="Q7311" s="48">
        <v>44200</v>
      </c>
      <c r="R7311" s="178">
        <f t="shared" si="687"/>
        <v>44200</v>
      </c>
      <c r="S7311" s="182">
        <v>19.7</v>
      </c>
      <c r="T7311" s="180">
        <f t="shared" si="689"/>
        <v>87864.979999999967</v>
      </c>
      <c r="U7311" s="181" t="str">
        <f t="shared" si="688"/>
        <v>0</v>
      </c>
    </row>
    <row r="7312" spans="14:21">
      <c r="N7312" s="57">
        <f t="shared" si="684"/>
        <v>2021</v>
      </c>
      <c r="O7312" s="57">
        <f t="shared" si="685"/>
        <v>1</v>
      </c>
      <c r="P7312" s="57">
        <f t="shared" si="686"/>
        <v>5</v>
      </c>
      <c r="Q7312" s="48">
        <v>44201</v>
      </c>
      <c r="R7312" s="178">
        <f t="shared" si="687"/>
        <v>44201</v>
      </c>
      <c r="S7312" s="182">
        <v>19.3</v>
      </c>
      <c r="T7312" s="180">
        <f t="shared" si="689"/>
        <v>87884.27999999997</v>
      </c>
      <c r="U7312" s="181" t="str">
        <f t="shared" si="688"/>
        <v>0</v>
      </c>
    </row>
    <row r="7313" spans="14:21">
      <c r="N7313" s="57">
        <f t="shared" si="684"/>
        <v>2021</v>
      </c>
      <c r="O7313" s="57">
        <f t="shared" si="685"/>
        <v>1</v>
      </c>
      <c r="P7313" s="57">
        <f t="shared" si="686"/>
        <v>6</v>
      </c>
      <c r="Q7313" s="48">
        <v>44202</v>
      </c>
      <c r="R7313" s="178">
        <f t="shared" si="687"/>
        <v>44202</v>
      </c>
      <c r="S7313" s="182">
        <v>20</v>
      </c>
      <c r="T7313" s="180">
        <f t="shared" si="689"/>
        <v>87904.27999999997</v>
      </c>
      <c r="U7313" s="181" t="str">
        <f t="shared" si="688"/>
        <v>0</v>
      </c>
    </row>
    <row r="7314" spans="14:21">
      <c r="N7314" s="57">
        <f t="shared" si="684"/>
        <v>2021</v>
      </c>
      <c r="O7314" s="57">
        <f t="shared" si="685"/>
        <v>1</v>
      </c>
      <c r="P7314" s="57">
        <f t="shared" si="686"/>
        <v>7</v>
      </c>
      <c r="Q7314" s="48">
        <v>44203</v>
      </c>
      <c r="R7314" s="178">
        <f t="shared" si="687"/>
        <v>44203</v>
      </c>
      <c r="S7314" s="182">
        <v>19.600000000000001</v>
      </c>
      <c r="T7314" s="180">
        <f t="shared" si="689"/>
        <v>87923.879999999976</v>
      </c>
      <c r="U7314" s="181" t="str">
        <f t="shared" si="688"/>
        <v>0</v>
      </c>
    </row>
    <row r="7315" spans="14:21">
      <c r="N7315" s="57">
        <f t="shared" si="684"/>
        <v>2021</v>
      </c>
      <c r="O7315" s="57">
        <f t="shared" si="685"/>
        <v>1</v>
      </c>
      <c r="P7315" s="57">
        <f t="shared" si="686"/>
        <v>8</v>
      </c>
      <c r="Q7315" s="48">
        <v>44204</v>
      </c>
      <c r="R7315" s="178">
        <f t="shared" si="687"/>
        <v>44204</v>
      </c>
      <c r="S7315" s="182">
        <v>20.5</v>
      </c>
      <c r="T7315" s="180">
        <f t="shared" si="689"/>
        <v>87944.379999999976</v>
      </c>
      <c r="U7315" s="181" t="str">
        <f t="shared" si="688"/>
        <v>0</v>
      </c>
    </row>
    <row r="7316" spans="14:21">
      <c r="N7316" s="57">
        <f t="shared" si="684"/>
        <v>2021</v>
      </c>
      <c r="O7316" s="57">
        <f t="shared" si="685"/>
        <v>1</v>
      </c>
      <c r="P7316" s="57">
        <f t="shared" si="686"/>
        <v>9</v>
      </c>
      <c r="Q7316" s="48">
        <v>44205</v>
      </c>
      <c r="R7316" s="178">
        <f t="shared" si="687"/>
        <v>44205</v>
      </c>
      <c r="S7316" s="182">
        <v>20.2</v>
      </c>
      <c r="T7316" s="180">
        <f t="shared" si="689"/>
        <v>87964.579999999973</v>
      </c>
      <c r="U7316" s="181" t="str">
        <f t="shared" si="688"/>
        <v>0</v>
      </c>
    </row>
    <row r="7317" spans="14:21">
      <c r="N7317" s="57">
        <f t="shared" si="684"/>
        <v>2021</v>
      </c>
      <c r="O7317" s="57">
        <f t="shared" si="685"/>
        <v>1</v>
      </c>
      <c r="P7317" s="57">
        <f t="shared" si="686"/>
        <v>10</v>
      </c>
      <c r="Q7317" s="48">
        <v>44206</v>
      </c>
      <c r="R7317" s="178">
        <f t="shared" si="687"/>
        <v>44206</v>
      </c>
      <c r="S7317" s="182">
        <v>20.6</v>
      </c>
      <c r="T7317" s="180">
        <f t="shared" si="689"/>
        <v>87985.179999999978</v>
      </c>
      <c r="U7317" s="181" t="str">
        <f t="shared" si="688"/>
        <v>0</v>
      </c>
    </row>
    <row r="7318" spans="14:21">
      <c r="N7318" s="57">
        <f t="shared" si="684"/>
        <v>2021</v>
      </c>
      <c r="O7318" s="57">
        <f t="shared" si="685"/>
        <v>1</v>
      </c>
      <c r="P7318" s="57">
        <f t="shared" si="686"/>
        <v>11</v>
      </c>
      <c r="Q7318" s="48">
        <v>44207</v>
      </c>
      <c r="R7318" s="178">
        <f t="shared" si="687"/>
        <v>44207</v>
      </c>
      <c r="S7318" s="182">
        <v>17.8</v>
      </c>
      <c r="T7318" s="180">
        <f t="shared" si="689"/>
        <v>88002.979999999981</v>
      </c>
      <c r="U7318" s="181" t="str">
        <f t="shared" si="688"/>
        <v>0</v>
      </c>
    </row>
    <row r="7319" spans="14:21">
      <c r="N7319" s="57">
        <f t="shared" si="684"/>
        <v>2021</v>
      </c>
      <c r="O7319" s="57">
        <f t="shared" si="685"/>
        <v>1</v>
      </c>
      <c r="P7319" s="57">
        <f t="shared" si="686"/>
        <v>12</v>
      </c>
      <c r="Q7319" s="48">
        <v>44208</v>
      </c>
      <c r="R7319" s="178">
        <f t="shared" si="687"/>
        <v>44208</v>
      </c>
      <c r="S7319" s="182">
        <v>19</v>
      </c>
      <c r="T7319" s="180">
        <f t="shared" si="689"/>
        <v>88021.979999999981</v>
      </c>
      <c r="U7319" s="181" t="str">
        <f t="shared" si="688"/>
        <v>0</v>
      </c>
    </row>
    <row r="7320" spans="14:21">
      <c r="N7320" s="57">
        <f t="shared" si="684"/>
        <v>2021</v>
      </c>
      <c r="O7320" s="57">
        <f t="shared" si="685"/>
        <v>1</v>
      </c>
      <c r="P7320" s="57">
        <f t="shared" si="686"/>
        <v>13</v>
      </c>
      <c r="Q7320" s="48">
        <v>44209</v>
      </c>
      <c r="R7320" s="178">
        <f t="shared" si="687"/>
        <v>44209</v>
      </c>
      <c r="S7320" s="182">
        <v>20.2</v>
      </c>
      <c r="T7320" s="180">
        <f t="shared" si="689"/>
        <v>88042.179999999978</v>
      </c>
      <c r="U7320" s="181" t="str">
        <f t="shared" si="688"/>
        <v>0</v>
      </c>
    </row>
    <row r="7321" spans="14:21">
      <c r="N7321" s="57">
        <f t="shared" si="684"/>
        <v>2021</v>
      </c>
      <c r="O7321" s="57">
        <f t="shared" si="685"/>
        <v>1</v>
      </c>
      <c r="P7321" s="57">
        <f t="shared" si="686"/>
        <v>14</v>
      </c>
      <c r="Q7321" s="48">
        <v>44210</v>
      </c>
      <c r="R7321" s="178">
        <f t="shared" si="687"/>
        <v>44210</v>
      </c>
      <c r="S7321" s="182">
        <v>20.3</v>
      </c>
      <c r="T7321" s="180">
        <f t="shared" si="689"/>
        <v>88062.479999999981</v>
      </c>
      <c r="U7321" s="181" t="str">
        <f t="shared" si="688"/>
        <v>0</v>
      </c>
    </row>
    <row r="7322" spans="14:21">
      <c r="N7322" s="57">
        <f t="shared" si="684"/>
        <v>2021</v>
      </c>
      <c r="O7322" s="57">
        <f t="shared" si="685"/>
        <v>1</v>
      </c>
      <c r="P7322" s="57">
        <f t="shared" si="686"/>
        <v>15</v>
      </c>
      <c r="Q7322" s="48">
        <v>44211</v>
      </c>
      <c r="R7322" s="178">
        <f t="shared" si="687"/>
        <v>44211</v>
      </c>
      <c r="S7322" s="182">
        <v>22.3</v>
      </c>
      <c r="T7322" s="180">
        <f t="shared" si="689"/>
        <v>88084.779999999984</v>
      </c>
      <c r="U7322" s="181" t="str">
        <f t="shared" si="688"/>
        <v>0</v>
      </c>
    </row>
    <row r="7323" spans="14:21">
      <c r="N7323" s="57">
        <f t="shared" si="684"/>
        <v>2021</v>
      </c>
      <c r="O7323" s="57">
        <f t="shared" si="685"/>
        <v>1</v>
      </c>
      <c r="P7323" s="57">
        <f t="shared" si="686"/>
        <v>16</v>
      </c>
      <c r="Q7323" s="48">
        <v>44212</v>
      </c>
      <c r="R7323" s="178">
        <f t="shared" si="687"/>
        <v>44212</v>
      </c>
      <c r="S7323" s="182">
        <v>22.9</v>
      </c>
      <c r="T7323" s="180">
        <f t="shared" si="689"/>
        <v>88107.679999999978</v>
      </c>
      <c r="U7323" s="181" t="str">
        <f t="shared" si="688"/>
        <v>0</v>
      </c>
    </row>
    <row r="7324" spans="14:21">
      <c r="N7324" s="57">
        <f t="shared" si="684"/>
        <v>2021</v>
      </c>
      <c r="O7324" s="57">
        <f t="shared" si="685"/>
        <v>1</v>
      </c>
      <c r="P7324" s="57">
        <f t="shared" si="686"/>
        <v>17</v>
      </c>
      <c r="Q7324" s="48">
        <v>44213</v>
      </c>
      <c r="R7324" s="178">
        <f t="shared" si="687"/>
        <v>44213</v>
      </c>
      <c r="S7324" s="182">
        <v>23</v>
      </c>
      <c r="T7324" s="180">
        <f t="shared" si="689"/>
        <v>88130.679999999978</v>
      </c>
      <c r="U7324" s="181" t="str">
        <f t="shared" si="688"/>
        <v>0</v>
      </c>
    </row>
    <row r="7325" spans="14:21">
      <c r="N7325" s="57">
        <f t="shared" si="684"/>
        <v>2021</v>
      </c>
      <c r="O7325" s="57">
        <f t="shared" si="685"/>
        <v>1</v>
      </c>
      <c r="P7325" s="57">
        <f t="shared" si="686"/>
        <v>18</v>
      </c>
      <c r="Q7325" s="48">
        <v>44214</v>
      </c>
      <c r="R7325" s="178">
        <f t="shared" si="687"/>
        <v>44214</v>
      </c>
      <c r="S7325" s="182">
        <v>19.8</v>
      </c>
      <c r="T7325" s="180">
        <f t="shared" si="689"/>
        <v>88150.479999999981</v>
      </c>
      <c r="U7325" s="181" t="str">
        <f t="shared" si="688"/>
        <v>0</v>
      </c>
    </row>
    <row r="7326" spans="14:21">
      <c r="N7326" s="57">
        <f t="shared" si="684"/>
        <v>2021</v>
      </c>
      <c r="O7326" s="57">
        <f t="shared" si="685"/>
        <v>1</v>
      </c>
      <c r="P7326" s="57">
        <f t="shared" si="686"/>
        <v>19</v>
      </c>
      <c r="Q7326" s="48">
        <v>44215</v>
      </c>
      <c r="R7326" s="178">
        <f t="shared" si="687"/>
        <v>44215</v>
      </c>
      <c r="S7326" s="182">
        <v>17.600000000000001</v>
      </c>
      <c r="T7326" s="180">
        <f t="shared" si="689"/>
        <v>88168.079999999987</v>
      </c>
      <c r="U7326" s="181" t="str">
        <f t="shared" si="688"/>
        <v>0</v>
      </c>
    </row>
    <row r="7327" spans="14:21">
      <c r="N7327" s="57">
        <f t="shared" si="684"/>
        <v>2021</v>
      </c>
      <c r="O7327" s="57">
        <f t="shared" si="685"/>
        <v>1</v>
      </c>
      <c r="P7327" s="57">
        <f t="shared" si="686"/>
        <v>20</v>
      </c>
      <c r="Q7327" s="48">
        <v>44216</v>
      </c>
      <c r="R7327" s="178">
        <f t="shared" si="687"/>
        <v>44216</v>
      </c>
      <c r="S7327" s="182">
        <v>14.1</v>
      </c>
      <c r="T7327" s="180">
        <f t="shared" si="689"/>
        <v>88182.18</v>
      </c>
      <c r="U7327" s="181" t="str">
        <f t="shared" si="688"/>
        <v>0</v>
      </c>
    </row>
    <row r="7328" spans="14:21">
      <c r="N7328" s="57">
        <f t="shared" si="684"/>
        <v>2021</v>
      </c>
      <c r="O7328" s="57">
        <f t="shared" si="685"/>
        <v>1</v>
      </c>
      <c r="P7328" s="57">
        <f t="shared" si="686"/>
        <v>21</v>
      </c>
      <c r="Q7328" s="48">
        <v>44217</v>
      </c>
      <c r="R7328" s="178">
        <f t="shared" si="687"/>
        <v>44217</v>
      </c>
      <c r="S7328" s="182">
        <v>14.3</v>
      </c>
      <c r="T7328" s="180">
        <f t="shared" si="689"/>
        <v>88196.479999999996</v>
      </c>
      <c r="U7328" s="181" t="str">
        <f t="shared" si="688"/>
        <v>0</v>
      </c>
    </row>
    <row r="7329" spans="14:21">
      <c r="N7329" s="57">
        <f t="shared" si="684"/>
        <v>2021</v>
      </c>
      <c r="O7329" s="57">
        <f t="shared" si="685"/>
        <v>1</v>
      </c>
      <c r="P7329" s="57">
        <f t="shared" si="686"/>
        <v>22</v>
      </c>
      <c r="Q7329" s="48">
        <v>44218</v>
      </c>
      <c r="R7329" s="178">
        <f t="shared" si="687"/>
        <v>44218</v>
      </c>
      <c r="S7329" s="182">
        <v>17</v>
      </c>
      <c r="T7329" s="180">
        <f t="shared" si="689"/>
        <v>88213.48</v>
      </c>
      <c r="U7329" s="181" t="str">
        <f t="shared" si="688"/>
        <v>0</v>
      </c>
    </row>
    <row r="7330" spans="14:21">
      <c r="N7330" s="57">
        <f t="shared" si="684"/>
        <v>2021</v>
      </c>
      <c r="O7330" s="57">
        <f t="shared" si="685"/>
        <v>1</v>
      </c>
      <c r="P7330" s="57">
        <f t="shared" si="686"/>
        <v>23</v>
      </c>
      <c r="Q7330" s="48">
        <v>44219</v>
      </c>
      <c r="R7330" s="178">
        <f t="shared" si="687"/>
        <v>44219</v>
      </c>
      <c r="S7330" s="182">
        <v>19.100000000000001</v>
      </c>
      <c r="T7330" s="180">
        <f t="shared" si="689"/>
        <v>88232.58</v>
      </c>
      <c r="U7330" s="181" t="str">
        <f t="shared" si="688"/>
        <v>0</v>
      </c>
    </row>
    <row r="7331" spans="14:21">
      <c r="N7331" s="57">
        <f t="shared" si="684"/>
        <v>2021</v>
      </c>
      <c r="O7331" s="57">
        <f t="shared" si="685"/>
        <v>1</v>
      </c>
      <c r="P7331" s="57">
        <f t="shared" si="686"/>
        <v>24</v>
      </c>
      <c r="Q7331" s="48">
        <v>44220</v>
      </c>
      <c r="R7331" s="178">
        <f t="shared" si="687"/>
        <v>44220</v>
      </c>
      <c r="S7331" s="182">
        <v>20.399999999999999</v>
      </c>
      <c r="T7331" s="180">
        <f t="shared" si="689"/>
        <v>88252.98</v>
      </c>
      <c r="U7331" s="181" t="str">
        <f t="shared" si="688"/>
        <v>0</v>
      </c>
    </row>
    <row r="7332" spans="14:21">
      <c r="N7332" s="57">
        <f t="shared" si="684"/>
        <v>2021</v>
      </c>
      <c r="O7332" s="57">
        <f t="shared" si="685"/>
        <v>1</v>
      </c>
      <c r="P7332" s="57">
        <f t="shared" si="686"/>
        <v>25</v>
      </c>
      <c r="Q7332" s="48">
        <v>44221</v>
      </c>
      <c r="R7332" s="178">
        <f t="shared" si="687"/>
        <v>44221</v>
      </c>
      <c r="S7332" s="182">
        <v>20.8</v>
      </c>
      <c r="T7332" s="180">
        <f t="shared" si="689"/>
        <v>88273.78</v>
      </c>
      <c r="U7332" s="181" t="str">
        <f t="shared" si="688"/>
        <v>0</v>
      </c>
    </row>
    <row r="7333" spans="14:21">
      <c r="N7333" s="57">
        <f t="shared" si="684"/>
        <v>2021</v>
      </c>
      <c r="O7333" s="57">
        <f t="shared" si="685"/>
        <v>1</v>
      </c>
      <c r="P7333" s="57">
        <f t="shared" si="686"/>
        <v>26</v>
      </c>
      <c r="Q7333" s="48">
        <v>44222</v>
      </c>
      <c r="R7333" s="178">
        <f t="shared" si="687"/>
        <v>44222</v>
      </c>
      <c r="S7333" s="182">
        <v>21.2</v>
      </c>
      <c r="T7333" s="180">
        <f t="shared" si="689"/>
        <v>88294.98</v>
      </c>
      <c r="U7333" s="181" t="str">
        <f t="shared" si="688"/>
        <v>0</v>
      </c>
    </row>
    <row r="7334" spans="14:21">
      <c r="N7334" s="57">
        <f t="shared" si="684"/>
        <v>2021</v>
      </c>
      <c r="O7334" s="57">
        <f t="shared" si="685"/>
        <v>1</v>
      </c>
      <c r="P7334" s="57">
        <f t="shared" si="686"/>
        <v>27</v>
      </c>
      <c r="Q7334" s="48">
        <v>44223</v>
      </c>
      <c r="R7334" s="178">
        <f t="shared" si="687"/>
        <v>44223</v>
      </c>
      <c r="S7334" s="182">
        <v>20.3</v>
      </c>
      <c r="T7334" s="180">
        <f t="shared" si="689"/>
        <v>88315.28</v>
      </c>
      <c r="U7334" s="181" t="str">
        <f t="shared" si="688"/>
        <v>0</v>
      </c>
    </row>
    <row r="7335" spans="14:21">
      <c r="N7335" s="57">
        <f t="shared" si="684"/>
        <v>2021</v>
      </c>
      <c r="O7335" s="57">
        <f t="shared" si="685"/>
        <v>1</v>
      </c>
      <c r="P7335" s="57">
        <f t="shared" si="686"/>
        <v>28</v>
      </c>
      <c r="Q7335" s="48">
        <v>44224</v>
      </c>
      <c r="R7335" s="178">
        <f t="shared" si="687"/>
        <v>44224</v>
      </c>
      <c r="S7335" s="182">
        <v>22.1</v>
      </c>
      <c r="T7335" s="180">
        <f t="shared" si="689"/>
        <v>88337.38</v>
      </c>
      <c r="U7335" s="181" t="str">
        <f t="shared" si="688"/>
        <v>0</v>
      </c>
    </row>
    <row r="7336" spans="14:21">
      <c r="N7336" s="57">
        <f t="shared" si="684"/>
        <v>2021</v>
      </c>
      <c r="O7336" s="57">
        <f t="shared" si="685"/>
        <v>1</v>
      </c>
      <c r="P7336" s="57">
        <f t="shared" si="686"/>
        <v>29</v>
      </c>
      <c r="Q7336" s="48">
        <v>44225</v>
      </c>
      <c r="R7336" s="178">
        <f t="shared" si="687"/>
        <v>44225</v>
      </c>
      <c r="S7336" s="182">
        <v>22.3</v>
      </c>
      <c r="T7336" s="180">
        <f t="shared" si="689"/>
        <v>88359.680000000008</v>
      </c>
      <c r="U7336" s="181" t="str">
        <f t="shared" si="688"/>
        <v>0</v>
      </c>
    </row>
    <row r="7337" spans="14:21">
      <c r="N7337" s="57">
        <f t="shared" si="684"/>
        <v>2021</v>
      </c>
      <c r="O7337" s="57">
        <f t="shared" si="685"/>
        <v>1</v>
      </c>
      <c r="P7337" s="57">
        <f t="shared" si="686"/>
        <v>30</v>
      </c>
      <c r="Q7337" s="48">
        <v>44226</v>
      </c>
      <c r="R7337" s="178">
        <f t="shared" si="687"/>
        <v>44226</v>
      </c>
      <c r="S7337" s="182">
        <v>23.1</v>
      </c>
      <c r="T7337" s="180">
        <f t="shared" si="689"/>
        <v>88382.780000000013</v>
      </c>
      <c r="U7337" s="181" t="str">
        <f t="shared" si="688"/>
        <v>0</v>
      </c>
    </row>
    <row r="7338" spans="14:21">
      <c r="N7338" s="57">
        <f t="shared" si="684"/>
        <v>2021</v>
      </c>
      <c r="O7338" s="57">
        <f t="shared" si="685"/>
        <v>1</v>
      </c>
      <c r="P7338" s="57">
        <f t="shared" si="686"/>
        <v>31</v>
      </c>
      <c r="Q7338" s="48">
        <v>44227</v>
      </c>
      <c r="R7338" s="178">
        <f t="shared" si="687"/>
        <v>44227</v>
      </c>
      <c r="S7338" s="182">
        <v>23.4</v>
      </c>
      <c r="T7338" s="180">
        <f t="shared" si="689"/>
        <v>88406.180000000008</v>
      </c>
      <c r="U7338" s="181" t="str">
        <f t="shared" si="688"/>
        <v>0</v>
      </c>
    </row>
    <row r="7339" spans="14:21">
      <c r="N7339" s="57">
        <f t="shared" si="684"/>
        <v>2021</v>
      </c>
      <c r="O7339" s="57">
        <f t="shared" si="685"/>
        <v>2</v>
      </c>
      <c r="P7339" s="57">
        <f t="shared" si="686"/>
        <v>1</v>
      </c>
      <c r="Q7339" s="48">
        <v>44228</v>
      </c>
      <c r="R7339" s="178">
        <f t="shared" si="687"/>
        <v>44228</v>
      </c>
      <c r="S7339" s="182">
        <v>23.3</v>
      </c>
      <c r="T7339" s="180">
        <f t="shared" si="689"/>
        <v>88429.48000000001</v>
      </c>
      <c r="U7339" s="181" t="str">
        <f t="shared" si="688"/>
        <v>0</v>
      </c>
    </row>
    <row r="7340" spans="14:21">
      <c r="N7340" s="57">
        <f t="shared" si="684"/>
        <v>2021</v>
      </c>
      <c r="O7340" s="57">
        <f t="shared" si="685"/>
        <v>2</v>
      </c>
      <c r="P7340" s="57">
        <f t="shared" si="686"/>
        <v>2</v>
      </c>
      <c r="Q7340" s="48">
        <v>44229</v>
      </c>
      <c r="R7340" s="178">
        <f t="shared" si="687"/>
        <v>44229</v>
      </c>
      <c r="S7340" s="182">
        <v>23.6</v>
      </c>
      <c r="T7340" s="180">
        <f t="shared" si="689"/>
        <v>88453.080000000016</v>
      </c>
      <c r="U7340" s="181" t="str">
        <f t="shared" si="688"/>
        <v>0</v>
      </c>
    </row>
    <row r="7341" spans="14:21">
      <c r="N7341" s="57">
        <f t="shared" si="684"/>
        <v>2021</v>
      </c>
      <c r="O7341" s="57">
        <f t="shared" si="685"/>
        <v>2</v>
      </c>
      <c r="P7341" s="57">
        <f t="shared" si="686"/>
        <v>3</v>
      </c>
      <c r="Q7341" s="48">
        <v>44230</v>
      </c>
      <c r="R7341" s="178">
        <f t="shared" si="687"/>
        <v>44230</v>
      </c>
      <c r="S7341" s="182">
        <v>21.4</v>
      </c>
      <c r="T7341" s="180">
        <f t="shared" si="689"/>
        <v>88474.48000000001</v>
      </c>
      <c r="U7341" s="181" t="str">
        <f t="shared" si="688"/>
        <v>0</v>
      </c>
    </row>
    <row r="7342" spans="14:21">
      <c r="N7342" s="57">
        <f t="shared" si="684"/>
        <v>2021</v>
      </c>
      <c r="O7342" s="57">
        <f t="shared" si="685"/>
        <v>2</v>
      </c>
      <c r="P7342" s="57">
        <f t="shared" si="686"/>
        <v>4</v>
      </c>
      <c r="Q7342" s="48">
        <v>44231</v>
      </c>
      <c r="R7342" s="178">
        <f t="shared" si="687"/>
        <v>44231</v>
      </c>
      <c r="S7342" s="182">
        <v>21.7</v>
      </c>
      <c r="T7342" s="180">
        <f t="shared" si="689"/>
        <v>88496.180000000008</v>
      </c>
      <c r="U7342" s="181" t="str">
        <f t="shared" si="688"/>
        <v>0</v>
      </c>
    </row>
    <row r="7343" spans="14:21">
      <c r="N7343" s="57">
        <f t="shared" si="684"/>
        <v>2021</v>
      </c>
      <c r="O7343" s="57">
        <f t="shared" si="685"/>
        <v>2</v>
      </c>
      <c r="P7343" s="57">
        <f t="shared" si="686"/>
        <v>5</v>
      </c>
      <c r="Q7343" s="48">
        <v>44232</v>
      </c>
      <c r="R7343" s="178">
        <f t="shared" si="687"/>
        <v>44232</v>
      </c>
      <c r="S7343" s="182">
        <v>21.7</v>
      </c>
      <c r="T7343" s="180">
        <f t="shared" si="689"/>
        <v>88517.88</v>
      </c>
      <c r="U7343" s="181" t="str">
        <f t="shared" si="688"/>
        <v>0</v>
      </c>
    </row>
    <row r="7344" spans="14:21">
      <c r="N7344" s="57">
        <f t="shared" si="684"/>
        <v>2021</v>
      </c>
      <c r="O7344" s="57">
        <f t="shared" si="685"/>
        <v>2</v>
      </c>
      <c r="P7344" s="57">
        <f t="shared" si="686"/>
        <v>6</v>
      </c>
      <c r="Q7344" s="48">
        <v>44233</v>
      </c>
      <c r="R7344" s="178">
        <f t="shared" si="687"/>
        <v>44233</v>
      </c>
      <c r="S7344" s="182">
        <v>22.6</v>
      </c>
      <c r="T7344" s="180">
        <f t="shared" si="689"/>
        <v>88540.48000000001</v>
      </c>
      <c r="U7344" s="181" t="str">
        <f t="shared" si="688"/>
        <v>0</v>
      </c>
    </row>
    <row r="7345" spans="14:21">
      <c r="N7345" s="57">
        <f t="shared" si="684"/>
        <v>2021</v>
      </c>
      <c r="O7345" s="57">
        <f t="shared" si="685"/>
        <v>2</v>
      </c>
      <c r="P7345" s="57">
        <f t="shared" si="686"/>
        <v>7</v>
      </c>
      <c r="Q7345" s="48">
        <v>44234</v>
      </c>
      <c r="R7345" s="178">
        <f t="shared" si="687"/>
        <v>44234</v>
      </c>
      <c r="S7345" s="182">
        <v>23.9</v>
      </c>
      <c r="T7345" s="180">
        <f t="shared" si="689"/>
        <v>88564.38</v>
      </c>
      <c r="U7345" s="181" t="str">
        <f t="shared" si="688"/>
        <v>0</v>
      </c>
    </row>
    <row r="7346" spans="14:21">
      <c r="N7346" s="57">
        <f t="shared" si="684"/>
        <v>2021</v>
      </c>
      <c r="O7346" s="57">
        <f t="shared" si="685"/>
        <v>2</v>
      </c>
      <c r="P7346" s="57">
        <f t="shared" si="686"/>
        <v>8</v>
      </c>
      <c r="Q7346" s="48">
        <v>44235</v>
      </c>
      <c r="R7346" s="178">
        <f t="shared" si="687"/>
        <v>44235</v>
      </c>
      <c r="S7346" s="182">
        <v>23.4</v>
      </c>
      <c r="T7346" s="180">
        <f t="shared" si="689"/>
        <v>88587.78</v>
      </c>
      <c r="U7346" s="181" t="str">
        <f t="shared" si="688"/>
        <v>0</v>
      </c>
    </row>
    <row r="7347" spans="14:21">
      <c r="N7347" s="57">
        <f t="shared" si="684"/>
        <v>2021</v>
      </c>
      <c r="O7347" s="57">
        <f t="shared" si="685"/>
        <v>2</v>
      </c>
      <c r="P7347" s="57">
        <f t="shared" si="686"/>
        <v>9</v>
      </c>
      <c r="Q7347" s="48">
        <v>44236</v>
      </c>
      <c r="R7347" s="178">
        <f t="shared" si="687"/>
        <v>44236</v>
      </c>
      <c r="S7347" s="182">
        <v>24.2</v>
      </c>
      <c r="T7347" s="180">
        <f t="shared" si="689"/>
        <v>88611.98</v>
      </c>
      <c r="U7347" s="181" t="str">
        <f t="shared" si="688"/>
        <v>0</v>
      </c>
    </row>
    <row r="7348" spans="14:21">
      <c r="N7348" s="57">
        <f t="shared" si="684"/>
        <v>2021</v>
      </c>
      <c r="O7348" s="57">
        <f t="shared" si="685"/>
        <v>2</v>
      </c>
      <c r="P7348" s="57">
        <f t="shared" si="686"/>
        <v>10</v>
      </c>
      <c r="Q7348" s="48">
        <v>44237</v>
      </c>
      <c r="R7348" s="178">
        <f t="shared" si="687"/>
        <v>44237</v>
      </c>
      <c r="S7348" s="182">
        <v>24.7</v>
      </c>
      <c r="T7348" s="180">
        <f t="shared" si="689"/>
        <v>88636.68</v>
      </c>
      <c r="U7348" s="181" t="str">
        <f t="shared" si="688"/>
        <v>0</v>
      </c>
    </row>
    <row r="7349" spans="14:21">
      <c r="N7349" s="57">
        <f t="shared" si="684"/>
        <v>2021</v>
      </c>
      <c r="O7349" s="57">
        <f t="shared" si="685"/>
        <v>2</v>
      </c>
      <c r="P7349" s="57">
        <f t="shared" si="686"/>
        <v>11</v>
      </c>
      <c r="Q7349" s="48">
        <v>44238</v>
      </c>
      <c r="R7349" s="178">
        <f t="shared" si="687"/>
        <v>44238</v>
      </c>
      <c r="S7349" s="182">
        <v>24.9</v>
      </c>
      <c r="T7349" s="180">
        <f t="shared" si="689"/>
        <v>88661.579999999987</v>
      </c>
      <c r="U7349" s="181" t="str">
        <f t="shared" si="688"/>
        <v>0</v>
      </c>
    </row>
    <row r="7350" spans="14:21">
      <c r="N7350" s="57">
        <f t="shared" si="684"/>
        <v>2021</v>
      </c>
      <c r="O7350" s="57">
        <f t="shared" si="685"/>
        <v>2</v>
      </c>
      <c r="P7350" s="57">
        <f t="shared" si="686"/>
        <v>12</v>
      </c>
      <c r="Q7350" s="48">
        <v>44239</v>
      </c>
      <c r="R7350" s="178">
        <f t="shared" si="687"/>
        <v>44239</v>
      </c>
      <c r="S7350" s="182">
        <v>26.1</v>
      </c>
      <c r="T7350" s="180">
        <f t="shared" si="689"/>
        <v>88687.679999999993</v>
      </c>
      <c r="U7350" s="181" t="str">
        <f t="shared" si="688"/>
        <v>0</v>
      </c>
    </row>
    <row r="7351" spans="14:21">
      <c r="N7351" s="57">
        <f t="shared" si="684"/>
        <v>2021</v>
      </c>
      <c r="O7351" s="57">
        <f t="shared" si="685"/>
        <v>2</v>
      </c>
      <c r="P7351" s="57">
        <f t="shared" si="686"/>
        <v>13</v>
      </c>
      <c r="Q7351" s="48">
        <v>44240</v>
      </c>
      <c r="R7351" s="178">
        <f t="shared" si="687"/>
        <v>44240</v>
      </c>
      <c r="S7351" s="182">
        <v>27.7</v>
      </c>
      <c r="T7351" s="180">
        <f t="shared" si="689"/>
        <v>88715.37999999999</v>
      </c>
      <c r="U7351" s="181" t="str">
        <f t="shared" si="688"/>
        <v>0</v>
      </c>
    </row>
    <row r="7352" spans="14:21">
      <c r="N7352" s="57">
        <f t="shared" si="684"/>
        <v>2021</v>
      </c>
      <c r="O7352" s="57">
        <f t="shared" si="685"/>
        <v>2</v>
      </c>
      <c r="P7352" s="57">
        <f t="shared" si="686"/>
        <v>14</v>
      </c>
      <c r="Q7352" s="48">
        <v>44241</v>
      </c>
      <c r="R7352" s="178">
        <f t="shared" si="687"/>
        <v>44241</v>
      </c>
      <c r="S7352" s="182">
        <v>26</v>
      </c>
      <c r="T7352" s="180">
        <f t="shared" si="689"/>
        <v>88741.37999999999</v>
      </c>
      <c r="U7352" s="181" t="str">
        <f t="shared" si="688"/>
        <v>0</v>
      </c>
    </row>
    <row r="7353" spans="14:21">
      <c r="N7353" s="57">
        <f t="shared" si="684"/>
        <v>2021</v>
      </c>
      <c r="O7353" s="57">
        <f t="shared" si="685"/>
        <v>2</v>
      </c>
      <c r="P7353" s="57">
        <f t="shared" si="686"/>
        <v>15</v>
      </c>
      <c r="Q7353" s="48">
        <v>44242</v>
      </c>
      <c r="R7353" s="178">
        <f t="shared" si="687"/>
        <v>44242</v>
      </c>
      <c r="S7353" s="182">
        <v>23</v>
      </c>
      <c r="T7353" s="180">
        <f t="shared" si="689"/>
        <v>88764.37999999999</v>
      </c>
      <c r="U7353" s="181">
        <f t="shared" si="688"/>
        <v>23</v>
      </c>
    </row>
    <row r="7354" spans="14:21">
      <c r="N7354" s="57">
        <f t="shared" si="684"/>
        <v>2021</v>
      </c>
      <c r="O7354" s="57">
        <f t="shared" si="685"/>
        <v>2</v>
      </c>
      <c r="P7354" s="57">
        <f t="shared" si="686"/>
        <v>16</v>
      </c>
      <c r="Q7354" s="48">
        <v>44243</v>
      </c>
      <c r="R7354" s="178">
        <f t="shared" si="687"/>
        <v>44243</v>
      </c>
      <c r="S7354" s="182">
        <v>20.3</v>
      </c>
      <c r="T7354" s="180">
        <f t="shared" si="689"/>
        <v>88784.68</v>
      </c>
      <c r="U7354" s="181">
        <f t="shared" si="688"/>
        <v>20.3</v>
      </c>
    </row>
    <row r="7355" spans="14:21">
      <c r="N7355" s="57">
        <f t="shared" si="684"/>
        <v>2021</v>
      </c>
      <c r="O7355" s="57">
        <f t="shared" si="685"/>
        <v>2</v>
      </c>
      <c r="P7355" s="57">
        <f t="shared" si="686"/>
        <v>17</v>
      </c>
      <c r="Q7355" s="48">
        <v>44244</v>
      </c>
      <c r="R7355" s="178">
        <f t="shared" si="687"/>
        <v>44244</v>
      </c>
      <c r="S7355" s="182">
        <v>17</v>
      </c>
      <c r="T7355" s="180">
        <f t="shared" si="689"/>
        <v>88801.68</v>
      </c>
      <c r="U7355" s="181">
        <f t="shared" si="688"/>
        <v>17</v>
      </c>
    </row>
    <row r="7356" spans="14:21">
      <c r="N7356" s="57">
        <f t="shared" si="684"/>
        <v>2021</v>
      </c>
      <c r="O7356" s="57">
        <f t="shared" si="685"/>
        <v>2</v>
      </c>
      <c r="P7356" s="57">
        <f t="shared" si="686"/>
        <v>18</v>
      </c>
      <c r="Q7356" s="48">
        <v>44245</v>
      </c>
      <c r="R7356" s="178">
        <f t="shared" si="687"/>
        <v>44245</v>
      </c>
      <c r="S7356" s="182">
        <v>14.9</v>
      </c>
      <c r="T7356" s="180">
        <f t="shared" si="689"/>
        <v>88816.579999999987</v>
      </c>
      <c r="U7356" s="181">
        <f t="shared" si="688"/>
        <v>14.9</v>
      </c>
    </row>
    <row r="7357" spans="14:21">
      <c r="N7357" s="57">
        <f t="shared" si="684"/>
        <v>2021</v>
      </c>
      <c r="O7357" s="57">
        <f t="shared" si="685"/>
        <v>2</v>
      </c>
      <c r="P7357" s="57">
        <f t="shared" si="686"/>
        <v>19</v>
      </c>
      <c r="Q7357" s="48">
        <v>44246</v>
      </c>
      <c r="R7357" s="178">
        <f t="shared" si="687"/>
        <v>44246</v>
      </c>
      <c r="S7357" s="182">
        <v>16</v>
      </c>
      <c r="T7357" s="180">
        <f t="shared" si="689"/>
        <v>88832.579999999987</v>
      </c>
      <c r="U7357" s="181">
        <f t="shared" si="688"/>
        <v>16</v>
      </c>
    </row>
    <row r="7358" spans="14:21">
      <c r="N7358" s="57">
        <f t="shared" si="684"/>
        <v>2021</v>
      </c>
      <c r="O7358" s="57">
        <f t="shared" si="685"/>
        <v>2</v>
      </c>
      <c r="P7358" s="57">
        <f t="shared" si="686"/>
        <v>20</v>
      </c>
      <c r="Q7358" s="48">
        <v>44247</v>
      </c>
      <c r="R7358" s="178">
        <f t="shared" si="687"/>
        <v>44247</v>
      </c>
      <c r="S7358" s="182">
        <v>14</v>
      </c>
      <c r="T7358" s="180">
        <f t="shared" si="689"/>
        <v>88846.579999999987</v>
      </c>
      <c r="U7358" s="181">
        <f t="shared" si="688"/>
        <v>14</v>
      </c>
    </row>
    <row r="7359" spans="14:21">
      <c r="N7359" s="57">
        <f t="shared" si="684"/>
        <v>2021</v>
      </c>
      <c r="O7359" s="57">
        <f t="shared" si="685"/>
        <v>2</v>
      </c>
      <c r="P7359" s="57">
        <f t="shared" si="686"/>
        <v>21</v>
      </c>
      <c r="Q7359" s="48">
        <v>44248</v>
      </c>
      <c r="R7359" s="178">
        <f t="shared" si="687"/>
        <v>44248</v>
      </c>
      <c r="S7359" s="182">
        <v>11.9</v>
      </c>
      <c r="T7359" s="180">
        <f t="shared" si="689"/>
        <v>88858.479999999981</v>
      </c>
      <c r="U7359" s="181">
        <f t="shared" si="688"/>
        <v>11.9</v>
      </c>
    </row>
    <row r="7360" spans="14:21">
      <c r="N7360" s="57">
        <f t="shared" si="684"/>
        <v>2021</v>
      </c>
      <c r="O7360" s="57">
        <f t="shared" si="685"/>
        <v>2</v>
      </c>
      <c r="P7360" s="57">
        <f t="shared" si="686"/>
        <v>22</v>
      </c>
      <c r="Q7360" s="48">
        <v>44249</v>
      </c>
      <c r="R7360" s="178">
        <f t="shared" si="687"/>
        <v>44249</v>
      </c>
      <c r="S7360" s="182">
        <v>10.6</v>
      </c>
      <c r="T7360" s="180">
        <f t="shared" si="689"/>
        <v>88869.079999999987</v>
      </c>
      <c r="U7360" s="181">
        <f t="shared" si="688"/>
        <v>10.6</v>
      </c>
    </row>
    <row r="7361" spans="14:21">
      <c r="N7361" s="57">
        <f t="shared" si="684"/>
        <v>2021</v>
      </c>
      <c r="O7361" s="57">
        <f t="shared" si="685"/>
        <v>2</v>
      </c>
      <c r="P7361" s="57">
        <f t="shared" si="686"/>
        <v>23</v>
      </c>
      <c r="Q7361" s="48">
        <v>44250</v>
      </c>
      <c r="R7361" s="178">
        <f t="shared" si="687"/>
        <v>44250</v>
      </c>
      <c r="S7361" s="182">
        <v>10.4</v>
      </c>
      <c r="T7361" s="180">
        <f t="shared" si="689"/>
        <v>88879.479999999981</v>
      </c>
      <c r="U7361" s="181">
        <f t="shared" si="688"/>
        <v>10.4</v>
      </c>
    </row>
    <row r="7362" spans="14:21">
      <c r="N7362" s="57">
        <f t="shared" si="684"/>
        <v>2021</v>
      </c>
      <c r="O7362" s="57">
        <f t="shared" si="685"/>
        <v>2</v>
      </c>
      <c r="P7362" s="57">
        <f t="shared" si="686"/>
        <v>24</v>
      </c>
      <c r="Q7362" s="48">
        <v>44251</v>
      </c>
      <c r="R7362" s="178">
        <f t="shared" si="687"/>
        <v>44251</v>
      </c>
      <c r="S7362" s="182">
        <v>8.5</v>
      </c>
      <c r="T7362" s="180">
        <f t="shared" si="689"/>
        <v>88887.979999999981</v>
      </c>
      <c r="U7362" s="181">
        <f t="shared" si="688"/>
        <v>8.5</v>
      </c>
    </row>
    <row r="7363" spans="14:21">
      <c r="N7363" s="57">
        <f t="shared" ref="N7363:N7426" si="690">IF(Q7363="","",YEAR(Q7363))</f>
        <v>2021</v>
      </c>
      <c r="O7363" s="57">
        <f t="shared" ref="O7363:O7426" si="691">IF(Q7363="","",MONTH(Q7363))</f>
        <v>2</v>
      </c>
      <c r="P7363" s="57">
        <f t="shared" ref="P7363:P7426" si="692">DAY(Q7363)</f>
        <v>25</v>
      </c>
      <c r="Q7363" s="48">
        <v>44252</v>
      </c>
      <c r="R7363" s="178">
        <f t="shared" ref="R7363:R7426" si="693">Q7363</f>
        <v>44252</v>
      </c>
      <c r="S7363" s="182">
        <v>11.4</v>
      </c>
      <c r="T7363" s="180">
        <f t="shared" si="689"/>
        <v>88899.379999999976</v>
      </c>
      <c r="U7363" s="181">
        <f t="shared" ref="U7363:U7426" si="694">IF(AND(R7363&gt;=$E$7,R7363&lt;=$E$9),S7363,"0")</f>
        <v>11.4</v>
      </c>
    </row>
    <row r="7364" spans="14:21">
      <c r="N7364" s="57">
        <f t="shared" si="690"/>
        <v>2021</v>
      </c>
      <c r="O7364" s="57">
        <f t="shared" si="691"/>
        <v>2</v>
      </c>
      <c r="P7364" s="57">
        <f t="shared" si="692"/>
        <v>26</v>
      </c>
      <c r="Q7364" s="48">
        <v>44253</v>
      </c>
      <c r="R7364" s="178">
        <f t="shared" si="693"/>
        <v>44253</v>
      </c>
      <c r="S7364" s="182">
        <v>16.2</v>
      </c>
      <c r="T7364" s="180">
        <f t="shared" si="689"/>
        <v>88915.579999999973</v>
      </c>
      <c r="U7364" s="181">
        <f t="shared" si="694"/>
        <v>16.2</v>
      </c>
    </row>
    <row r="7365" spans="14:21">
      <c r="N7365" s="57">
        <f t="shared" si="690"/>
        <v>2021</v>
      </c>
      <c r="O7365" s="57">
        <f t="shared" si="691"/>
        <v>2</v>
      </c>
      <c r="P7365" s="57">
        <f t="shared" si="692"/>
        <v>27</v>
      </c>
      <c r="Q7365" s="48">
        <v>44254</v>
      </c>
      <c r="R7365" s="178">
        <f t="shared" si="693"/>
        <v>44254</v>
      </c>
      <c r="S7365" s="182">
        <v>16.2</v>
      </c>
      <c r="T7365" s="180">
        <f t="shared" ref="T7365:T7428" si="695">T7364+S7365</f>
        <v>88931.77999999997</v>
      </c>
      <c r="U7365" s="181">
        <f t="shared" si="694"/>
        <v>16.2</v>
      </c>
    </row>
    <row r="7366" spans="14:21">
      <c r="N7366" s="57">
        <f t="shared" si="690"/>
        <v>2021</v>
      </c>
      <c r="O7366" s="57">
        <f t="shared" si="691"/>
        <v>2</v>
      </c>
      <c r="P7366" s="57">
        <f t="shared" si="692"/>
        <v>28</v>
      </c>
      <c r="Q7366" s="48">
        <v>44255</v>
      </c>
      <c r="R7366" s="178">
        <f t="shared" si="693"/>
        <v>44255</v>
      </c>
      <c r="S7366" s="182">
        <v>16</v>
      </c>
      <c r="T7366" s="180">
        <f t="shared" si="695"/>
        <v>88947.77999999997</v>
      </c>
      <c r="U7366" s="181">
        <f t="shared" si="694"/>
        <v>16</v>
      </c>
    </row>
    <row r="7367" spans="14:21">
      <c r="N7367" s="57">
        <f t="shared" si="690"/>
        <v>2021</v>
      </c>
      <c r="O7367" s="57">
        <f t="shared" si="691"/>
        <v>3</v>
      </c>
      <c r="P7367" s="57">
        <f t="shared" si="692"/>
        <v>1</v>
      </c>
      <c r="Q7367" s="48">
        <v>44256</v>
      </c>
      <c r="R7367" s="178">
        <f t="shared" si="693"/>
        <v>44256</v>
      </c>
      <c r="S7367" s="182">
        <v>18.2</v>
      </c>
      <c r="T7367" s="180">
        <f t="shared" si="695"/>
        <v>88965.979999999967</v>
      </c>
      <c r="U7367" s="181">
        <f t="shared" si="694"/>
        <v>18.2</v>
      </c>
    </row>
    <row r="7368" spans="14:21">
      <c r="N7368" s="57">
        <f t="shared" si="690"/>
        <v>2021</v>
      </c>
      <c r="O7368" s="57">
        <f t="shared" si="691"/>
        <v>3</v>
      </c>
      <c r="P7368" s="57">
        <f t="shared" si="692"/>
        <v>2</v>
      </c>
      <c r="Q7368" s="48">
        <v>44257</v>
      </c>
      <c r="R7368" s="178">
        <f t="shared" si="693"/>
        <v>44257</v>
      </c>
      <c r="S7368" s="182">
        <v>20.8</v>
      </c>
      <c r="T7368" s="180">
        <f t="shared" si="695"/>
        <v>88986.77999999997</v>
      </c>
      <c r="U7368" s="181">
        <f t="shared" si="694"/>
        <v>20.8</v>
      </c>
    </row>
    <row r="7369" spans="14:21">
      <c r="N7369" s="57">
        <f t="shared" si="690"/>
        <v>2021</v>
      </c>
      <c r="O7369" s="57">
        <f t="shared" si="691"/>
        <v>3</v>
      </c>
      <c r="P7369" s="57">
        <f t="shared" si="692"/>
        <v>3</v>
      </c>
      <c r="Q7369" s="48">
        <v>44258</v>
      </c>
      <c r="R7369" s="178">
        <f t="shared" si="693"/>
        <v>44258</v>
      </c>
      <c r="S7369" s="182">
        <v>18.8</v>
      </c>
      <c r="T7369" s="180">
        <f t="shared" si="695"/>
        <v>89005.579999999973</v>
      </c>
      <c r="U7369" s="181">
        <f t="shared" si="694"/>
        <v>18.8</v>
      </c>
    </row>
    <row r="7370" spans="14:21">
      <c r="N7370" s="57">
        <f t="shared" si="690"/>
        <v>2021</v>
      </c>
      <c r="O7370" s="57">
        <f t="shared" si="691"/>
        <v>3</v>
      </c>
      <c r="P7370" s="57">
        <f t="shared" si="692"/>
        <v>4</v>
      </c>
      <c r="Q7370" s="48">
        <v>44259</v>
      </c>
      <c r="R7370" s="178">
        <f t="shared" si="693"/>
        <v>44259</v>
      </c>
      <c r="S7370" s="182">
        <v>19.2</v>
      </c>
      <c r="T7370" s="180">
        <f t="shared" si="695"/>
        <v>89024.77999999997</v>
      </c>
      <c r="U7370" s="181">
        <f t="shared" si="694"/>
        <v>19.2</v>
      </c>
    </row>
    <row r="7371" spans="14:21">
      <c r="N7371" s="57">
        <f t="shared" si="690"/>
        <v>2021</v>
      </c>
      <c r="O7371" s="57">
        <f t="shared" si="691"/>
        <v>3</v>
      </c>
      <c r="P7371" s="57">
        <f t="shared" si="692"/>
        <v>5</v>
      </c>
      <c r="Q7371" s="48">
        <v>44260</v>
      </c>
      <c r="R7371" s="178">
        <f t="shared" si="693"/>
        <v>44260</v>
      </c>
      <c r="S7371" s="182">
        <v>20.7</v>
      </c>
      <c r="T7371" s="180">
        <f t="shared" si="695"/>
        <v>89045.479999999967</v>
      </c>
      <c r="U7371" s="181">
        <f t="shared" si="694"/>
        <v>20.7</v>
      </c>
    </row>
    <row r="7372" spans="14:21">
      <c r="N7372" s="57">
        <f t="shared" si="690"/>
        <v>2021</v>
      </c>
      <c r="O7372" s="57">
        <f t="shared" si="691"/>
        <v>3</v>
      </c>
      <c r="P7372" s="57">
        <f t="shared" si="692"/>
        <v>6</v>
      </c>
      <c r="Q7372" s="48">
        <v>44261</v>
      </c>
      <c r="R7372" s="178">
        <f t="shared" si="693"/>
        <v>44261</v>
      </c>
      <c r="S7372" s="182">
        <v>19.2</v>
      </c>
      <c r="T7372" s="180">
        <f t="shared" si="695"/>
        <v>89064.679999999964</v>
      </c>
      <c r="U7372" s="181">
        <f t="shared" si="694"/>
        <v>19.2</v>
      </c>
    </row>
    <row r="7373" spans="14:21">
      <c r="N7373" s="57">
        <f t="shared" si="690"/>
        <v>2021</v>
      </c>
      <c r="O7373" s="57">
        <f t="shared" si="691"/>
        <v>3</v>
      </c>
      <c r="P7373" s="57">
        <f t="shared" si="692"/>
        <v>7</v>
      </c>
      <c r="Q7373" s="48">
        <v>44262</v>
      </c>
      <c r="R7373" s="178">
        <f t="shared" si="693"/>
        <v>44262</v>
      </c>
      <c r="S7373" s="182">
        <v>18.399999999999999</v>
      </c>
      <c r="T7373" s="180">
        <f t="shared" si="695"/>
        <v>89083.079999999958</v>
      </c>
      <c r="U7373" s="181">
        <f t="shared" si="694"/>
        <v>18.399999999999999</v>
      </c>
    </row>
    <row r="7374" spans="14:21">
      <c r="N7374" s="57">
        <f t="shared" si="690"/>
        <v>2021</v>
      </c>
      <c r="O7374" s="57">
        <f t="shared" si="691"/>
        <v>3</v>
      </c>
      <c r="P7374" s="57">
        <f t="shared" si="692"/>
        <v>8</v>
      </c>
      <c r="Q7374" s="48">
        <v>44263</v>
      </c>
      <c r="R7374" s="178">
        <f t="shared" si="693"/>
        <v>44263</v>
      </c>
      <c r="S7374" s="182">
        <v>21</v>
      </c>
      <c r="T7374" s="180">
        <f t="shared" si="695"/>
        <v>89104.079999999958</v>
      </c>
      <c r="U7374" s="181">
        <f t="shared" si="694"/>
        <v>21</v>
      </c>
    </row>
    <row r="7375" spans="14:21">
      <c r="N7375" s="57">
        <f t="shared" si="690"/>
        <v>2021</v>
      </c>
      <c r="O7375" s="57">
        <f t="shared" si="691"/>
        <v>3</v>
      </c>
      <c r="P7375" s="57">
        <f t="shared" si="692"/>
        <v>9</v>
      </c>
      <c r="Q7375" s="48">
        <v>44264</v>
      </c>
      <c r="R7375" s="178">
        <f t="shared" si="693"/>
        <v>44264</v>
      </c>
      <c r="S7375" s="182">
        <v>19.7</v>
      </c>
      <c r="T7375" s="180">
        <f t="shared" si="695"/>
        <v>89123.779999999955</v>
      </c>
      <c r="U7375" s="181">
        <f t="shared" si="694"/>
        <v>19.7</v>
      </c>
    </row>
    <row r="7376" spans="14:21">
      <c r="N7376" s="57">
        <f t="shared" si="690"/>
        <v>2021</v>
      </c>
      <c r="O7376" s="57">
        <f t="shared" si="691"/>
        <v>3</v>
      </c>
      <c r="P7376" s="57">
        <f t="shared" si="692"/>
        <v>10</v>
      </c>
      <c r="Q7376" s="48">
        <v>44265</v>
      </c>
      <c r="R7376" s="178">
        <f t="shared" si="693"/>
        <v>44265</v>
      </c>
      <c r="S7376" s="182">
        <v>18.899999999999999</v>
      </c>
      <c r="T7376" s="180">
        <f t="shared" si="695"/>
        <v>89142.679999999949</v>
      </c>
      <c r="U7376" s="181">
        <f t="shared" si="694"/>
        <v>18.899999999999999</v>
      </c>
    </row>
    <row r="7377" spans="14:21">
      <c r="N7377" s="57">
        <f t="shared" si="690"/>
        <v>2021</v>
      </c>
      <c r="O7377" s="57">
        <f t="shared" si="691"/>
        <v>3</v>
      </c>
      <c r="P7377" s="57">
        <f t="shared" si="692"/>
        <v>11</v>
      </c>
      <c r="Q7377" s="48">
        <v>44266</v>
      </c>
      <c r="R7377" s="178">
        <f t="shared" si="693"/>
        <v>44266</v>
      </c>
      <c r="S7377" s="182">
        <v>15.4</v>
      </c>
      <c r="T7377" s="180">
        <f t="shared" si="695"/>
        <v>89158.079999999944</v>
      </c>
      <c r="U7377" s="181">
        <f t="shared" si="694"/>
        <v>15.4</v>
      </c>
    </row>
    <row r="7378" spans="14:21">
      <c r="N7378" s="57">
        <f t="shared" si="690"/>
        <v>2021</v>
      </c>
      <c r="O7378" s="57">
        <f t="shared" si="691"/>
        <v>3</v>
      </c>
      <c r="P7378" s="57">
        <f t="shared" si="692"/>
        <v>12</v>
      </c>
      <c r="Q7378" s="48">
        <v>44267</v>
      </c>
      <c r="R7378" s="178">
        <f t="shared" si="693"/>
        <v>44267</v>
      </c>
      <c r="S7378" s="182">
        <v>16.5</v>
      </c>
      <c r="T7378" s="180">
        <f t="shared" si="695"/>
        <v>89174.579999999944</v>
      </c>
      <c r="U7378" s="181">
        <f t="shared" si="694"/>
        <v>16.5</v>
      </c>
    </row>
    <row r="7379" spans="14:21">
      <c r="N7379" s="57">
        <f t="shared" si="690"/>
        <v>2021</v>
      </c>
      <c r="O7379" s="57">
        <f t="shared" si="691"/>
        <v>3</v>
      </c>
      <c r="P7379" s="57">
        <f t="shared" si="692"/>
        <v>13</v>
      </c>
      <c r="Q7379" s="48">
        <v>44268</v>
      </c>
      <c r="R7379" s="178">
        <f t="shared" si="693"/>
        <v>44268</v>
      </c>
      <c r="S7379" s="182">
        <v>17.600000000000001</v>
      </c>
      <c r="T7379" s="180">
        <f t="shared" si="695"/>
        <v>89192.179999999949</v>
      </c>
      <c r="U7379" s="181">
        <f t="shared" si="694"/>
        <v>17.600000000000001</v>
      </c>
    </row>
    <row r="7380" spans="14:21">
      <c r="N7380" s="57">
        <f t="shared" si="690"/>
        <v>2021</v>
      </c>
      <c r="O7380" s="57">
        <f t="shared" si="691"/>
        <v>3</v>
      </c>
      <c r="P7380" s="57">
        <f t="shared" si="692"/>
        <v>14</v>
      </c>
      <c r="Q7380" s="48">
        <v>44269</v>
      </c>
      <c r="R7380" s="178">
        <f t="shared" si="693"/>
        <v>44269</v>
      </c>
      <c r="S7380" s="182">
        <v>16.5</v>
      </c>
      <c r="T7380" s="180">
        <f t="shared" si="695"/>
        <v>89208.679999999949</v>
      </c>
      <c r="U7380" s="181">
        <f t="shared" si="694"/>
        <v>16.5</v>
      </c>
    </row>
    <row r="7381" spans="14:21">
      <c r="N7381" s="57">
        <f t="shared" si="690"/>
        <v>2021</v>
      </c>
      <c r="O7381" s="57">
        <f t="shared" si="691"/>
        <v>3</v>
      </c>
      <c r="P7381" s="57">
        <f t="shared" si="692"/>
        <v>15</v>
      </c>
      <c r="Q7381" s="48">
        <v>44270</v>
      </c>
      <c r="R7381" s="178">
        <f t="shared" si="693"/>
        <v>44270</v>
      </c>
      <c r="S7381" s="182">
        <v>16.600000000000001</v>
      </c>
      <c r="T7381" s="180">
        <f t="shared" si="695"/>
        <v>89225.279999999955</v>
      </c>
      <c r="U7381" s="181">
        <f t="shared" si="694"/>
        <v>16.600000000000001</v>
      </c>
    </row>
    <row r="7382" spans="14:21">
      <c r="N7382" s="57">
        <f t="shared" si="690"/>
        <v>2021</v>
      </c>
      <c r="O7382" s="57">
        <f t="shared" si="691"/>
        <v>3</v>
      </c>
      <c r="P7382" s="57">
        <f t="shared" si="692"/>
        <v>16</v>
      </c>
      <c r="Q7382" s="48">
        <v>44271</v>
      </c>
      <c r="R7382" s="178">
        <f t="shared" si="693"/>
        <v>44271</v>
      </c>
      <c r="S7382" s="182">
        <v>18.100000000000001</v>
      </c>
      <c r="T7382" s="180">
        <f t="shared" si="695"/>
        <v>89243.379999999961</v>
      </c>
      <c r="U7382" s="181">
        <f t="shared" si="694"/>
        <v>18.100000000000001</v>
      </c>
    </row>
    <row r="7383" spans="14:21">
      <c r="N7383" s="57">
        <f t="shared" si="690"/>
        <v>2021</v>
      </c>
      <c r="O7383" s="57">
        <f t="shared" si="691"/>
        <v>3</v>
      </c>
      <c r="P7383" s="57">
        <f t="shared" si="692"/>
        <v>17</v>
      </c>
      <c r="Q7383" s="48">
        <v>44272</v>
      </c>
      <c r="R7383" s="178">
        <f t="shared" si="693"/>
        <v>44272</v>
      </c>
      <c r="S7383" s="182">
        <v>19</v>
      </c>
      <c r="T7383" s="180">
        <f t="shared" si="695"/>
        <v>89262.379999999961</v>
      </c>
      <c r="U7383" s="181">
        <f t="shared" si="694"/>
        <v>19</v>
      </c>
    </row>
    <row r="7384" spans="14:21">
      <c r="N7384" s="57">
        <f t="shared" si="690"/>
        <v>2021</v>
      </c>
      <c r="O7384" s="57">
        <f t="shared" si="691"/>
        <v>3</v>
      </c>
      <c r="P7384" s="57">
        <f t="shared" si="692"/>
        <v>18</v>
      </c>
      <c r="Q7384" s="48">
        <v>44273</v>
      </c>
      <c r="R7384" s="178">
        <f t="shared" si="693"/>
        <v>44273</v>
      </c>
      <c r="S7384" s="182">
        <v>19.2</v>
      </c>
      <c r="T7384" s="180">
        <f t="shared" si="695"/>
        <v>89281.579999999958</v>
      </c>
      <c r="U7384" s="181">
        <f t="shared" si="694"/>
        <v>19.2</v>
      </c>
    </row>
    <row r="7385" spans="14:21">
      <c r="N7385" s="57">
        <f t="shared" si="690"/>
        <v>2021</v>
      </c>
      <c r="O7385" s="57">
        <f t="shared" si="691"/>
        <v>3</v>
      </c>
      <c r="P7385" s="57">
        <f t="shared" si="692"/>
        <v>19</v>
      </c>
      <c r="Q7385" s="48">
        <v>44274</v>
      </c>
      <c r="R7385" s="178">
        <f t="shared" si="693"/>
        <v>44274</v>
      </c>
      <c r="S7385" s="182">
        <v>21</v>
      </c>
      <c r="T7385" s="180">
        <f t="shared" si="695"/>
        <v>89302.579999999958</v>
      </c>
      <c r="U7385" s="181">
        <f t="shared" si="694"/>
        <v>21</v>
      </c>
    </row>
    <row r="7386" spans="14:21">
      <c r="N7386" s="57">
        <f t="shared" si="690"/>
        <v>2021</v>
      </c>
      <c r="O7386" s="57">
        <f t="shared" si="691"/>
        <v>3</v>
      </c>
      <c r="P7386" s="57">
        <f t="shared" si="692"/>
        <v>20</v>
      </c>
      <c r="Q7386" s="48">
        <v>44275</v>
      </c>
      <c r="R7386" s="178">
        <f t="shared" si="693"/>
        <v>44275</v>
      </c>
      <c r="S7386" s="182">
        <v>19.7</v>
      </c>
      <c r="T7386" s="180">
        <f t="shared" si="695"/>
        <v>89322.279999999955</v>
      </c>
      <c r="U7386" s="181">
        <f t="shared" si="694"/>
        <v>19.7</v>
      </c>
    </row>
    <row r="7387" spans="14:21">
      <c r="N7387" s="57">
        <f t="shared" si="690"/>
        <v>2021</v>
      </c>
      <c r="O7387" s="57">
        <f t="shared" si="691"/>
        <v>3</v>
      </c>
      <c r="P7387" s="57">
        <f t="shared" si="692"/>
        <v>21</v>
      </c>
      <c r="Q7387" s="48">
        <v>44276</v>
      </c>
      <c r="R7387" s="178">
        <f t="shared" si="693"/>
        <v>44276</v>
      </c>
      <c r="S7387" s="182">
        <v>16.399999999999999</v>
      </c>
      <c r="T7387" s="180">
        <f t="shared" si="695"/>
        <v>89338.679999999949</v>
      </c>
      <c r="U7387" s="181">
        <f t="shared" si="694"/>
        <v>16.399999999999999</v>
      </c>
    </row>
    <row r="7388" spans="14:21">
      <c r="N7388" s="57">
        <f t="shared" si="690"/>
        <v>2021</v>
      </c>
      <c r="O7388" s="57">
        <f t="shared" si="691"/>
        <v>3</v>
      </c>
      <c r="P7388" s="57">
        <f t="shared" si="692"/>
        <v>22</v>
      </c>
      <c r="Q7388" s="48">
        <v>44277</v>
      </c>
      <c r="R7388" s="178">
        <f t="shared" si="693"/>
        <v>44277</v>
      </c>
      <c r="S7388" s="182">
        <v>17.5</v>
      </c>
      <c r="T7388" s="180">
        <f t="shared" si="695"/>
        <v>89356.179999999949</v>
      </c>
      <c r="U7388" s="181">
        <f t="shared" si="694"/>
        <v>17.5</v>
      </c>
    </row>
    <row r="7389" spans="14:21">
      <c r="N7389" s="57">
        <f t="shared" si="690"/>
        <v>2021</v>
      </c>
      <c r="O7389" s="57">
        <f t="shared" si="691"/>
        <v>3</v>
      </c>
      <c r="P7389" s="57">
        <f t="shared" si="692"/>
        <v>23</v>
      </c>
      <c r="Q7389" s="48">
        <v>44278</v>
      </c>
      <c r="R7389" s="178">
        <f t="shared" si="693"/>
        <v>44278</v>
      </c>
      <c r="S7389" s="182">
        <v>15.7</v>
      </c>
      <c r="T7389" s="180">
        <f t="shared" si="695"/>
        <v>89371.879999999946</v>
      </c>
      <c r="U7389" s="181">
        <f t="shared" si="694"/>
        <v>15.7</v>
      </c>
    </row>
    <row r="7390" spans="14:21">
      <c r="N7390" s="57">
        <f t="shared" si="690"/>
        <v>2021</v>
      </c>
      <c r="O7390" s="57">
        <f t="shared" si="691"/>
        <v>3</v>
      </c>
      <c r="P7390" s="57">
        <f t="shared" si="692"/>
        <v>24</v>
      </c>
      <c r="Q7390" s="48">
        <v>44279</v>
      </c>
      <c r="R7390" s="178">
        <f t="shared" si="693"/>
        <v>44279</v>
      </c>
      <c r="S7390" s="182">
        <v>13.4</v>
      </c>
      <c r="T7390" s="180">
        <f t="shared" si="695"/>
        <v>89385.279999999941</v>
      </c>
      <c r="U7390" s="181">
        <f t="shared" si="694"/>
        <v>13.4</v>
      </c>
    </row>
    <row r="7391" spans="14:21">
      <c r="N7391" s="57">
        <f t="shared" si="690"/>
        <v>2021</v>
      </c>
      <c r="O7391" s="57">
        <f t="shared" si="691"/>
        <v>3</v>
      </c>
      <c r="P7391" s="57">
        <f t="shared" si="692"/>
        <v>25</v>
      </c>
      <c r="Q7391" s="48">
        <v>44280</v>
      </c>
      <c r="R7391" s="178">
        <f t="shared" si="693"/>
        <v>44280</v>
      </c>
      <c r="S7391" s="182">
        <v>13.1</v>
      </c>
      <c r="T7391" s="180">
        <f t="shared" si="695"/>
        <v>89398.379999999946</v>
      </c>
      <c r="U7391" s="181">
        <f t="shared" si="694"/>
        <v>13.1</v>
      </c>
    </row>
    <row r="7392" spans="14:21">
      <c r="N7392" s="57">
        <f t="shared" si="690"/>
        <v>2021</v>
      </c>
      <c r="O7392" s="57">
        <f t="shared" si="691"/>
        <v>3</v>
      </c>
      <c r="P7392" s="57">
        <f t="shared" si="692"/>
        <v>26</v>
      </c>
      <c r="Q7392" s="48">
        <v>44281</v>
      </c>
      <c r="R7392" s="178">
        <f t="shared" si="693"/>
        <v>44281</v>
      </c>
      <c r="S7392" s="182">
        <v>11.4</v>
      </c>
      <c r="T7392" s="180">
        <f t="shared" si="695"/>
        <v>89409.779999999941</v>
      </c>
      <c r="U7392" s="181">
        <f t="shared" si="694"/>
        <v>11.4</v>
      </c>
    </row>
    <row r="7393" spans="14:21">
      <c r="N7393" s="57">
        <f t="shared" si="690"/>
        <v>2021</v>
      </c>
      <c r="O7393" s="57">
        <f t="shared" si="691"/>
        <v>3</v>
      </c>
      <c r="P7393" s="57">
        <f t="shared" si="692"/>
        <v>27</v>
      </c>
      <c r="Q7393" s="48">
        <v>44282</v>
      </c>
      <c r="R7393" s="178">
        <f t="shared" si="693"/>
        <v>44282</v>
      </c>
      <c r="S7393" s="182">
        <v>15.4</v>
      </c>
      <c r="T7393" s="180">
        <f t="shared" si="695"/>
        <v>89425.179999999935</v>
      </c>
      <c r="U7393" s="181">
        <f t="shared" si="694"/>
        <v>15.4</v>
      </c>
    </row>
    <row r="7394" spans="14:21">
      <c r="N7394" s="57">
        <f t="shared" si="690"/>
        <v>2021</v>
      </c>
      <c r="O7394" s="57">
        <f t="shared" si="691"/>
        <v>3</v>
      </c>
      <c r="P7394" s="57">
        <f t="shared" si="692"/>
        <v>28</v>
      </c>
      <c r="Q7394" s="48">
        <v>44283</v>
      </c>
      <c r="R7394" s="178">
        <f t="shared" si="693"/>
        <v>44283</v>
      </c>
      <c r="S7394" s="182">
        <v>15.2</v>
      </c>
      <c r="T7394" s="180">
        <f t="shared" si="695"/>
        <v>89440.379999999932</v>
      </c>
      <c r="U7394" s="181">
        <f t="shared" si="694"/>
        <v>15.2</v>
      </c>
    </row>
    <row r="7395" spans="14:21">
      <c r="N7395" s="57">
        <f t="shared" si="690"/>
        <v>2021</v>
      </c>
      <c r="O7395" s="57">
        <f t="shared" si="691"/>
        <v>3</v>
      </c>
      <c r="P7395" s="57">
        <f t="shared" si="692"/>
        <v>29</v>
      </c>
      <c r="Q7395" s="48">
        <v>44284</v>
      </c>
      <c r="R7395" s="178">
        <f t="shared" si="693"/>
        <v>44284</v>
      </c>
      <c r="S7395" s="182">
        <v>11.6</v>
      </c>
      <c r="T7395" s="180">
        <f t="shared" si="695"/>
        <v>89451.979999999938</v>
      </c>
      <c r="U7395" s="181">
        <f t="shared" si="694"/>
        <v>11.6</v>
      </c>
    </row>
    <row r="7396" spans="14:21">
      <c r="N7396" s="57">
        <f t="shared" si="690"/>
        <v>2021</v>
      </c>
      <c r="O7396" s="57">
        <f t="shared" si="691"/>
        <v>3</v>
      </c>
      <c r="P7396" s="57">
        <f t="shared" si="692"/>
        <v>30</v>
      </c>
      <c r="Q7396" s="48">
        <v>44285</v>
      </c>
      <c r="R7396" s="178">
        <f t="shared" si="693"/>
        <v>44285</v>
      </c>
      <c r="S7396" s="182">
        <v>9.8000000000000007</v>
      </c>
      <c r="T7396" s="180">
        <f t="shared" si="695"/>
        <v>89461.779999999941</v>
      </c>
      <c r="U7396" s="181">
        <f t="shared" si="694"/>
        <v>9.8000000000000007</v>
      </c>
    </row>
    <row r="7397" spans="14:21">
      <c r="N7397" s="57">
        <f t="shared" si="690"/>
        <v>2021</v>
      </c>
      <c r="O7397" s="57">
        <f t="shared" si="691"/>
        <v>3</v>
      </c>
      <c r="P7397" s="57">
        <f t="shared" si="692"/>
        <v>31</v>
      </c>
      <c r="Q7397" s="48">
        <v>44286</v>
      </c>
      <c r="R7397" s="178">
        <f t="shared" si="693"/>
        <v>44286</v>
      </c>
      <c r="S7397" s="182">
        <v>9.3000000000000007</v>
      </c>
      <c r="T7397" s="180">
        <f t="shared" si="695"/>
        <v>89471.079999999944</v>
      </c>
      <c r="U7397" s="181">
        <f t="shared" si="694"/>
        <v>9.3000000000000007</v>
      </c>
    </row>
    <row r="7398" spans="14:21">
      <c r="N7398" s="57">
        <f t="shared" si="690"/>
        <v>2021</v>
      </c>
      <c r="O7398" s="57">
        <f t="shared" si="691"/>
        <v>4</v>
      </c>
      <c r="P7398" s="57">
        <f t="shared" si="692"/>
        <v>1</v>
      </c>
      <c r="Q7398" s="48">
        <v>44287</v>
      </c>
      <c r="R7398" s="178">
        <f t="shared" si="693"/>
        <v>44287</v>
      </c>
      <c r="S7398" s="182">
        <v>14.7</v>
      </c>
      <c r="T7398" s="180">
        <f t="shared" si="695"/>
        <v>89485.779999999941</v>
      </c>
      <c r="U7398" s="181">
        <f t="shared" si="694"/>
        <v>14.7</v>
      </c>
    </row>
    <row r="7399" spans="14:21">
      <c r="N7399" s="57">
        <f t="shared" si="690"/>
        <v>2021</v>
      </c>
      <c r="O7399" s="57">
        <f t="shared" si="691"/>
        <v>4</v>
      </c>
      <c r="P7399" s="57">
        <f t="shared" si="692"/>
        <v>2</v>
      </c>
      <c r="Q7399" s="48">
        <v>44288</v>
      </c>
      <c r="R7399" s="178">
        <f t="shared" si="693"/>
        <v>44288</v>
      </c>
      <c r="S7399" s="182">
        <v>16.399999999999999</v>
      </c>
      <c r="T7399" s="180">
        <f t="shared" si="695"/>
        <v>89502.179999999935</v>
      </c>
      <c r="U7399" s="181">
        <f t="shared" si="694"/>
        <v>16.399999999999999</v>
      </c>
    </row>
    <row r="7400" spans="14:21">
      <c r="N7400" s="57">
        <f t="shared" si="690"/>
        <v>2021</v>
      </c>
      <c r="O7400" s="57">
        <f t="shared" si="691"/>
        <v>4</v>
      </c>
      <c r="P7400" s="57">
        <f t="shared" si="692"/>
        <v>3</v>
      </c>
      <c r="Q7400" s="48">
        <v>44289</v>
      </c>
      <c r="R7400" s="178">
        <f t="shared" si="693"/>
        <v>44289</v>
      </c>
      <c r="S7400" s="182">
        <v>16</v>
      </c>
      <c r="T7400" s="180">
        <f t="shared" si="695"/>
        <v>89518.179999999935</v>
      </c>
      <c r="U7400" s="181">
        <f t="shared" si="694"/>
        <v>16</v>
      </c>
    </row>
    <row r="7401" spans="14:21">
      <c r="N7401" s="57">
        <f t="shared" si="690"/>
        <v>2021</v>
      </c>
      <c r="O7401" s="57">
        <f t="shared" si="691"/>
        <v>4</v>
      </c>
      <c r="P7401" s="57">
        <f t="shared" si="692"/>
        <v>4</v>
      </c>
      <c r="Q7401" s="48">
        <v>44290</v>
      </c>
      <c r="R7401" s="178">
        <f t="shared" si="693"/>
        <v>44290</v>
      </c>
      <c r="S7401" s="182">
        <v>16.8</v>
      </c>
      <c r="T7401" s="180">
        <f t="shared" si="695"/>
        <v>89534.979999999938</v>
      </c>
      <c r="U7401" s="181">
        <f t="shared" si="694"/>
        <v>16.8</v>
      </c>
    </row>
    <row r="7402" spans="14:21">
      <c r="N7402" s="57">
        <f t="shared" si="690"/>
        <v>2021</v>
      </c>
      <c r="O7402" s="57">
        <f t="shared" si="691"/>
        <v>4</v>
      </c>
      <c r="P7402" s="57">
        <f t="shared" si="692"/>
        <v>5</v>
      </c>
      <c r="Q7402" s="48">
        <v>44291</v>
      </c>
      <c r="R7402" s="178">
        <f t="shared" si="693"/>
        <v>44291</v>
      </c>
      <c r="S7402" s="182">
        <v>18.7</v>
      </c>
      <c r="T7402" s="180">
        <f t="shared" si="695"/>
        <v>89553.679999999935</v>
      </c>
      <c r="U7402" s="181">
        <f t="shared" si="694"/>
        <v>18.7</v>
      </c>
    </row>
    <row r="7403" spans="14:21">
      <c r="N7403" s="57">
        <f t="shared" si="690"/>
        <v>2021</v>
      </c>
      <c r="O7403" s="57">
        <f t="shared" si="691"/>
        <v>4</v>
      </c>
      <c r="P7403" s="57">
        <f t="shared" si="692"/>
        <v>6</v>
      </c>
      <c r="Q7403" s="48">
        <v>44292</v>
      </c>
      <c r="R7403" s="178">
        <f t="shared" si="693"/>
        <v>44292</v>
      </c>
      <c r="S7403" s="182">
        <v>19.600000000000001</v>
      </c>
      <c r="T7403" s="180">
        <f t="shared" si="695"/>
        <v>89573.279999999941</v>
      </c>
      <c r="U7403" s="181">
        <f t="shared" si="694"/>
        <v>19.600000000000001</v>
      </c>
    </row>
    <row r="7404" spans="14:21">
      <c r="N7404" s="57">
        <f t="shared" si="690"/>
        <v>2021</v>
      </c>
      <c r="O7404" s="57">
        <f t="shared" si="691"/>
        <v>4</v>
      </c>
      <c r="P7404" s="57">
        <f t="shared" si="692"/>
        <v>7</v>
      </c>
      <c r="Q7404" s="48">
        <v>44293</v>
      </c>
      <c r="R7404" s="178">
        <f t="shared" si="693"/>
        <v>44293</v>
      </c>
      <c r="S7404" s="182">
        <v>18.5</v>
      </c>
      <c r="T7404" s="180">
        <f t="shared" si="695"/>
        <v>89591.779999999941</v>
      </c>
      <c r="U7404" s="181">
        <f t="shared" si="694"/>
        <v>18.5</v>
      </c>
    </row>
    <row r="7405" spans="14:21">
      <c r="N7405" s="57">
        <f t="shared" si="690"/>
        <v>2021</v>
      </c>
      <c r="O7405" s="57">
        <f t="shared" si="691"/>
        <v>4</v>
      </c>
      <c r="P7405" s="57">
        <f t="shared" si="692"/>
        <v>8</v>
      </c>
      <c r="Q7405" s="48">
        <v>44294</v>
      </c>
      <c r="R7405" s="178">
        <f t="shared" si="693"/>
        <v>44294</v>
      </c>
      <c r="S7405" s="182">
        <v>17.600000000000001</v>
      </c>
      <c r="T7405" s="180">
        <f t="shared" si="695"/>
        <v>89609.379999999946</v>
      </c>
      <c r="U7405" s="181">
        <f t="shared" si="694"/>
        <v>17.600000000000001</v>
      </c>
    </row>
    <row r="7406" spans="14:21">
      <c r="N7406" s="57">
        <f t="shared" si="690"/>
        <v>2021</v>
      </c>
      <c r="O7406" s="57">
        <f t="shared" si="691"/>
        <v>4</v>
      </c>
      <c r="P7406" s="57">
        <f t="shared" si="692"/>
        <v>9</v>
      </c>
      <c r="Q7406" s="48">
        <v>44295</v>
      </c>
      <c r="R7406" s="178">
        <f t="shared" si="693"/>
        <v>44295</v>
      </c>
      <c r="S7406" s="182">
        <v>16.2</v>
      </c>
      <c r="T7406" s="180">
        <f t="shared" si="695"/>
        <v>89625.579999999944</v>
      </c>
      <c r="U7406" s="181">
        <f t="shared" si="694"/>
        <v>16.2</v>
      </c>
    </row>
    <row r="7407" spans="14:21">
      <c r="N7407" s="57">
        <f t="shared" si="690"/>
        <v>2021</v>
      </c>
      <c r="O7407" s="57">
        <f t="shared" si="691"/>
        <v>4</v>
      </c>
      <c r="P7407" s="57">
        <f t="shared" si="692"/>
        <v>10</v>
      </c>
      <c r="Q7407" s="48">
        <v>44296</v>
      </c>
      <c r="R7407" s="178">
        <f t="shared" si="693"/>
        <v>44296</v>
      </c>
      <c r="S7407" s="182">
        <v>17</v>
      </c>
      <c r="T7407" s="180">
        <f t="shared" si="695"/>
        <v>89642.579999999944</v>
      </c>
      <c r="U7407" s="181">
        <f t="shared" si="694"/>
        <v>17</v>
      </c>
    </row>
    <row r="7408" spans="14:21">
      <c r="N7408" s="57">
        <f t="shared" si="690"/>
        <v>2021</v>
      </c>
      <c r="O7408" s="57">
        <f t="shared" si="691"/>
        <v>4</v>
      </c>
      <c r="P7408" s="57">
        <f t="shared" si="692"/>
        <v>11</v>
      </c>
      <c r="Q7408" s="48">
        <v>44297</v>
      </c>
      <c r="R7408" s="178">
        <f t="shared" si="693"/>
        <v>44297</v>
      </c>
      <c r="S7408" s="182">
        <v>17</v>
      </c>
      <c r="T7408" s="180">
        <f t="shared" si="695"/>
        <v>89659.579999999944</v>
      </c>
      <c r="U7408" s="181">
        <f t="shared" si="694"/>
        <v>17</v>
      </c>
    </row>
    <row r="7409" spans="14:21">
      <c r="N7409" s="57">
        <f t="shared" si="690"/>
        <v>2021</v>
      </c>
      <c r="O7409" s="57">
        <f t="shared" si="691"/>
        <v>4</v>
      </c>
      <c r="P7409" s="57">
        <f t="shared" si="692"/>
        <v>12</v>
      </c>
      <c r="Q7409" s="48">
        <v>44298</v>
      </c>
      <c r="R7409" s="178">
        <f t="shared" si="693"/>
        <v>44298</v>
      </c>
      <c r="S7409" s="182">
        <v>17.8</v>
      </c>
      <c r="T7409" s="180">
        <f t="shared" si="695"/>
        <v>89677.379999999946</v>
      </c>
      <c r="U7409" s="181">
        <f t="shared" si="694"/>
        <v>17.8</v>
      </c>
    </row>
    <row r="7410" spans="14:21">
      <c r="N7410" s="57">
        <f t="shared" si="690"/>
        <v>2021</v>
      </c>
      <c r="O7410" s="57">
        <f t="shared" si="691"/>
        <v>4</v>
      </c>
      <c r="P7410" s="57">
        <f t="shared" si="692"/>
        <v>13</v>
      </c>
      <c r="Q7410" s="48">
        <v>44299</v>
      </c>
      <c r="R7410" s="178">
        <f t="shared" si="693"/>
        <v>44299</v>
      </c>
      <c r="S7410" s="182">
        <v>17.399999999999999</v>
      </c>
      <c r="T7410" s="180">
        <f t="shared" si="695"/>
        <v>89694.779999999941</v>
      </c>
      <c r="U7410" s="181">
        <f t="shared" si="694"/>
        <v>17.399999999999999</v>
      </c>
    </row>
    <row r="7411" spans="14:21">
      <c r="N7411" s="57">
        <f t="shared" si="690"/>
        <v>2021</v>
      </c>
      <c r="O7411" s="57">
        <f t="shared" si="691"/>
        <v>4</v>
      </c>
      <c r="P7411" s="57">
        <f t="shared" si="692"/>
        <v>14</v>
      </c>
      <c r="Q7411" s="48">
        <v>44300</v>
      </c>
      <c r="R7411" s="178">
        <f t="shared" si="693"/>
        <v>44300</v>
      </c>
      <c r="S7411" s="182">
        <v>17.7</v>
      </c>
      <c r="T7411" s="180">
        <f t="shared" si="695"/>
        <v>89712.479999999938</v>
      </c>
      <c r="U7411" s="181">
        <f t="shared" si="694"/>
        <v>17.7</v>
      </c>
    </row>
    <row r="7412" spans="14:21">
      <c r="N7412" s="57">
        <f t="shared" si="690"/>
        <v>2021</v>
      </c>
      <c r="O7412" s="57">
        <f t="shared" si="691"/>
        <v>4</v>
      </c>
      <c r="P7412" s="57">
        <f t="shared" si="692"/>
        <v>15</v>
      </c>
      <c r="Q7412" s="48">
        <v>44301</v>
      </c>
      <c r="R7412" s="178">
        <f t="shared" si="693"/>
        <v>44301</v>
      </c>
      <c r="S7412" s="182">
        <v>16.399999999999999</v>
      </c>
      <c r="T7412" s="180">
        <f t="shared" si="695"/>
        <v>89728.879999999932</v>
      </c>
      <c r="U7412" s="181">
        <f t="shared" si="694"/>
        <v>16.399999999999999</v>
      </c>
    </row>
    <row r="7413" spans="14:21">
      <c r="N7413" s="57">
        <f t="shared" si="690"/>
        <v>2021</v>
      </c>
      <c r="O7413" s="57">
        <f t="shared" si="691"/>
        <v>4</v>
      </c>
      <c r="P7413" s="57">
        <f t="shared" si="692"/>
        <v>16</v>
      </c>
      <c r="Q7413" s="48">
        <v>44302</v>
      </c>
      <c r="R7413" s="178">
        <f t="shared" si="693"/>
        <v>44302</v>
      </c>
      <c r="S7413" s="182">
        <v>15.8</v>
      </c>
      <c r="T7413" s="180">
        <f t="shared" si="695"/>
        <v>89744.679999999935</v>
      </c>
      <c r="U7413" s="181">
        <f t="shared" si="694"/>
        <v>15.8</v>
      </c>
    </row>
    <row r="7414" spans="14:21">
      <c r="N7414" s="57">
        <f t="shared" si="690"/>
        <v>2021</v>
      </c>
      <c r="O7414" s="57">
        <f t="shared" si="691"/>
        <v>4</v>
      </c>
      <c r="P7414" s="57">
        <f t="shared" si="692"/>
        <v>17</v>
      </c>
      <c r="Q7414" s="48">
        <v>44303</v>
      </c>
      <c r="R7414" s="178">
        <f t="shared" si="693"/>
        <v>44303</v>
      </c>
      <c r="S7414" s="182">
        <v>14.4</v>
      </c>
      <c r="T7414" s="180">
        <f t="shared" si="695"/>
        <v>89759.079999999929</v>
      </c>
      <c r="U7414" s="181">
        <f t="shared" si="694"/>
        <v>14.4</v>
      </c>
    </row>
    <row r="7415" spans="14:21">
      <c r="N7415" s="57">
        <f t="shared" si="690"/>
        <v>2021</v>
      </c>
      <c r="O7415" s="57">
        <f t="shared" si="691"/>
        <v>4</v>
      </c>
      <c r="P7415" s="57">
        <f t="shared" si="692"/>
        <v>18</v>
      </c>
      <c r="Q7415" s="48">
        <v>44304</v>
      </c>
      <c r="R7415" s="178">
        <f t="shared" si="693"/>
        <v>44304</v>
      </c>
      <c r="S7415" s="182">
        <v>13.1</v>
      </c>
      <c r="T7415" s="180">
        <f t="shared" si="695"/>
        <v>89772.179999999935</v>
      </c>
      <c r="U7415" s="181">
        <f t="shared" si="694"/>
        <v>13.1</v>
      </c>
    </row>
    <row r="7416" spans="14:21">
      <c r="N7416" s="57">
        <f t="shared" si="690"/>
        <v>2021</v>
      </c>
      <c r="O7416" s="57">
        <f t="shared" si="691"/>
        <v>4</v>
      </c>
      <c r="P7416" s="57">
        <f t="shared" si="692"/>
        <v>19</v>
      </c>
      <c r="Q7416" s="48">
        <v>44305</v>
      </c>
      <c r="R7416" s="178">
        <f t="shared" si="693"/>
        <v>44305</v>
      </c>
      <c r="S7416" s="182">
        <v>13.1</v>
      </c>
      <c r="T7416" s="180">
        <f t="shared" si="695"/>
        <v>89785.279999999941</v>
      </c>
      <c r="U7416" s="181">
        <f t="shared" si="694"/>
        <v>13.1</v>
      </c>
    </row>
    <row r="7417" spans="14:21">
      <c r="N7417" s="57">
        <f t="shared" si="690"/>
        <v>2021</v>
      </c>
      <c r="O7417" s="57">
        <f t="shared" si="691"/>
        <v>4</v>
      </c>
      <c r="P7417" s="57">
        <f t="shared" si="692"/>
        <v>20</v>
      </c>
      <c r="Q7417" s="48">
        <v>44306</v>
      </c>
      <c r="R7417" s="178">
        <f t="shared" si="693"/>
        <v>44306</v>
      </c>
      <c r="S7417" s="182">
        <v>11.7</v>
      </c>
      <c r="T7417" s="180">
        <f t="shared" si="695"/>
        <v>89796.979999999938</v>
      </c>
      <c r="U7417" s="181">
        <f t="shared" si="694"/>
        <v>11.7</v>
      </c>
    </row>
    <row r="7418" spans="14:21">
      <c r="N7418" s="57">
        <f t="shared" si="690"/>
        <v>2021</v>
      </c>
      <c r="O7418" s="57">
        <f t="shared" si="691"/>
        <v>4</v>
      </c>
      <c r="P7418" s="57">
        <f t="shared" si="692"/>
        <v>21</v>
      </c>
      <c r="Q7418" s="48">
        <v>44307</v>
      </c>
      <c r="R7418" s="178">
        <f t="shared" si="693"/>
        <v>44307</v>
      </c>
      <c r="S7418" s="182">
        <v>14.9</v>
      </c>
      <c r="T7418" s="180">
        <f t="shared" si="695"/>
        <v>89811.879999999932</v>
      </c>
      <c r="U7418" s="181">
        <f t="shared" si="694"/>
        <v>14.9</v>
      </c>
    </row>
    <row r="7419" spans="14:21">
      <c r="N7419" s="57">
        <f t="shared" si="690"/>
        <v>2021</v>
      </c>
      <c r="O7419" s="57">
        <f t="shared" si="691"/>
        <v>4</v>
      </c>
      <c r="P7419" s="57">
        <f t="shared" si="692"/>
        <v>22</v>
      </c>
      <c r="Q7419" s="48">
        <v>44308</v>
      </c>
      <c r="R7419" s="178">
        <f t="shared" si="693"/>
        <v>44308</v>
      </c>
      <c r="S7419" s="182">
        <v>14.9</v>
      </c>
      <c r="T7419" s="180">
        <f t="shared" si="695"/>
        <v>89826.779999999926</v>
      </c>
      <c r="U7419" s="181">
        <f t="shared" si="694"/>
        <v>14.9</v>
      </c>
    </row>
    <row r="7420" spans="14:21">
      <c r="N7420" s="57">
        <f t="shared" si="690"/>
        <v>2021</v>
      </c>
      <c r="O7420" s="57">
        <f t="shared" si="691"/>
        <v>4</v>
      </c>
      <c r="P7420" s="57">
        <f t="shared" si="692"/>
        <v>23</v>
      </c>
      <c r="Q7420" s="48">
        <v>44309</v>
      </c>
      <c r="R7420" s="178">
        <f t="shared" si="693"/>
        <v>44309</v>
      </c>
      <c r="S7420" s="182">
        <v>14.5</v>
      </c>
      <c r="T7420" s="180">
        <f t="shared" si="695"/>
        <v>89841.279999999926</v>
      </c>
      <c r="U7420" s="181">
        <f t="shared" si="694"/>
        <v>14.5</v>
      </c>
    </row>
    <row r="7421" spans="14:21">
      <c r="N7421" s="57">
        <f t="shared" si="690"/>
        <v>2021</v>
      </c>
      <c r="O7421" s="57">
        <f t="shared" si="691"/>
        <v>4</v>
      </c>
      <c r="P7421" s="57">
        <f t="shared" si="692"/>
        <v>24</v>
      </c>
      <c r="Q7421" s="48">
        <v>44310</v>
      </c>
      <c r="R7421" s="178">
        <f t="shared" si="693"/>
        <v>44310</v>
      </c>
      <c r="S7421" s="182">
        <v>15.6</v>
      </c>
      <c r="T7421" s="180">
        <f t="shared" si="695"/>
        <v>89856.879999999932</v>
      </c>
      <c r="U7421" s="181">
        <f t="shared" si="694"/>
        <v>15.6</v>
      </c>
    </row>
    <row r="7422" spans="14:21">
      <c r="N7422" s="57">
        <f t="shared" si="690"/>
        <v>2021</v>
      </c>
      <c r="O7422" s="57">
        <f t="shared" si="691"/>
        <v>4</v>
      </c>
      <c r="P7422" s="57">
        <f t="shared" si="692"/>
        <v>25</v>
      </c>
      <c r="Q7422" s="48">
        <v>44311</v>
      </c>
      <c r="R7422" s="178">
        <f t="shared" si="693"/>
        <v>44311</v>
      </c>
      <c r="S7422" s="182">
        <v>16.2</v>
      </c>
      <c r="T7422" s="180">
        <f t="shared" si="695"/>
        <v>89873.079999999929</v>
      </c>
      <c r="U7422" s="181">
        <f t="shared" si="694"/>
        <v>16.2</v>
      </c>
    </row>
    <row r="7423" spans="14:21">
      <c r="N7423" s="57">
        <f t="shared" si="690"/>
        <v>2021</v>
      </c>
      <c r="O7423" s="57">
        <f t="shared" si="691"/>
        <v>4</v>
      </c>
      <c r="P7423" s="57">
        <f t="shared" si="692"/>
        <v>26</v>
      </c>
      <c r="Q7423" s="48">
        <v>44312</v>
      </c>
      <c r="R7423" s="178">
        <f t="shared" si="693"/>
        <v>44312</v>
      </c>
      <c r="S7423" s="182">
        <v>17</v>
      </c>
      <c r="T7423" s="180">
        <f t="shared" si="695"/>
        <v>89890.079999999929</v>
      </c>
      <c r="U7423" s="181">
        <f t="shared" si="694"/>
        <v>17</v>
      </c>
    </row>
    <row r="7424" spans="14:21">
      <c r="N7424" s="57">
        <f t="shared" si="690"/>
        <v>2021</v>
      </c>
      <c r="O7424" s="57">
        <f t="shared" si="691"/>
        <v>4</v>
      </c>
      <c r="P7424" s="57">
        <f t="shared" si="692"/>
        <v>27</v>
      </c>
      <c r="Q7424" s="48">
        <v>44313</v>
      </c>
      <c r="R7424" s="178">
        <f t="shared" si="693"/>
        <v>44313</v>
      </c>
      <c r="S7424" s="182">
        <v>15.7</v>
      </c>
      <c r="T7424" s="180">
        <f t="shared" si="695"/>
        <v>89905.779999999926</v>
      </c>
      <c r="U7424" s="181">
        <f t="shared" si="694"/>
        <v>15.7</v>
      </c>
    </row>
    <row r="7425" spans="14:21">
      <c r="N7425" s="57">
        <f t="shared" si="690"/>
        <v>2021</v>
      </c>
      <c r="O7425" s="57">
        <f t="shared" si="691"/>
        <v>4</v>
      </c>
      <c r="P7425" s="57">
        <f t="shared" si="692"/>
        <v>28</v>
      </c>
      <c r="Q7425" s="48">
        <v>44314</v>
      </c>
      <c r="R7425" s="178">
        <f t="shared" si="693"/>
        <v>44314</v>
      </c>
      <c r="S7425" s="182">
        <v>14</v>
      </c>
      <c r="T7425" s="180">
        <f t="shared" si="695"/>
        <v>89919.779999999926</v>
      </c>
      <c r="U7425" s="181">
        <f t="shared" si="694"/>
        <v>14</v>
      </c>
    </row>
    <row r="7426" spans="14:21">
      <c r="N7426" s="57">
        <f t="shared" si="690"/>
        <v>2021</v>
      </c>
      <c r="O7426" s="57">
        <f t="shared" si="691"/>
        <v>4</v>
      </c>
      <c r="P7426" s="57">
        <f t="shared" si="692"/>
        <v>29</v>
      </c>
      <c r="Q7426" s="48">
        <v>44315</v>
      </c>
      <c r="R7426" s="178">
        <f t="shared" si="693"/>
        <v>44315</v>
      </c>
      <c r="S7426" s="182">
        <v>14.6</v>
      </c>
      <c r="T7426" s="180">
        <f t="shared" si="695"/>
        <v>89934.379999999932</v>
      </c>
      <c r="U7426" s="181">
        <f t="shared" si="694"/>
        <v>14.6</v>
      </c>
    </row>
    <row r="7427" spans="14:21">
      <c r="N7427" s="57">
        <f t="shared" ref="N7427:N7490" si="696">IF(Q7427="","",YEAR(Q7427))</f>
        <v>2021</v>
      </c>
      <c r="O7427" s="57">
        <f t="shared" ref="O7427:O7490" si="697">IF(Q7427="","",MONTH(Q7427))</f>
        <v>4</v>
      </c>
      <c r="P7427" s="57">
        <f t="shared" ref="P7427:P7490" si="698">DAY(Q7427)</f>
        <v>30</v>
      </c>
      <c r="Q7427" s="48">
        <v>44316</v>
      </c>
      <c r="R7427" s="178">
        <f t="shared" ref="R7427:R7490" si="699">Q7427</f>
        <v>44316</v>
      </c>
      <c r="S7427" s="182">
        <v>13.3</v>
      </c>
      <c r="T7427" s="180">
        <f t="shared" si="695"/>
        <v>89947.679999999935</v>
      </c>
      <c r="U7427" s="181">
        <f t="shared" ref="U7427:U7490" si="700">IF(AND(R7427&gt;=$E$7,R7427&lt;=$E$9),S7427,"0")</f>
        <v>13.3</v>
      </c>
    </row>
    <row r="7428" spans="14:21">
      <c r="N7428" s="57">
        <f t="shared" si="696"/>
        <v>2021</v>
      </c>
      <c r="O7428" s="57">
        <f t="shared" si="697"/>
        <v>5</v>
      </c>
      <c r="P7428" s="57">
        <f t="shared" si="698"/>
        <v>1</v>
      </c>
      <c r="Q7428" s="48">
        <v>44317</v>
      </c>
      <c r="R7428" s="178">
        <f t="shared" si="699"/>
        <v>44317</v>
      </c>
      <c r="S7428" s="182">
        <v>13.3</v>
      </c>
      <c r="T7428" s="180">
        <f t="shared" si="695"/>
        <v>89960.979999999938</v>
      </c>
      <c r="U7428" s="181">
        <f t="shared" si="700"/>
        <v>13.3</v>
      </c>
    </row>
    <row r="7429" spans="14:21">
      <c r="N7429" s="57">
        <f t="shared" si="696"/>
        <v>2021</v>
      </c>
      <c r="O7429" s="57">
        <f t="shared" si="697"/>
        <v>5</v>
      </c>
      <c r="P7429" s="57">
        <f t="shared" si="698"/>
        <v>2</v>
      </c>
      <c r="Q7429" s="48">
        <v>44318</v>
      </c>
      <c r="R7429" s="178">
        <f t="shared" si="699"/>
        <v>44318</v>
      </c>
      <c r="S7429" s="182">
        <v>14.4</v>
      </c>
      <c r="T7429" s="180">
        <f t="shared" ref="T7429:T7492" si="701">T7428+S7429</f>
        <v>89975.379999999932</v>
      </c>
      <c r="U7429" s="181">
        <f t="shared" si="700"/>
        <v>14.4</v>
      </c>
    </row>
    <row r="7430" spans="14:21">
      <c r="N7430" s="57">
        <f t="shared" si="696"/>
        <v>2021</v>
      </c>
      <c r="O7430" s="57">
        <f t="shared" si="697"/>
        <v>5</v>
      </c>
      <c r="P7430" s="57">
        <f t="shared" si="698"/>
        <v>3</v>
      </c>
      <c r="Q7430" s="48">
        <v>44319</v>
      </c>
      <c r="R7430" s="178">
        <f t="shared" si="699"/>
        <v>44319</v>
      </c>
      <c r="S7430" s="182">
        <v>14.1</v>
      </c>
      <c r="T7430" s="180">
        <f t="shared" si="701"/>
        <v>89989.479999999938</v>
      </c>
      <c r="U7430" s="181">
        <f t="shared" si="700"/>
        <v>14.1</v>
      </c>
    </row>
    <row r="7431" spans="14:21">
      <c r="N7431" s="57">
        <f t="shared" si="696"/>
        <v>2021</v>
      </c>
      <c r="O7431" s="57">
        <f t="shared" si="697"/>
        <v>5</v>
      </c>
      <c r="P7431" s="57">
        <f t="shared" si="698"/>
        <v>4</v>
      </c>
      <c r="Q7431" s="48">
        <v>44320</v>
      </c>
      <c r="R7431" s="178">
        <f t="shared" si="699"/>
        <v>44320</v>
      </c>
      <c r="S7431" s="182">
        <v>14.2</v>
      </c>
      <c r="T7431" s="180">
        <f t="shared" si="701"/>
        <v>90003.679999999935</v>
      </c>
      <c r="U7431" s="181">
        <f t="shared" si="700"/>
        <v>14.2</v>
      </c>
    </row>
    <row r="7432" spans="14:21">
      <c r="N7432" s="57">
        <f t="shared" si="696"/>
        <v>2021</v>
      </c>
      <c r="O7432" s="57">
        <f t="shared" si="697"/>
        <v>5</v>
      </c>
      <c r="P7432" s="57">
        <f t="shared" si="698"/>
        <v>5</v>
      </c>
      <c r="Q7432" s="48">
        <v>44321</v>
      </c>
      <c r="R7432" s="178">
        <f t="shared" si="699"/>
        <v>44321</v>
      </c>
      <c r="S7432" s="182">
        <v>15.7</v>
      </c>
      <c r="T7432" s="180">
        <f t="shared" si="701"/>
        <v>90019.379999999932</v>
      </c>
      <c r="U7432" s="181">
        <f t="shared" si="700"/>
        <v>15.7</v>
      </c>
    </row>
    <row r="7433" spans="14:21">
      <c r="N7433" s="57">
        <f t="shared" si="696"/>
        <v>2021</v>
      </c>
      <c r="O7433" s="57">
        <f t="shared" si="697"/>
        <v>5</v>
      </c>
      <c r="P7433" s="57">
        <f t="shared" si="698"/>
        <v>6</v>
      </c>
      <c r="Q7433" s="48">
        <v>44322</v>
      </c>
      <c r="R7433" s="178">
        <f t="shared" si="699"/>
        <v>44322</v>
      </c>
      <c r="S7433" s="182">
        <v>15.3</v>
      </c>
      <c r="T7433" s="180">
        <f t="shared" si="701"/>
        <v>90034.679999999935</v>
      </c>
      <c r="U7433" s="181">
        <f t="shared" si="700"/>
        <v>15.3</v>
      </c>
    </row>
    <row r="7434" spans="14:21">
      <c r="N7434" s="57">
        <f t="shared" si="696"/>
        <v>2021</v>
      </c>
      <c r="O7434" s="57">
        <f t="shared" si="697"/>
        <v>5</v>
      </c>
      <c r="P7434" s="57">
        <f t="shared" si="698"/>
        <v>7</v>
      </c>
      <c r="Q7434" s="48">
        <v>44323</v>
      </c>
      <c r="R7434" s="178">
        <f t="shared" si="699"/>
        <v>44323</v>
      </c>
      <c r="S7434" s="182">
        <v>16.3</v>
      </c>
      <c r="T7434" s="180">
        <f t="shared" si="701"/>
        <v>90050.979999999938</v>
      </c>
      <c r="U7434" s="181">
        <f t="shared" si="700"/>
        <v>16.3</v>
      </c>
    </row>
    <row r="7435" spans="14:21">
      <c r="N7435" s="57">
        <f t="shared" si="696"/>
        <v>2021</v>
      </c>
      <c r="O7435" s="57">
        <f t="shared" si="697"/>
        <v>5</v>
      </c>
      <c r="P7435" s="57">
        <f t="shared" si="698"/>
        <v>8</v>
      </c>
      <c r="Q7435" s="48">
        <v>44324</v>
      </c>
      <c r="R7435" s="178">
        <f t="shared" si="699"/>
        <v>44324</v>
      </c>
      <c r="S7435" s="182">
        <v>13.4</v>
      </c>
      <c r="T7435" s="180">
        <f t="shared" si="701"/>
        <v>90064.379999999932</v>
      </c>
      <c r="U7435" s="181">
        <f t="shared" si="700"/>
        <v>13.4</v>
      </c>
    </row>
    <row r="7436" spans="14:21">
      <c r="N7436" s="57">
        <f t="shared" si="696"/>
        <v>2021</v>
      </c>
      <c r="O7436" s="57">
        <f t="shared" si="697"/>
        <v>5</v>
      </c>
      <c r="P7436" s="57">
        <f t="shared" si="698"/>
        <v>9</v>
      </c>
      <c r="Q7436" s="48">
        <v>44325</v>
      </c>
      <c r="R7436" s="178">
        <f t="shared" si="699"/>
        <v>44325</v>
      </c>
      <c r="S7436" s="182">
        <v>2</v>
      </c>
      <c r="T7436" s="180">
        <f t="shared" si="701"/>
        <v>90066.379999999932</v>
      </c>
      <c r="U7436" s="181">
        <f t="shared" si="700"/>
        <v>2</v>
      </c>
    </row>
    <row r="7437" spans="14:21">
      <c r="N7437" s="57">
        <f t="shared" si="696"/>
        <v>2021</v>
      </c>
      <c r="O7437" s="57">
        <f t="shared" si="697"/>
        <v>5</v>
      </c>
      <c r="P7437" s="57">
        <f t="shared" si="698"/>
        <v>10</v>
      </c>
      <c r="Q7437" s="48">
        <v>44326</v>
      </c>
      <c r="R7437" s="178">
        <f t="shared" si="699"/>
        <v>44326</v>
      </c>
      <c r="S7437" s="182">
        <v>2</v>
      </c>
      <c r="T7437" s="180">
        <f t="shared" si="701"/>
        <v>90068.379999999932</v>
      </c>
      <c r="U7437" s="181">
        <f t="shared" si="700"/>
        <v>2</v>
      </c>
    </row>
    <row r="7438" spans="14:21">
      <c r="N7438" s="57">
        <f t="shared" si="696"/>
        <v>2021</v>
      </c>
      <c r="O7438" s="57">
        <f t="shared" si="697"/>
        <v>5</v>
      </c>
      <c r="P7438" s="57">
        <f t="shared" si="698"/>
        <v>11</v>
      </c>
      <c r="Q7438" s="48">
        <v>44327</v>
      </c>
      <c r="R7438" s="178">
        <f t="shared" si="699"/>
        <v>44327</v>
      </c>
      <c r="S7438" s="182">
        <v>10.6</v>
      </c>
      <c r="T7438" s="180">
        <f t="shared" si="701"/>
        <v>90078.979999999938</v>
      </c>
      <c r="U7438" s="181">
        <f t="shared" si="700"/>
        <v>10.6</v>
      </c>
    </row>
    <row r="7439" spans="14:21">
      <c r="N7439" s="57">
        <f t="shared" si="696"/>
        <v>2021</v>
      </c>
      <c r="O7439" s="57">
        <f t="shared" si="697"/>
        <v>5</v>
      </c>
      <c r="P7439" s="57">
        <f t="shared" si="698"/>
        <v>12</v>
      </c>
      <c r="Q7439" s="48">
        <v>44328</v>
      </c>
      <c r="R7439" s="178">
        <f t="shared" si="699"/>
        <v>44328</v>
      </c>
      <c r="S7439" s="182">
        <v>9.6</v>
      </c>
      <c r="T7439" s="180">
        <f t="shared" si="701"/>
        <v>90088.579999999944</v>
      </c>
      <c r="U7439" s="181">
        <f t="shared" si="700"/>
        <v>9.6</v>
      </c>
    </row>
    <row r="7440" spans="14:21">
      <c r="N7440" s="57">
        <f t="shared" si="696"/>
        <v>2021</v>
      </c>
      <c r="O7440" s="57">
        <f t="shared" si="697"/>
        <v>5</v>
      </c>
      <c r="P7440" s="57">
        <f t="shared" si="698"/>
        <v>13</v>
      </c>
      <c r="Q7440" s="48">
        <v>44329</v>
      </c>
      <c r="R7440" s="178">
        <f t="shared" si="699"/>
        <v>44329</v>
      </c>
      <c r="S7440" s="182">
        <v>11.6</v>
      </c>
      <c r="T7440" s="180">
        <f t="shared" si="701"/>
        <v>90100.179999999949</v>
      </c>
      <c r="U7440" s="181">
        <f t="shared" si="700"/>
        <v>11.6</v>
      </c>
    </row>
    <row r="7441" spans="14:21">
      <c r="N7441" s="57">
        <f t="shared" si="696"/>
        <v>2021</v>
      </c>
      <c r="O7441" s="57">
        <f t="shared" si="697"/>
        <v>5</v>
      </c>
      <c r="P7441" s="57">
        <f t="shared" si="698"/>
        <v>14</v>
      </c>
      <c r="Q7441" s="48">
        <v>44330</v>
      </c>
      <c r="R7441" s="178">
        <f t="shared" si="699"/>
        <v>44330</v>
      </c>
      <c r="S7441" s="182">
        <v>12.6</v>
      </c>
      <c r="T7441" s="180">
        <f t="shared" si="701"/>
        <v>90112.779999999955</v>
      </c>
      <c r="U7441" s="181">
        <f t="shared" si="700"/>
        <v>12.6</v>
      </c>
    </row>
    <row r="7442" spans="14:21">
      <c r="N7442" s="57">
        <f t="shared" si="696"/>
        <v>2021</v>
      </c>
      <c r="O7442" s="57">
        <f t="shared" si="697"/>
        <v>5</v>
      </c>
      <c r="P7442" s="57">
        <f t="shared" si="698"/>
        <v>15</v>
      </c>
      <c r="Q7442" s="48">
        <v>44331</v>
      </c>
      <c r="R7442" s="178">
        <f t="shared" si="699"/>
        <v>44331</v>
      </c>
      <c r="S7442" s="182">
        <v>12.5</v>
      </c>
      <c r="T7442" s="180">
        <f t="shared" si="701"/>
        <v>90125.279999999955</v>
      </c>
      <c r="U7442" s="181">
        <f t="shared" si="700"/>
        <v>12.5</v>
      </c>
    </row>
    <row r="7443" spans="14:21">
      <c r="N7443" s="57">
        <f t="shared" si="696"/>
        <v>2021</v>
      </c>
      <c r="O7443" s="57">
        <f t="shared" si="697"/>
        <v>5</v>
      </c>
      <c r="P7443" s="57">
        <f t="shared" si="698"/>
        <v>16</v>
      </c>
      <c r="Q7443" s="48">
        <v>44332</v>
      </c>
      <c r="R7443" s="178">
        <f t="shared" si="699"/>
        <v>44332</v>
      </c>
      <c r="S7443" s="182">
        <v>11.1</v>
      </c>
      <c r="T7443" s="180">
        <f t="shared" si="701"/>
        <v>90136.379999999961</v>
      </c>
      <c r="U7443" s="181">
        <f t="shared" si="700"/>
        <v>11.1</v>
      </c>
    </row>
    <row r="7444" spans="14:21">
      <c r="N7444" s="57">
        <f t="shared" si="696"/>
        <v>2021</v>
      </c>
      <c r="O7444" s="57">
        <f t="shared" si="697"/>
        <v>5</v>
      </c>
      <c r="P7444" s="57">
        <f t="shared" si="698"/>
        <v>17</v>
      </c>
      <c r="Q7444" s="48">
        <v>44333</v>
      </c>
      <c r="R7444" s="178">
        <f t="shared" si="699"/>
        <v>44333</v>
      </c>
      <c r="S7444" s="182">
        <v>11</v>
      </c>
      <c r="T7444" s="180">
        <f t="shared" si="701"/>
        <v>90147.379999999961</v>
      </c>
      <c r="U7444" s="181">
        <f t="shared" si="700"/>
        <v>11</v>
      </c>
    </row>
    <row r="7445" spans="14:21">
      <c r="N7445" s="57">
        <f t="shared" si="696"/>
        <v>2021</v>
      </c>
      <c r="O7445" s="57">
        <f t="shared" si="697"/>
        <v>5</v>
      </c>
      <c r="P7445" s="57">
        <f t="shared" si="698"/>
        <v>18</v>
      </c>
      <c r="Q7445" s="48">
        <v>44334</v>
      </c>
      <c r="R7445" s="178">
        <f t="shared" si="699"/>
        <v>44334</v>
      </c>
      <c r="S7445" s="182">
        <v>11.4</v>
      </c>
      <c r="T7445" s="180">
        <f t="shared" si="701"/>
        <v>90158.779999999955</v>
      </c>
      <c r="U7445" s="181">
        <f t="shared" si="700"/>
        <v>11.4</v>
      </c>
    </row>
    <row r="7446" spans="14:21">
      <c r="N7446" s="57">
        <f t="shared" si="696"/>
        <v>2021</v>
      </c>
      <c r="O7446" s="57">
        <f t="shared" si="697"/>
        <v>5</v>
      </c>
      <c r="P7446" s="57">
        <f t="shared" si="698"/>
        <v>19</v>
      </c>
      <c r="Q7446" s="48">
        <v>44335</v>
      </c>
      <c r="R7446" s="178">
        <f t="shared" si="699"/>
        <v>44335</v>
      </c>
      <c r="S7446" s="182">
        <v>11.9</v>
      </c>
      <c r="T7446" s="180">
        <f t="shared" si="701"/>
        <v>90170.679999999949</v>
      </c>
      <c r="U7446" s="181">
        <f t="shared" si="700"/>
        <v>11.9</v>
      </c>
    </row>
    <row r="7447" spans="14:21">
      <c r="N7447" s="57">
        <f t="shared" si="696"/>
        <v>2021</v>
      </c>
      <c r="O7447" s="57">
        <f t="shared" si="697"/>
        <v>5</v>
      </c>
      <c r="P7447" s="57">
        <f t="shared" si="698"/>
        <v>20</v>
      </c>
      <c r="Q7447" s="48">
        <v>44336</v>
      </c>
      <c r="R7447" s="178">
        <f t="shared" si="699"/>
        <v>44336</v>
      </c>
      <c r="S7447" s="182">
        <v>11.3</v>
      </c>
      <c r="T7447" s="180">
        <f t="shared" si="701"/>
        <v>90181.979999999952</v>
      </c>
      <c r="U7447" s="181">
        <f t="shared" si="700"/>
        <v>11.3</v>
      </c>
    </row>
    <row r="7448" spans="14:21">
      <c r="N7448" s="57">
        <f t="shared" si="696"/>
        <v>2021</v>
      </c>
      <c r="O7448" s="57">
        <f t="shared" si="697"/>
        <v>5</v>
      </c>
      <c r="P7448" s="57">
        <f t="shared" si="698"/>
        <v>21</v>
      </c>
      <c r="Q7448" s="48">
        <v>44337</v>
      </c>
      <c r="R7448" s="178">
        <f t="shared" si="699"/>
        <v>44337</v>
      </c>
      <c r="S7448" s="182">
        <v>10.6</v>
      </c>
      <c r="T7448" s="180">
        <f t="shared" si="701"/>
        <v>90192.579999999958</v>
      </c>
      <c r="U7448" s="181">
        <f t="shared" si="700"/>
        <v>10.6</v>
      </c>
    </row>
    <row r="7449" spans="14:21">
      <c r="N7449" s="57">
        <f t="shared" si="696"/>
        <v>2021</v>
      </c>
      <c r="O7449" s="57">
        <f t="shared" si="697"/>
        <v>5</v>
      </c>
      <c r="P7449" s="57">
        <f t="shared" si="698"/>
        <v>22</v>
      </c>
      <c r="Q7449" s="48">
        <v>44338</v>
      </c>
      <c r="R7449" s="178">
        <f t="shared" si="699"/>
        <v>44338</v>
      </c>
      <c r="S7449" s="182">
        <v>11.4</v>
      </c>
      <c r="T7449" s="180">
        <f t="shared" si="701"/>
        <v>90203.979999999952</v>
      </c>
      <c r="U7449" s="181">
        <f t="shared" si="700"/>
        <v>11.4</v>
      </c>
    </row>
    <row r="7450" spans="14:21">
      <c r="N7450" s="57">
        <f t="shared" si="696"/>
        <v>2021</v>
      </c>
      <c r="O7450" s="57">
        <f t="shared" si="697"/>
        <v>5</v>
      </c>
      <c r="P7450" s="57">
        <f t="shared" si="698"/>
        <v>23</v>
      </c>
      <c r="Q7450" s="48">
        <v>44339</v>
      </c>
      <c r="R7450" s="178">
        <f t="shared" si="699"/>
        <v>44339</v>
      </c>
      <c r="S7450" s="182">
        <v>11.1</v>
      </c>
      <c r="T7450" s="180">
        <f t="shared" si="701"/>
        <v>90215.079999999958</v>
      </c>
      <c r="U7450" s="181">
        <f t="shared" si="700"/>
        <v>11.1</v>
      </c>
    </row>
    <row r="7451" spans="14:21">
      <c r="N7451" s="57">
        <f t="shared" si="696"/>
        <v>2021</v>
      </c>
      <c r="O7451" s="57">
        <f t="shared" si="697"/>
        <v>5</v>
      </c>
      <c r="P7451" s="57">
        <f t="shared" si="698"/>
        <v>24</v>
      </c>
      <c r="Q7451" s="48">
        <v>44340</v>
      </c>
      <c r="R7451" s="178">
        <f t="shared" si="699"/>
        <v>44340</v>
      </c>
      <c r="S7451" s="182">
        <v>8.1999999999999993</v>
      </c>
      <c r="T7451" s="180">
        <f t="shared" si="701"/>
        <v>90223.279999999955</v>
      </c>
      <c r="U7451" s="181">
        <f t="shared" si="700"/>
        <v>8.1999999999999993</v>
      </c>
    </row>
    <row r="7452" spans="14:21">
      <c r="N7452" s="57">
        <f t="shared" si="696"/>
        <v>2021</v>
      </c>
      <c r="O7452" s="57">
        <f t="shared" si="697"/>
        <v>5</v>
      </c>
      <c r="P7452" s="57">
        <f t="shared" si="698"/>
        <v>25</v>
      </c>
      <c r="Q7452" s="48">
        <v>44341</v>
      </c>
      <c r="R7452" s="178">
        <f t="shared" si="699"/>
        <v>44341</v>
      </c>
      <c r="S7452" s="182">
        <v>11.1</v>
      </c>
      <c r="T7452" s="180">
        <f t="shared" si="701"/>
        <v>90234.379999999961</v>
      </c>
      <c r="U7452" s="181">
        <f t="shared" si="700"/>
        <v>11.1</v>
      </c>
    </row>
    <row r="7453" spans="14:21">
      <c r="N7453" s="57">
        <f t="shared" si="696"/>
        <v>2021</v>
      </c>
      <c r="O7453" s="57">
        <f t="shared" si="697"/>
        <v>5</v>
      </c>
      <c r="P7453" s="57">
        <f t="shared" si="698"/>
        <v>26</v>
      </c>
      <c r="Q7453" s="48">
        <v>44342</v>
      </c>
      <c r="R7453" s="178">
        <f t="shared" si="699"/>
        <v>44342</v>
      </c>
      <c r="S7453" s="182">
        <v>11.9</v>
      </c>
      <c r="T7453" s="180">
        <f t="shared" si="701"/>
        <v>90246.279999999955</v>
      </c>
      <c r="U7453" s="181">
        <f t="shared" si="700"/>
        <v>11.9</v>
      </c>
    </row>
    <row r="7454" spans="14:21">
      <c r="N7454" s="57">
        <f t="shared" si="696"/>
        <v>2021</v>
      </c>
      <c r="O7454" s="57">
        <f t="shared" si="697"/>
        <v>5</v>
      </c>
      <c r="P7454" s="57">
        <f t="shared" si="698"/>
        <v>27</v>
      </c>
      <c r="Q7454" s="48">
        <v>44343</v>
      </c>
      <c r="R7454" s="178">
        <f t="shared" si="699"/>
        <v>44343</v>
      </c>
      <c r="S7454" s="182">
        <v>10.7</v>
      </c>
      <c r="T7454" s="180">
        <f t="shared" si="701"/>
        <v>90256.979999999952</v>
      </c>
      <c r="U7454" s="181">
        <f t="shared" si="700"/>
        <v>10.7</v>
      </c>
    </row>
    <row r="7455" spans="14:21">
      <c r="N7455" s="57">
        <f t="shared" si="696"/>
        <v>2021</v>
      </c>
      <c r="O7455" s="57">
        <f t="shared" si="697"/>
        <v>5</v>
      </c>
      <c r="P7455" s="57">
        <f t="shared" si="698"/>
        <v>28</v>
      </c>
      <c r="Q7455" s="48">
        <v>44344</v>
      </c>
      <c r="R7455" s="178">
        <f t="shared" si="699"/>
        <v>44344</v>
      </c>
      <c r="S7455" s="182">
        <v>11</v>
      </c>
      <c r="T7455" s="180">
        <f t="shared" si="701"/>
        <v>90267.979999999952</v>
      </c>
      <c r="U7455" s="181">
        <f t="shared" si="700"/>
        <v>11</v>
      </c>
    </row>
    <row r="7456" spans="14:21">
      <c r="N7456" s="57">
        <f t="shared" si="696"/>
        <v>2021</v>
      </c>
      <c r="O7456" s="57">
        <f t="shared" si="697"/>
        <v>5</v>
      </c>
      <c r="P7456" s="57">
        <f t="shared" si="698"/>
        <v>29</v>
      </c>
      <c r="Q7456" s="48">
        <v>44345</v>
      </c>
      <c r="R7456" s="178">
        <f t="shared" si="699"/>
        <v>44345</v>
      </c>
      <c r="S7456" s="182">
        <v>10.199999999999999</v>
      </c>
      <c r="T7456" s="180">
        <f t="shared" si="701"/>
        <v>90278.179999999949</v>
      </c>
      <c r="U7456" s="181">
        <f t="shared" si="700"/>
        <v>10.199999999999999</v>
      </c>
    </row>
    <row r="7457" spans="14:21">
      <c r="N7457" s="57">
        <f t="shared" si="696"/>
        <v>2021</v>
      </c>
      <c r="O7457" s="57">
        <f t="shared" si="697"/>
        <v>5</v>
      </c>
      <c r="P7457" s="57">
        <f t="shared" si="698"/>
        <v>30</v>
      </c>
      <c r="Q7457" s="48">
        <v>44346</v>
      </c>
      <c r="R7457" s="178">
        <f t="shared" si="699"/>
        <v>44346</v>
      </c>
      <c r="S7457" s="182">
        <v>10.7</v>
      </c>
      <c r="T7457" s="180">
        <f t="shared" si="701"/>
        <v>90288.879999999946</v>
      </c>
      <c r="U7457" s="181">
        <f t="shared" si="700"/>
        <v>10.7</v>
      </c>
    </row>
    <row r="7458" spans="14:21">
      <c r="N7458" s="57">
        <f t="shared" si="696"/>
        <v>2021</v>
      </c>
      <c r="O7458" s="57">
        <f t="shared" si="697"/>
        <v>5</v>
      </c>
      <c r="P7458" s="57">
        <f t="shared" si="698"/>
        <v>31</v>
      </c>
      <c r="Q7458" s="48">
        <v>44347</v>
      </c>
      <c r="R7458" s="178">
        <f t="shared" si="699"/>
        <v>44347</v>
      </c>
      <c r="S7458" s="182">
        <v>2</v>
      </c>
      <c r="T7458" s="180">
        <f t="shared" si="701"/>
        <v>90290.879999999946</v>
      </c>
      <c r="U7458" s="181">
        <f t="shared" si="700"/>
        <v>2</v>
      </c>
    </row>
    <row r="7459" spans="14:21">
      <c r="N7459" s="57">
        <f t="shared" si="696"/>
        <v>2021</v>
      </c>
      <c r="O7459" s="57">
        <f t="shared" si="697"/>
        <v>6</v>
      </c>
      <c r="P7459" s="57">
        <f t="shared" si="698"/>
        <v>1</v>
      </c>
      <c r="Q7459" s="48">
        <v>44348</v>
      </c>
      <c r="R7459" s="178">
        <f t="shared" si="699"/>
        <v>44348</v>
      </c>
      <c r="S7459" s="182">
        <v>7.2</v>
      </c>
      <c r="T7459" s="180">
        <f t="shared" si="701"/>
        <v>90298.079999999944</v>
      </c>
      <c r="U7459" s="181">
        <f t="shared" si="700"/>
        <v>7.2</v>
      </c>
    </row>
    <row r="7460" spans="14:21">
      <c r="N7460" s="57">
        <f t="shared" si="696"/>
        <v>2021</v>
      </c>
      <c r="O7460" s="57">
        <f t="shared" si="697"/>
        <v>6</v>
      </c>
      <c r="P7460" s="57">
        <f t="shared" si="698"/>
        <v>2</v>
      </c>
      <c r="Q7460" s="48">
        <v>44349</v>
      </c>
      <c r="R7460" s="178">
        <f t="shared" si="699"/>
        <v>44349</v>
      </c>
      <c r="S7460" s="182">
        <v>7.8</v>
      </c>
      <c r="T7460" s="180">
        <f t="shared" si="701"/>
        <v>90305.879999999946</v>
      </c>
      <c r="U7460" s="181">
        <f t="shared" si="700"/>
        <v>7.8</v>
      </c>
    </row>
    <row r="7461" spans="14:21">
      <c r="N7461" s="57">
        <f t="shared" si="696"/>
        <v>2021</v>
      </c>
      <c r="O7461" s="57">
        <f t="shared" si="697"/>
        <v>6</v>
      </c>
      <c r="P7461" s="57">
        <f t="shared" si="698"/>
        <v>3</v>
      </c>
      <c r="Q7461" s="48">
        <v>44350</v>
      </c>
      <c r="R7461" s="178">
        <f t="shared" si="699"/>
        <v>44350</v>
      </c>
      <c r="S7461" s="182">
        <v>2</v>
      </c>
      <c r="T7461" s="180">
        <f t="shared" si="701"/>
        <v>90307.879999999946</v>
      </c>
      <c r="U7461" s="181">
        <f t="shared" si="700"/>
        <v>2</v>
      </c>
    </row>
    <row r="7462" spans="14:21">
      <c r="N7462" s="57">
        <f t="shared" si="696"/>
        <v>2021</v>
      </c>
      <c r="O7462" s="57">
        <f t="shared" si="697"/>
        <v>6</v>
      </c>
      <c r="P7462" s="57">
        <f t="shared" si="698"/>
        <v>4</v>
      </c>
      <c r="Q7462" s="48">
        <v>44351</v>
      </c>
      <c r="R7462" s="178">
        <f t="shared" si="699"/>
        <v>44351</v>
      </c>
      <c r="S7462" s="182">
        <v>2</v>
      </c>
      <c r="T7462" s="180">
        <f t="shared" si="701"/>
        <v>90309.879999999946</v>
      </c>
      <c r="U7462" s="181">
        <f t="shared" si="700"/>
        <v>2</v>
      </c>
    </row>
    <row r="7463" spans="14:21">
      <c r="N7463" s="57">
        <f t="shared" si="696"/>
        <v>2021</v>
      </c>
      <c r="O7463" s="57">
        <f t="shared" si="697"/>
        <v>6</v>
      </c>
      <c r="P7463" s="57">
        <f t="shared" si="698"/>
        <v>5</v>
      </c>
      <c r="Q7463" s="48">
        <v>44352</v>
      </c>
      <c r="R7463" s="178">
        <f t="shared" si="699"/>
        <v>44352</v>
      </c>
      <c r="S7463" s="182">
        <v>2</v>
      </c>
      <c r="T7463" s="180">
        <f t="shared" si="701"/>
        <v>90311.879999999946</v>
      </c>
      <c r="U7463" s="181">
        <f t="shared" si="700"/>
        <v>2</v>
      </c>
    </row>
    <row r="7464" spans="14:21">
      <c r="N7464" s="57">
        <f t="shared" si="696"/>
        <v>2021</v>
      </c>
      <c r="O7464" s="57">
        <f t="shared" si="697"/>
        <v>6</v>
      </c>
      <c r="P7464" s="57">
        <f t="shared" si="698"/>
        <v>6</v>
      </c>
      <c r="Q7464" s="48">
        <v>44353</v>
      </c>
      <c r="R7464" s="178">
        <f t="shared" si="699"/>
        <v>44353</v>
      </c>
      <c r="S7464" s="182">
        <v>2</v>
      </c>
      <c r="T7464" s="180">
        <f t="shared" si="701"/>
        <v>90313.879999999946</v>
      </c>
      <c r="U7464" s="181">
        <f t="shared" si="700"/>
        <v>2</v>
      </c>
    </row>
    <row r="7465" spans="14:21">
      <c r="N7465" s="57">
        <f t="shared" si="696"/>
        <v>2021</v>
      </c>
      <c r="O7465" s="57">
        <f t="shared" si="697"/>
        <v>6</v>
      </c>
      <c r="P7465" s="57">
        <f t="shared" si="698"/>
        <v>7</v>
      </c>
      <c r="Q7465" s="48">
        <v>44354</v>
      </c>
      <c r="R7465" s="178">
        <f t="shared" si="699"/>
        <v>44354</v>
      </c>
      <c r="S7465" s="182">
        <v>2</v>
      </c>
      <c r="T7465" s="180">
        <f t="shared" si="701"/>
        <v>90315.879999999946</v>
      </c>
      <c r="U7465" s="181">
        <f t="shared" si="700"/>
        <v>2</v>
      </c>
    </row>
    <row r="7466" spans="14:21">
      <c r="N7466" s="57">
        <f t="shared" si="696"/>
        <v>2021</v>
      </c>
      <c r="O7466" s="57">
        <f t="shared" si="697"/>
        <v>6</v>
      </c>
      <c r="P7466" s="57">
        <f t="shared" si="698"/>
        <v>8</v>
      </c>
      <c r="Q7466" s="48">
        <v>44355</v>
      </c>
      <c r="R7466" s="178">
        <f t="shared" si="699"/>
        <v>44355</v>
      </c>
      <c r="S7466" s="182">
        <v>2</v>
      </c>
      <c r="T7466" s="180">
        <f t="shared" si="701"/>
        <v>90317.879999999946</v>
      </c>
      <c r="U7466" s="181">
        <f t="shared" si="700"/>
        <v>2</v>
      </c>
    </row>
    <row r="7467" spans="14:21">
      <c r="N7467" s="57">
        <f t="shared" si="696"/>
        <v>2021</v>
      </c>
      <c r="O7467" s="57">
        <f t="shared" si="697"/>
        <v>6</v>
      </c>
      <c r="P7467" s="57">
        <f t="shared" si="698"/>
        <v>9</v>
      </c>
      <c r="Q7467" s="48">
        <v>44356</v>
      </c>
      <c r="R7467" s="178">
        <f t="shared" si="699"/>
        <v>44356</v>
      </c>
      <c r="S7467" s="182">
        <v>2</v>
      </c>
      <c r="T7467" s="180">
        <f t="shared" si="701"/>
        <v>90319.879999999946</v>
      </c>
      <c r="U7467" s="181">
        <f t="shared" si="700"/>
        <v>2</v>
      </c>
    </row>
    <row r="7468" spans="14:21">
      <c r="N7468" s="57">
        <f t="shared" si="696"/>
        <v>2021</v>
      </c>
      <c r="O7468" s="57">
        <f t="shared" si="697"/>
        <v>6</v>
      </c>
      <c r="P7468" s="57">
        <f t="shared" si="698"/>
        <v>10</v>
      </c>
      <c r="Q7468" s="48">
        <v>44357</v>
      </c>
      <c r="R7468" s="178">
        <f t="shared" si="699"/>
        <v>44357</v>
      </c>
      <c r="S7468" s="182">
        <v>2</v>
      </c>
      <c r="T7468" s="180">
        <f t="shared" si="701"/>
        <v>90321.879999999946</v>
      </c>
      <c r="U7468" s="181">
        <f t="shared" si="700"/>
        <v>2</v>
      </c>
    </row>
    <row r="7469" spans="14:21">
      <c r="N7469" s="57">
        <f t="shared" si="696"/>
        <v>2021</v>
      </c>
      <c r="O7469" s="57">
        <f t="shared" si="697"/>
        <v>6</v>
      </c>
      <c r="P7469" s="57">
        <f t="shared" si="698"/>
        <v>11</v>
      </c>
      <c r="Q7469" s="48">
        <v>44358</v>
      </c>
      <c r="R7469" s="178">
        <f t="shared" si="699"/>
        <v>44358</v>
      </c>
      <c r="S7469" s="182">
        <v>2</v>
      </c>
      <c r="T7469" s="180">
        <f t="shared" si="701"/>
        <v>90323.879999999946</v>
      </c>
      <c r="U7469" s="181">
        <f t="shared" si="700"/>
        <v>2</v>
      </c>
    </row>
    <row r="7470" spans="14:21">
      <c r="N7470" s="57">
        <f t="shared" si="696"/>
        <v>2021</v>
      </c>
      <c r="O7470" s="57">
        <f t="shared" si="697"/>
        <v>6</v>
      </c>
      <c r="P7470" s="57">
        <f t="shared" si="698"/>
        <v>12</v>
      </c>
      <c r="Q7470" s="48">
        <v>44359</v>
      </c>
      <c r="R7470" s="178">
        <f t="shared" si="699"/>
        <v>44359</v>
      </c>
      <c r="S7470" s="182">
        <v>2</v>
      </c>
      <c r="T7470" s="180">
        <f t="shared" si="701"/>
        <v>90325.879999999946</v>
      </c>
      <c r="U7470" s="181">
        <f t="shared" si="700"/>
        <v>2</v>
      </c>
    </row>
    <row r="7471" spans="14:21">
      <c r="N7471" s="57">
        <f t="shared" si="696"/>
        <v>2021</v>
      </c>
      <c r="O7471" s="57">
        <f t="shared" si="697"/>
        <v>6</v>
      </c>
      <c r="P7471" s="57">
        <f t="shared" si="698"/>
        <v>13</v>
      </c>
      <c r="Q7471" s="48">
        <v>44360</v>
      </c>
      <c r="R7471" s="178">
        <f t="shared" si="699"/>
        <v>44360</v>
      </c>
      <c r="S7471" s="182">
        <v>2</v>
      </c>
      <c r="T7471" s="180">
        <f t="shared" si="701"/>
        <v>90327.879999999946</v>
      </c>
      <c r="U7471" s="181">
        <f t="shared" si="700"/>
        <v>2</v>
      </c>
    </row>
    <row r="7472" spans="14:21">
      <c r="N7472" s="57">
        <f t="shared" si="696"/>
        <v>2021</v>
      </c>
      <c r="O7472" s="57">
        <f t="shared" si="697"/>
        <v>6</v>
      </c>
      <c r="P7472" s="57">
        <f t="shared" si="698"/>
        <v>14</v>
      </c>
      <c r="Q7472" s="48">
        <v>44361</v>
      </c>
      <c r="R7472" s="178">
        <f t="shared" si="699"/>
        <v>44361</v>
      </c>
      <c r="S7472" s="182">
        <v>2</v>
      </c>
      <c r="T7472" s="180">
        <f t="shared" si="701"/>
        <v>90329.879999999946</v>
      </c>
      <c r="U7472" s="181">
        <f t="shared" si="700"/>
        <v>2</v>
      </c>
    </row>
    <row r="7473" spans="14:21">
      <c r="N7473" s="57">
        <f t="shared" si="696"/>
        <v>2021</v>
      </c>
      <c r="O7473" s="57">
        <f t="shared" si="697"/>
        <v>6</v>
      </c>
      <c r="P7473" s="57">
        <f t="shared" si="698"/>
        <v>15</v>
      </c>
      <c r="Q7473" s="48">
        <v>44362</v>
      </c>
      <c r="R7473" s="178">
        <f t="shared" si="699"/>
        <v>44362</v>
      </c>
      <c r="S7473" s="182">
        <v>2</v>
      </c>
      <c r="T7473" s="180">
        <f t="shared" si="701"/>
        <v>90331.879999999946</v>
      </c>
      <c r="U7473" s="181">
        <f t="shared" si="700"/>
        <v>2</v>
      </c>
    </row>
    <row r="7474" spans="14:21">
      <c r="N7474" s="57">
        <f t="shared" si="696"/>
        <v>2021</v>
      </c>
      <c r="O7474" s="57">
        <f t="shared" si="697"/>
        <v>6</v>
      </c>
      <c r="P7474" s="57">
        <f t="shared" si="698"/>
        <v>16</v>
      </c>
      <c r="Q7474" s="48">
        <v>44363</v>
      </c>
      <c r="R7474" s="178">
        <f t="shared" si="699"/>
        <v>44363</v>
      </c>
      <c r="S7474" s="182">
        <v>2</v>
      </c>
      <c r="T7474" s="180">
        <f t="shared" si="701"/>
        <v>90333.879999999946</v>
      </c>
      <c r="U7474" s="181">
        <f t="shared" si="700"/>
        <v>2</v>
      </c>
    </row>
    <row r="7475" spans="14:21">
      <c r="N7475" s="57">
        <f t="shared" si="696"/>
        <v>2021</v>
      </c>
      <c r="O7475" s="57">
        <f t="shared" si="697"/>
        <v>6</v>
      </c>
      <c r="P7475" s="57">
        <f t="shared" si="698"/>
        <v>17</v>
      </c>
      <c r="Q7475" s="48">
        <v>44364</v>
      </c>
      <c r="R7475" s="178">
        <f t="shared" si="699"/>
        <v>44364</v>
      </c>
      <c r="S7475" s="182">
        <v>2</v>
      </c>
      <c r="T7475" s="180">
        <f t="shared" si="701"/>
        <v>90335.879999999946</v>
      </c>
      <c r="U7475" s="181">
        <f t="shared" si="700"/>
        <v>2</v>
      </c>
    </row>
    <row r="7476" spans="14:21">
      <c r="N7476" s="57">
        <f t="shared" si="696"/>
        <v>2021</v>
      </c>
      <c r="O7476" s="57">
        <f t="shared" si="697"/>
        <v>6</v>
      </c>
      <c r="P7476" s="57">
        <f t="shared" si="698"/>
        <v>18</v>
      </c>
      <c r="Q7476" s="48">
        <v>44365</v>
      </c>
      <c r="R7476" s="178">
        <f t="shared" si="699"/>
        <v>44365</v>
      </c>
      <c r="S7476" s="182">
        <v>2</v>
      </c>
      <c r="T7476" s="180">
        <f t="shared" si="701"/>
        <v>90337.879999999946</v>
      </c>
      <c r="U7476" s="181">
        <f t="shared" si="700"/>
        <v>2</v>
      </c>
    </row>
    <row r="7477" spans="14:21">
      <c r="N7477" s="57">
        <f t="shared" si="696"/>
        <v>2021</v>
      </c>
      <c r="O7477" s="57">
        <f t="shared" si="697"/>
        <v>6</v>
      </c>
      <c r="P7477" s="57">
        <f t="shared" si="698"/>
        <v>19</v>
      </c>
      <c r="Q7477" s="48">
        <v>44366</v>
      </c>
      <c r="R7477" s="178">
        <f t="shared" si="699"/>
        <v>44366</v>
      </c>
      <c r="S7477" s="182">
        <v>2</v>
      </c>
      <c r="T7477" s="180">
        <f t="shared" si="701"/>
        <v>90339.879999999946</v>
      </c>
      <c r="U7477" s="181">
        <f t="shared" si="700"/>
        <v>2</v>
      </c>
    </row>
    <row r="7478" spans="14:21">
      <c r="N7478" s="57">
        <f t="shared" si="696"/>
        <v>2021</v>
      </c>
      <c r="O7478" s="57">
        <f t="shared" si="697"/>
        <v>6</v>
      </c>
      <c r="P7478" s="57">
        <f t="shared" si="698"/>
        <v>20</v>
      </c>
      <c r="Q7478" s="48">
        <v>44367</v>
      </c>
      <c r="R7478" s="178">
        <f t="shared" si="699"/>
        <v>44367</v>
      </c>
      <c r="S7478" s="182">
        <v>2</v>
      </c>
      <c r="T7478" s="180">
        <f t="shared" si="701"/>
        <v>90341.879999999946</v>
      </c>
      <c r="U7478" s="181">
        <f t="shared" si="700"/>
        <v>2</v>
      </c>
    </row>
    <row r="7479" spans="14:21">
      <c r="N7479" s="57">
        <f t="shared" si="696"/>
        <v>2021</v>
      </c>
      <c r="O7479" s="57">
        <f t="shared" si="697"/>
        <v>6</v>
      </c>
      <c r="P7479" s="57">
        <f t="shared" si="698"/>
        <v>21</v>
      </c>
      <c r="Q7479" s="48">
        <v>44368</v>
      </c>
      <c r="R7479" s="178">
        <f t="shared" si="699"/>
        <v>44368</v>
      </c>
      <c r="S7479" s="182">
        <v>8</v>
      </c>
      <c r="T7479" s="180">
        <f t="shared" si="701"/>
        <v>90349.879999999946</v>
      </c>
      <c r="U7479" s="181">
        <f t="shared" si="700"/>
        <v>8</v>
      </c>
    </row>
    <row r="7480" spans="14:21">
      <c r="N7480" s="57">
        <f t="shared" si="696"/>
        <v>2021</v>
      </c>
      <c r="O7480" s="57">
        <f t="shared" si="697"/>
        <v>6</v>
      </c>
      <c r="P7480" s="57">
        <f t="shared" si="698"/>
        <v>22</v>
      </c>
      <c r="Q7480" s="48">
        <v>44369</v>
      </c>
      <c r="R7480" s="178">
        <f t="shared" si="699"/>
        <v>44369</v>
      </c>
      <c r="S7480" s="182">
        <v>7.7</v>
      </c>
      <c r="T7480" s="180">
        <f t="shared" si="701"/>
        <v>90357.579999999944</v>
      </c>
      <c r="U7480" s="181">
        <f t="shared" si="700"/>
        <v>7.7</v>
      </c>
    </row>
    <row r="7481" spans="14:21">
      <c r="N7481" s="57">
        <f t="shared" si="696"/>
        <v>2021</v>
      </c>
      <c r="O7481" s="57">
        <f t="shared" si="697"/>
        <v>6</v>
      </c>
      <c r="P7481" s="57">
        <f t="shared" si="698"/>
        <v>23</v>
      </c>
      <c r="Q7481" s="48">
        <v>44370</v>
      </c>
      <c r="R7481" s="178">
        <f t="shared" si="699"/>
        <v>44370</v>
      </c>
      <c r="S7481" s="182">
        <v>2</v>
      </c>
      <c r="T7481" s="180">
        <f t="shared" si="701"/>
        <v>90359.579999999944</v>
      </c>
      <c r="U7481" s="181">
        <f t="shared" si="700"/>
        <v>2</v>
      </c>
    </row>
    <row r="7482" spans="14:21">
      <c r="N7482" s="57">
        <f t="shared" si="696"/>
        <v>2021</v>
      </c>
      <c r="O7482" s="57">
        <f t="shared" si="697"/>
        <v>6</v>
      </c>
      <c r="P7482" s="57">
        <f t="shared" si="698"/>
        <v>24</v>
      </c>
      <c r="Q7482" s="48">
        <v>44371</v>
      </c>
      <c r="R7482" s="178">
        <f t="shared" si="699"/>
        <v>44371</v>
      </c>
      <c r="S7482" s="182">
        <v>2</v>
      </c>
      <c r="T7482" s="180">
        <f t="shared" si="701"/>
        <v>90361.579999999944</v>
      </c>
      <c r="U7482" s="181">
        <f t="shared" si="700"/>
        <v>2</v>
      </c>
    </row>
    <row r="7483" spans="14:21">
      <c r="N7483" s="57">
        <f t="shared" si="696"/>
        <v>2021</v>
      </c>
      <c r="O7483" s="57">
        <f t="shared" si="697"/>
        <v>6</v>
      </c>
      <c r="P7483" s="57">
        <f t="shared" si="698"/>
        <v>25</v>
      </c>
      <c r="Q7483" s="48">
        <v>44372</v>
      </c>
      <c r="R7483" s="178">
        <f t="shared" si="699"/>
        <v>44372</v>
      </c>
      <c r="S7483" s="182">
        <v>2</v>
      </c>
      <c r="T7483" s="180">
        <f t="shared" si="701"/>
        <v>90363.579999999944</v>
      </c>
      <c r="U7483" s="181">
        <f t="shared" si="700"/>
        <v>2</v>
      </c>
    </row>
    <row r="7484" spans="14:21">
      <c r="N7484" s="57">
        <f t="shared" si="696"/>
        <v>2021</v>
      </c>
      <c r="O7484" s="57">
        <f t="shared" si="697"/>
        <v>6</v>
      </c>
      <c r="P7484" s="57">
        <f t="shared" si="698"/>
        <v>26</v>
      </c>
      <c r="Q7484" s="48">
        <v>44373</v>
      </c>
      <c r="R7484" s="178">
        <f t="shared" si="699"/>
        <v>44373</v>
      </c>
      <c r="S7484" s="182">
        <v>2</v>
      </c>
      <c r="T7484" s="180">
        <f t="shared" si="701"/>
        <v>90365.579999999944</v>
      </c>
      <c r="U7484" s="181">
        <f t="shared" si="700"/>
        <v>2</v>
      </c>
    </row>
    <row r="7485" spans="14:21">
      <c r="N7485" s="57">
        <f t="shared" si="696"/>
        <v>2021</v>
      </c>
      <c r="O7485" s="57">
        <f t="shared" si="697"/>
        <v>6</v>
      </c>
      <c r="P7485" s="57">
        <f t="shared" si="698"/>
        <v>27</v>
      </c>
      <c r="Q7485" s="48">
        <v>44374</v>
      </c>
      <c r="R7485" s="178">
        <f t="shared" si="699"/>
        <v>44374</v>
      </c>
      <c r="S7485" s="182">
        <v>2</v>
      </c>
      <c r="T7485" s="180">
        <f t="shared" si="701"/>
        <v>90367.579999999944</v>
      </c>
      <c r="U7485" s="181">
        <f t="shared" si="700"/>
        <v>2</v>
      </c>
    </row>
    <row r="7486" spans="14:21">
      <c r="N7486" s="57">
        <f t="shared" si="696"/>
        <v>2021</v>
      </c>
      <c r="O7486" s="57">
        <f t="shared" si="697"/>
        <v>6</v>
      </c>
      <c r="P7486" s="57">
        <f t="shared" si="698"/>
        <v>28</v>
      </c>
      <c r="Q7486" s="48">
        <v>44375</v>
      </c>
      <c r="R7486" s="178">
        <f t="shared" si="699"/>
        <v>44375</v>
      </c>
      <c r="S7486" s="182">
        <v>2</v>
      </c>
      <c r="T7486" s="180">
        <f t="shared" si="701"/>
        <v>90369.579999999944</v>
      </c>
      <c r="U7486" s="181">
        <f t="shared" si="700"/>
        <v>2</v>
      </c>
    </row>
    <row r="7487" spans="14:21">
      <c r="N7487" s="57">
        <f t="shared" si="696"/>
        <v>2021</v>
      </c>
      <c r="O7487" s="57">
        <f t="shared" si="697"/>
        <v>6</v>
      </c>
      <c r="P7487" s="57">
        <f t="shared" si="698"/>
        <v>29</v>
      </c>
      <c r="Q7487" s="48">
        <v>44376</v>
      </c>
      <c r="R7487" s="178">
        <f t="shared" si="699"/>
        <v>44376</v>
      </c>
      <c r="S7487" s="182">
        <v>2</v>
      </c>
      <c r="T7487" s="180">
        <f t="shared" si="701"/>
        <v>90371.579999999944</v>
      </c>
      <c r="U7487" s="181">
        <f t="shared" si="700"/>
        <v>2</v>
      </c>
    </row>
    <row r="7488" spans="14:21">
      <c r="N7488" s="57">
        <f t="shared" si="696"/>
        <v>2021</v>
      </c>
      <c r="O7488" s="57">
        <f t="shared" si="697"/>
        <v>6</v>
      </c>
      <c r="P7488" s="57">
        <f t="shared" si="698"/>
        <v>30</v>
      </c>
      <c r="Q7488" s="48">
        <v>44377</v>
      </c>
      <c r="R7488" s="178">
        <f t="shared" si="699"/>
        <v>44377</v>
      </c>
      <c r="S7488" s="182">
        <v>2</v>
      </c>
      <c r="T7488" s="180">
        <f t="shared" si="701"/>
        <v>90373.579999999944</v>
      </c>
      <c r="U7488" s="181">
        <f t="shared" si="700"/>
        <v>2</v>
      </c>
    </row>
    <row r="7489" spans="14:21">
      <c r="N7489" s="57">
        <f t="shared" si="696"/>
        <v>2021</v>
      </c>
      <c r="O7489" s="57">
        <f t="shared" si="697"/>
        <v>7</v>
      </c>
      <c r="P7489" s="57">
        <f t="shared" si="698"/>
        <v>1</v>
      </c>
      <c r="Q7489" s="48">
        <v>44378</v>
      </c>
      <c r="R7489" s="178">
        <f t="shared" si="699"/>
        <v>44378</v>
      </c>
      <c r="S7489" s="182">
        <v>2</v>
      </c>
      <c r="T7489" s="180">
        <f t="shared" si="701"/>
        <v>90375.579999999944</v>
      </c>
      <c r="U7489" s="181">
        <f t="shared" si="700"/>
        <v>2</v>
      </c>
    </row>
    <row r="7490" spans="14:21">
      <c r="N7490" s="57">
        <f t="shared" si="696"/>
        <v>2021</v>
      </c>
      <c r="O7490" s="57">
        <f t="shared" si="697"/>
        <v>7</v>
      </c>
      <c r="P7490" s="57">
        <f t="shared" si="698"/>
        <v>2</v>
      </c>
      <c r="Q7490" s="48">
        <v>44379</v>
      </c>
      <c r="R7490" s="178">
        <f t="shared" si="699"/>
        <v>44379</v>
      </c>
      <c r="S7490" s="182">
        <v>2</v>
      </c>
      <c r="T7490" s="180">
        <f t="shared" si="701"/>
        <v>90377.579999999944</v>
      </c>
      <c r="U7490" s="181">
        <f t="shared" si="700"/>
        <v>2</v>
      </c>
    </row>
    <row r="7491" spans="14:21">
      <c r="N7491" s="57">
        <f t="shared" ref="N7491:N7554" si="702">IF(Q7491="","",YEAR(Q7491))</f>
        <v>2021</v>
      </c>
      <c r="O7491" s="57">
        <f t="shared" ref="O7491:O7554" si="703">IF(Q7491="","",MONTH(Q7491))</f>
        <v>7</v>
      </c>
      <c r="P7491" s="57">
        <f t="shared" ref="P7491:P7554" si="704">DAY(Q7491)</f>
        <v>3</v>
      </c>
      <c r="Q7491" s="48">
        <v>44380</v>
      </c>
      <c r="R7491" s="178">
        <f t="shared" ref="R7491:R7554" si="705">Q7491</f>
        <v>44380</v>
      </c>
      <c r="S7491" s="182">
        <v>2</v>
      </c>
      <c r="T7491" s="180">
        <f t="shared" si="701"/>
        <v>90379.579999999944</v>
      </c>
      <c r="U7491" s="181">
        <f t="shared" ref="U7491:U7554" si="706">IF(AND(R7491&gt;=$E$7,R7491&lt;=$E$9),S7491,"0")</f>
        <v>2</v>
      </c>
    </row>
    <row r="7492" spans="14:21">
      <c r="N7492" s="57">
        <f t="shared" si="702"/>
        <v>2021</v>
      </c>
      <c r="O7492" s="57">
        <f t="shared" si="703"/>
        <v>7</v>
      </c>
      <c r="P7492" s="57">
        <f t="shared" si="704"/>
        <v>4</v>
      </c>
      <c r="Q7492" s="48">
        <v>44381</v>
      </c>
      <c r="R7492" s="178">
        <f t="shared" si="705"/>
        <v>44381</v>
      </c>
      <c r="S7492" s="182">
        <v>2</v>
      </c>
      <c r="T7492" s="180">
        <f t="shared" si="701"/>
        <v>90381.579999999944</v>
      </c>
      <c r="U7492" s="181">
        <f t="shared" si="706"/>
        <v>2</v>
      </c>
    </row>
    <row r="7493" spans="14:21">
      <c r="N7493" s="57">
        <f t="shared" si="702"/>
        <v>2021</v>
      </c>
      <c r="O7493" s="57">
        <f t="shared" si="703"/>
        <v>7</v>
      </c>
      <c r="P7493" s="57">
        <f t="shared" si="704"/>
        <v>5</v>
      </c>
      <c r="Q7493" s="48">
        <v>44382</v>
      </c>
      <c r="R7493" s="178">
        <f t="shared" si="705"/>
        <v>44382</v>
      </c>
      <c r="S7493" s="182">
        <v>2</v>
      </c>
      <c r="T7493" s="180">
        <f t="shared" ref="T7493:T7556" si="707">T7492+S7493</f>
        <v>90383.579999999944</v>
      </c>
      <c r="U7493" s="181">
        <f t="shared" si="706"/>
        <v>2</v>
      </c>
    </row>
    <row r="7494" spans="14:21">
      <c r="N7494" s="57">
        <f t="shared" si="702"/>
        <v>2021</v>
      </c>
      <c r="O7494" s="57">
        <f t="shared" si="703"/>
        <v>7</v>
      </c>
      <c r="P7494" s="57">
        <f t="shared" si="704"/>
        <v>6</v>
      </c>
      <c r="Q7494" s="48">
        <v>44383</v>
      </c>
      <c r="R7494" s="178">
        <f t="shared" si="705"/>
        <v>44383</v>
      </c>
      <c r="S7494" s="182">
        <v>2</v>
      </c>
      <c r="T7494" s="180">
        <f t="shared" si="707"/>
        <v>90385.579999999944</v>
      </c>
      <c r="U7494" s="181">
        <f t="shared" si="706"/>
        <v>2</v>
      </c>
    </row>
    <row r="7495" spans="14:21">
      <c r="N7495" s="57">
        <f t="shared" si="702"/>
        <v>2021</v>
      </c>
      <c r="O7495" s="57">
        <f t="shared" si="703"/>
        <v>7</v>
      </c>
      <c r="P7495" s="57">
        <f t="shared" si="704"/>
        <v>7</v>
      </c>
      <c r="Q7495" s="48">
        <v>44384</v>
      </c>
      <c r="R7495" s="178">
        <f t="shared" si="705"/>
        <v>44384</v>
      </c>
      <c r="S7495" s="182">
        <v>2</v>
      </c>
      <c r="T7495" s="180">
        <f t="shared" si="707"/>
        <v>90387.579999999944</v>
      </c>
      <c r="U7495" s="181">
        <f t="shared" si="706"/>
        <v>2</v>
      </c>
    </row>
    <row r="7496" spans="14:21">
      <c r="N7496" s="57">
        <f t="shared" si="702"/>
        <v>2021</v>
      </c>
      <c r="O7496" s="57">
        <f t="shared" si="703"/>
        <v>7</v>
      </c>
      <c r="P7496" s="57">
        <f t="shared" si="704"/>
        <v>8</v>
      </c>
      <c r="Q7496" s="48">
        <v>44385</v>
      </c>
      <c r="R7496" s="178">
        <f t="shared" si="705"/>
        <v>44385</v>
      </c>
      <c r="S7496" s="182">
        <v>2</v>
      </c>
      <c r="T7496" s="180">
        <f t="shared" si="707"/>
        <v>90389.579999999944</v>
      </c>
      <c r="U7496" s="181">
        <f t="shared" si="706"/>
        <v>2</v>
      </c>
    </row>
    <row r="7497" spans="14:21">
      <c r="N7497" s="57">
        <f t="shared" si="702"/>
        <v>2021</v>
      </c>
      <c r="O7497" s="57">
        <f t="shared" si="703"/>
        <v>7</v>
      </c>
      <c r="P7497" s="57">
        <f t="shared" si="704"/>
        <v>9</v>
      </c>
      <c r="Q7497" s="48">
        <v>44386</v>
      </c>
      <c r="R7497" s="178">
        <f t="shared" si="705"/>
        <v>44386</v>
      </c>
      <c r="S7497" s="182">
        <v>2</v>
      </c>
      <c r="T7497" s="180">
        <f t="shared" si="707"/>
        <v>90391.579999999944</v>
      </c>
      <c r="U7497" s="181">
        <f t="shared" si="706"/>
        <v>2</v>
      </c>
    </row>
    <row r="7498" spans="14:21">
      <c r="N7498" s="57">
        <f t="shared" si="702"/>
        <v>2021</v>
      </c>
      <c r="O7498" s="57">
        <f t="shared" si="703"/>
        <v>7</v>
      </c>
      <c r="P7498" s="57">
        <f t="shared" si="704"/>
        <v>10</v>
      </c>
      <c r="Q7498" s="48">
        <v>44387</v>
      </c>
      <c r="R7498" s="178">
        <f t="shared" si="705"/>
        <v>44387</v>
      </c>
      <c r="S7498" s="182">
        <v>2</v>
      </c>
      <c r="T7498" s="180">
        <f t="shared" si="707"/>
        <v>90393.579999999944</v>
      </c>
      <c r="U7498" s="181">
        <f t="shared" si="706"/>
        <v>2</v>
      </c>
    </row>
    <row r="7499" spans="14:21">
      <c r="N7499" s="57">
        <f t="shared" si="702"/>
        <v>2021</v>
      </c>
      <c r="O7499" s="57">
        <f t="shared" si="703"/>
        <v>7</v>
      </c>
      <c r="P7499" s="57">
        <f t="shared" si="704"/>
        <v>11</v>
      </c>
      <c r="Q7499" s="48">
        <v>44388</v>
      </c>
      <c r="R7499" s="178">
        <f t="shared" si="705"/>
        <v>44388</v>
      </c>
      <c r="S7499" s="182">
        <v>2</v>
      </c>
      <c r="T7499" s="180">
        <f t="shared" si="707"/>
        <v>90395.579999999944</v>
      </c>
      <c r="U7499" s="181">
        <f t="shared" si="706"/>
        <v>2</v>
      </c>
    </row>
    <row r="7500" spans="14:21">
      <c r="N7500" s="57">
        <f t="shared" si="702"/>
        <v>2021</v>
      </c>
      <c r="O7500" s="57">
        <f t="shared" si="703"/>
        <v>7</v>
      </c>
      <c r="P7500" s="57">
        <f t="shared" si="704"/>
        <v>12</v>
      </c>
      <c r="Q7500" s="48">
        <v>44389</v>
      </c>
      <c r="R7500" s="178">
        <f t="shared" si="705"/>
        <v>44389</v>
      </c>
      <c r="S7500" s="182">
        <v>2</v>
      </c>
      <c r="T7500" s="180">
        <f t="shared" si="707"/>
        <v>90397.579999999944</v>
      </c>
      <c r="U7500" s="181">
        <f t="shared" si="706"/>
        <v>2</v>
      </c>
    </row>
    <row r="7501" spans="14:21">
      <c r="N7501" s="57">
        <f t="shared" si="702"/>
        <v>2021</v>
      </c>
      <c r="O7501" s="57">
        <f t="shared" si="703"/>
        <v>7</v>
      </c>
      <c r="P7501" s="57">
        <f t="shared" si="704"/>
        <v>13</v>
      </c>
      <c r="Q7501" s="48">
        <v>44390</v>
      </c>
      <c r="R7501" s="178">
        <f t="shared" si="705"/>
        <v>44390</v>
      </c>
      <c r="S7501" s="182">
        <v>2</v>
      </c>
      <c r="T7501" s="180">
        <f t="shared" si="707"/>
        <v>90399.579999999944</v>
      </c>
      <c r="U7501" s="181">
        <f t="shared" si="706"/>
        <v>2</v>
      </c>
    </row>
    <row r="7502" spans="14:21">
      <c r="N7502" s="57">
        <f t="shared" si="702"/>
        <v>2021</v>
      </c>
      <c r="O7502" s="57">
        <f t="shared" si="703"/>
        <v>7</v>
      </c>
      <c r="P7502" s="57">
        <f t="shared" si="704"/>
        <v>14</v>
      </c>
      <c r="Q7502" s="48">
        <v>44391</v>
      </c>
      <c r="R7502" s="178">
        <f t="shared" si="705"/>
        <v>44391</v>
      </c>
      <c r="S7502" s="182">
        <v>2</v>
      </c>
      <c r="T7502" s="180">
        <f t="shared" si="707"/>
        <v>90401.579999999944</v>
      </c>
      <c r="U7502" s="181">
        <f t="shared" si="706"/>
        <v>2</v>
      </c>
    </row>
    <row r="7503" spans="14:21">
      <c r="N7503" s="57">
        <f t="shared" si="702"/>
        <v>2021</v>
      </c>
      <c r="O7503" s="57">
        <f t="shared" si="703"/>
        <v>7</v>
      </c>
      <c r="P7503" s="57">
        <f t="shared" si="704"/>
        <v>15</v>
      </c>
      <c r="Q7503" s="48">
        <v>44392</v>
      </c>
      <c r="R7503" s="178">
        <f t="shared" si="705"/>
        <v>44392</v>
      </c>
      <c r="S7503" s="182">
        <v>2</v>
      </c>
      <c r="T7503" s="180">
        <f t="shared" si="707"/>
        <v>90403.579999999944</v>
      </c>
      <c r="U7503" s="181">
        <f t="shared" si="706"/>
        <v>2</v>
      </c>
    </row>
    <row r="7504" spans="14:21">
      <c r="N7504" s="57">
        <f t="shared" si="702"/>
        <v>2021</v>
      </c>
      <c r="O7504" s="57">
        <f t="shared" si="703"/>
        <v>7</v>
      </c>
      <c r="P7504" s="57">
        <f t="shared" si="704"/>
        <v>16</v>
      </c>
      <c r="Q7504" s="48">
        <v>44393</v>
      </c>
      <c r="R7504" s="178">
        <f t="shared" si="705"/>
        <v>44393</v>
      </c>
      <c r="S7504" s="182">
        <v>2</v>
      </c>
      <c r="T7504" s="180">
        <f t="shared" si="707"/>
        <v>90405.579999999944</v>
      </c>
      <c r="U7504" s="181">
        <f t="shared" si="706"/>
        <v>2</v>
      </c>
    </row>
    <row r="7505" spans="14:21">
      <c r="N7505" s="57">
        <f t="shared" si="702"/>
        <v>2021</v>
      </c>
      <c r="O7505" s="57">
        <f t="shared" si="703"/>
        <v>7</v>
      </c>
      <c r="P7505" s="57">
        <f t="shared" si="704"/>
        <v>17</v>
      </c>
      <c r="Q7505" s="48">
        <v>44394</v>
      </c>
      <c r="R7505" s="178">
        <f t="shared" si="705"/>
        <v>44394</v>
      </c>
      <c r="S7505" s="182">
        <v>2</v>
      </c>
      <c r="T7505" s="180">
        <f t="shared" si="707"/>
        <v>90407.579999999944</v>
      </c>
      <c r="U7505" s="181">
        <f t="shared" si="706"/>
        <v>2</v>
      </c>
    </row>
    <row r="7506" spans="14:21">
      <c r="N7506" s="57">
        <f t="shared" si="702"/>
        <v>2021</v>
      </c>
      <c r="O7506" s="57">
        <f t="shared" si="703"/>
        <v>7</v>
      </c>
      <c r="P7506" s="57">
        <f t="shared" si="704"/>
        <v>18</v>
      </c>
      <c r="Q7506" s="48">
        <v>44395</v>
      </c>
      <c r="R7506" s="178">
        <f t="shared" si="705"/>
        <v>44395</v>
      </c>
      <c r="S7506" s="182">
        <v>2</v>
      </c>
      <c r="T7506" s="180">
        <f t="shared" si="707"/>
        <v>90409.579999999944</v>
      </c>
      <c r="U7506" s="181">
        <f t="shared" si="706"/>
        <v>2</v>
      </c>
    </row>
    <row r="7507" spans="14:21">
      <c r="N7507" s="57">
        <f t="shared" si="702"/>
        <v>2021</v>
      </c>
      <c r="O7507" s="57">
        <f t="shared" si="703"/>
        <v>7</v>
      </c>
      <c r="P7507" s="57">
        <f t="shared" si="704"/>
        <v>19</v>
      </c>
      <c r="Q7507" s="48">
        <v>44396</v>
      </c>
      <c r="R7507" s="178">
        <f t="shared" si="705"/>
        <v>44396</v>
      </c>
      <c r="S7507" s="182">
        <v>2</v>
      </c>
      <c r="T7507" s="180">
        <f t="shared" si="707"/>
        <v>90411.579999999944</v>
      </c>
      <c r="U7507" s="181">
        <f t="shared" si="706"/>
        <v>2</v>
      </c>
    </row>
    <row r="7508" spans="14:21">
      <c r="N7508" s="57">
        <f t="shared" si="702"/>
        <v>2021</v>
      </c>
      <c r="O7508" s="57">
        <f t="shared" si="703"/>
        <v>7</v>
      </c>
      <c r="P7508" s="57">
        <f t="shared" si="704"/>
        <v>20</v>
      </c>
      <c r="Q7508" s="48">
        <v>44397</v>
      </c>
      <c r="R7508" s="178">
        <f t="shared" si="705"/>
        <v>44397</v>
      </c>
      <c r="S7508" s="182">
        <v>2</v>
      </c>
      <c r="T7508" s="180">
        <f t="shared" si="707"/>
        <v>90413.579999999944</v>
      </c>
      <c r="U7508" s="181">
        <f t="shared" si="706"/>
        <v>2</v>
      </c>
    </row>
    <row r="7509" spans="14:21">
      <c r="N7509" s="57">
        <f t="shared" si="702"/>
        <v>2021</v>
      </c>
      <c r="O7509" s="57">
        <f t="shared" si="703"/>
        <v>7</v>
      </c>
      <c r="P7509" s="57">
        <f t="shared" si="704"/>
        <v>21</v>
      </c>
      <c r="Q7509" s="48">
        <v>44398</v>
      </c>
      <c r="R7509" s="178">
        <f t="shared" si="705"/>
        <v>44398</v>
      </c>
      <c r="S7509" s="182">
        <v>2</v>
      </c>
      <c r="T7509" s="180">
        <f t="shared" si="707"/>
        <v>90415.579999999944</v>
      </c>
      <c r="U7509" s="181">
        <f t="shared" si="706"/>
        <v>2</v>
      </c>
    </row>
    <row r="7510" spans="14:21">
      <c r="N7510" s="57">
        <f t="shared" si="702"/>
        <v>2021</v>
      </c>
      <c r="O7510" s="57">
        <f t="shared" si="703"/>
        <v>7</v>
      </c>
      <c r="P7510" s="57">
        <f t="shared" si="704"/>
        <v>22</v>
      </c>
      <c r="Q7510" s="48">
        <v>44399</v>
      </c>
      <c r="R7510" s="178">
        <f t="shared" si="705"/>
        <v>44399</v>
      </c>
      <c r="S7510" s="182">
        <v>2</v>
      </c>
      <c r="T7510" s="180">
        <f t="shared" si="707"/>
        <v>90417.579999999944</v>
      </c>
      <c r="U7510" s="181">
        <f t="shared" si="706"/>
        <v>2</v>
      </c>
    </row>
    <row r="7511" spans="14:21">
      <c r="N7511" s="57">
        <f t="shared" si="702"/>
        <v>2021</v>
      </c>
      <c r="O7511" s="57">
        <f t="shared" si="703"/>
        <v>7</v>
      </c>
      <c r="P7511" s="57">
        <f t="shared" si="704"/>
        <v>23</v>
      </c>
      <c r="Q7511" s="48">
        <v>44400</v>
      </c>
      <c r="R7511" s="178">
        <f t="shared" si="705"/>
        <v>44400</v>
      </c>
      <c r="S7511" s="182">
        <v>2</v>
      </c>
      <c r="T7511" s="180">
        <f t="shared" si="707"/>
        <v>90419.579999999944</v>
      </c>
      <c r="U7511" s="181">
        <f t="shared" si="706"/>
        <v>2</v>
      </c>
    </row>
    <row r="7512" spans="14:21">
      <c r="N7512" s="57">
        <f t="shared" si="702"/>
        <v>2021</v>
      </c>
      <c r="O7512" s="57">
        <f t="shared" si="703"/>
        <v>7</v>
      </c>
      <c r="P7512" s="57">
        <f t="shared" si="704"/>
        <v>24</v>
      </c>
      <c r="Q7512" s="48">
        <v>44401</v>
      </c>
      <c r="R7512" s="178">
        <f t="shared" si="705"/>
        <v>44401</v>
      </c>
      <c r="S7512" s="182">
        <v>2</v>
      </c>
      <c r="T7512" s="180">
        <f t="shared" si="707"/>
        <v>90421.579999999944</v>
      </c>
      <c r="U7512" s="181">
        <f t="shared" si="706"/>
        <v>2</v>
      </c>
    </row>
    <row r="7513" spans="14:21">
      <c r="N7513" s="57">
        <f t="shared" si="702"/>
        <v>2021</v>
      </c>
      <c r="O7513" s="57">
        <f t="shared" si="703"/>
        <v>7</v>
      </c>
      <c r="P7513" s="57">
        <f t="shared" si="704"/>
        <v>25</v>
      </c>
      <c r="Q7513" s="48">
        <v>44402</v>
      </c>
      <c r="R7513" s="178">
        <f t="shared" si="705"/>
        <v>44402</v>
      </c>
      <c r="S7513" s="182">
        <v>2</v>
      </c>
      <c r="T7513" s="180">
        <f t="shared" si="707"/>
        <v>90423.579999999944</v>
      </c>
      <c r="U7513" s="181">
        <f t="shared" si="706"/>
        <v>2</v>
      </c>
    </row>
    <row r="7514" spans="14:21">
      <c r="N7514" s="57">
        <f t="shared" si="702"/>
        <v>2021</v>
      </c>
      <c r="O7514" s="57">
        <f t="shared" si="703"/>
        <v>7</v>
      </c>
      <c r="P7514" s="57">
        <f t="shared" si="704"/>
        <v>26</v>
      </c>
      <c r="Q7514" s="48">
        <v>44403</v>
      </c>
      <c r="R7514" s="178">
        <f t="shared" si="705"/>
        <v>44403</v>
      </c>
      <c r="S7514" s="182">
        <v>2</v>
      </c>
      <c r="T7514" s="180">
        <f t="shared" si="707"/>
        <v>90425.579999999944</v>
      </c>
      <c r="U7514" s="181">
        <f t="shared" si="706"/>
        <v>2</v>
      </c>
    </row>
    <row r="7515" spans="14:21">
      <c r="N7515" s="57">
        <f t="shared" si="702"/>
        <v>2021</v>
      </c>
      <c r="O7515" s="57">
        <f t="shared" si="703"/>
        <v>7</v>
      </c>
      <c r="P7515" s="57">
        <f t="shared" si="704"/>
        <v>27</v>
      </c>
      <c r="Q7515" s="48">
        <v>44404</v>
      </c>
      <c r="R7515" s="178">
        <f t="shared" si="705"/>
        <v>44404</v>
      </c>
      <c r="S7515" s="182">
        <v>2</v>
      </c>
      <c r="T7515" s="180">
        <f t="shared" si="707"/>
        <v>90427.579999999944</v>
      </c>
      <c r="U7515" s="181">
        <f t="shared" si="706"/>
        <v>2</v>
      </c>
    </row>
    <row r="7516" spans="14:21">
      <c r="N7516" s="57">
        <f t="shared" si="702"/>
        <v>2021</v>
      </c>
      <c r="O7516" s="57">
        <f t="shared" si="703"/>
        <v>7</v>
      </c>
      <c r="P7516" s="57">
        <f t="shared" si="704"/>
        <v>28</v>
      </c>
      <c r="Q7516" s="48">
        <v>44405</v>
      </c>
      <c r="R7516" s="178">
        <f t="shared" si="705"/>
        <v>44405</v>
      </c>
      <c r="S7516" s="182">
        <v>2</v>
      </c>
      <c r="T7516" s="180">
        <f t="shared" si="707"/>
        <v>90429.579999999944</v>
      </c>
      <c r="U7516" s="181">
        <f t="shared" si="706"/>
        <v>2</v>
      </c>
    </row>
    <row r="7517" spans="14:21">
      <c r="N7517" s="57">
        <f t="shared" si="702"/>
        <v>2021</v>
      </c>
      <c r="O7517" s="57">
        <f t="shared" si="703"/>
        <v>7</v>
      </c>
      <c r="P7517" s="57">
        <f t="shared" si="704"/>
        <v>29</v>
      </c>
      <c r="Q7517" s="48">
        <v>44406</v>
      </c>
      <c r="R7517" s="178">
        <f t="shared" si="705"/>
        <v>44406</v>
      </c>
      <c r="S7517" s="182">
        <v>2</v>
      </c>
      <c r="T7517" s="180">
        <f t="shared" si="707"/>
        <v>90431.579999999944</v>
      </c>
      <c r="U7517" s="181">
        <f t="shared" si="706"/>
        <v>2</v>
      </c>
    </row>
    <row r="7518" spans="14:21">
      <c r="N7518" s="57">
        <f t="shared" si="702"/>
        <v>2021</v>
      </c>
      <c r="O7518" s="57">
        <f t="shared" si="703"/>
        <v>7</v>
      </c>
      <c r="P7518" s="57">
        <f t="shared" si="704"/>
        <v>30</v>
      </c>
      <c r="Q7518" s="48">
        <v>44407</v>
      </c>
      <c r="R7518" s="178">
        <f t="shared" si="705"/>
        <v>44407</v>
      </c>
      <c r="S7518" s="182">
        <v>2</v>
      </c>
      <c r="T7518" s="180">
        <f t="shared" si="707"/>
        <v>90433.579999999944</v>
      </c>
      <c r="U7518" s="181">
        <f t="shared" si="706"/>
        <v>2</v>
      </c>
    </row>
    <row r="7519" spans="14:21">
      <c r="N7519" s="57">
        <f t="shared" si="702"/>
        <v>2021</v>
      </c>
      <c r="O7519" s="57">
        <f t="shared" si="703"/>
        <v>7</v>
      </c>
      <c r="P7519" s="57">
        <f t="shared" si="704"/>
        <v>31</v>
      </c>
      <c r="Q7519" s="48">
        <v>44408</v>
      </c>
      <c r="R7519" s="178">
        <f t="shared" si="705"/>
        <v>44408</v>
      </c>
      <c r="S7519" s="182">
        <v>2</v>
      </c>
      <c r="T7519" s="180">
        <f t="shared" si="707"/>
        <v>90435.579999999944</v>
      </c>
      <c r="U7519" s="181">
        <f t="shared" si="706"/>
        <v>2</v>
      </c>
    </row>
    <row r="7520" spans="14:21">
      <c r="N7520" s="57">
        <f t="shared" si="702"/>
        <v>2021</v>
      </c>
      <c r="O7520" s="57">
        <f t="shared" si="703"/>
        <v>8</v>
      </c>
      <c r="P7520" s="57">
        <f t="shared" si="704"/>
        <v>1</v>
      </c>
      <c r="Q7520" s="48">
        <v>44409</v>
      </c>
      <c r="R7520" s="178">
        <f t="shared" si="705"/>
        <v>44409</v>
      </c>
      <c r="S7520" s="182">
        <v>2</v>
      </c>
      <c r="T7520" s="180">
        <f t="shared" si="707"/>
        <v>90437.579999999944</v>
      </c>
      <c r="U7520" s="181">
        <f t="shared" si="706"/>
        <v>2</v>
      </c>
    </row>
    <row r="7521" spans="14:21">
      <c r="N7521" s="57">
        <f t="shared" si="702"/>
        <v>2021</v>
      </c>
      <c r="O7521" s="57">
        <f t="shared" si="703"/>
        <v>8</v>
      </c>
      <c r="P7521" s="57">
        <f t="shared" si="704"/>
        <v>2</v>
      </c>
      <c r="Q7521" s="48">
        <v>44410</v>
      </c>
      <c r="R7521" s="178">
        <f t="shared" si="705"/>
        <v>44410</v>
      </c>
      <c r="S7521" s="182">
        <v>2</v>
      </c>
      <c r="T7521" s="180">
        <f t="shared" si="707"/>
        <v>90439.579999999944</v>
      </c>
      <c r="U7521" s="181">
        <f t="shared" si="706"/>
        <v>2</v>
      </c>
    </row>
    <row r="7522" spans="14:21">
      <c r="N7522" s="57">
        <f t="shared" si="702"/>
        <v>2021</v>
      </c>
      <c r="O7522" s="57">
        <f t="shared" si="703"/>
        <v>8</v>
      </c>
      <c r="P7522" s="57">
        <f t="shared" si="704"/>
        <v>3</v>
      </c>
      <c r="Q7522" s="48">
        <v>44411</v>
      </c>
      <c r="R7522" s="178">
        <f t="shared" si="705"/>
        <v>44411</v>
      </c>
      <c r="S7522" s="182">
        <v>2</v>
      </c>
      <c r="T7522" s="180">
        <f t="shared" si="707"/>
        <v>90441.579999999944</v>
      </c>
      <c r="U7522" s="181">
        <f t="shared" si="706"/>
        <v>2</v>
      </c>
    </row>
    <row r="7523" spans="14:21">
      <c r="N7523" s="57">
        <f t="shared" si="702"/>
        <v>2021</v>
      </c>
      <c r="O7523" s="57">
        <f t="shared" si="703"/>
        <v>8</v>
      </c>
      <c r="P7523" s="57">
        <f t="shared" si="704"/>
        <v>4</v>
      </c>
      <c r="Q7523" s="48">
        <v>44412</v>
      </c>
      <c r="R7523" s="178">
        <f t="shared" si="705"/>
        <v>44412</v>
      </c>
      <c r="S7523" s="182">
        <v>2</v>
      </c>
      <c r="T7523" s="180">
        <f t="shared" si="707"/>
        <v>90443.579999999944</v>
      </c>
      <c r="U7523" s="181">
        <f t="shared" si="706"/>
        <v>2</v>
      </c>
    </row>
    <row r="7524" spans="14:21">
      <c r="N7524" s="57">
        <f t="shared" si="702"/>
        <v>2021</v>
      </c>
      <c r="O7524" s="57">
        <f t="shared" si="703"/>
        <v>8</v>
      </c>
      <c r="P7524" s="57">
        <f t="shared" si="704"/>
        <v>5</v>
      </c>
      <c r="Q7524" s="48">
        <v>44413</v>
      </c>
      <c r="R7524" s="178">
        <f t="shared" si="705"/>
        <v>44413</v>
      </c>
      <c r="S7524" s="182">
        <v>2</v>
      </c>
      <c r="T7524" s="180">
        <f t="shared" si="707"/>
        <v>90445.579999999944</v>
      </c>
      <c r="U7524" s="181">
        <f t="shared" si="706"/>
        <v>2</v>
      </c>
    </row>
    <row r="7525" spans="14:21">
      <c r="N7525" s="57">
        <f t="shared" si="702"/>
        <v>2021</v>
      </c>
      <c r="O7525" s="57">
        <f t="shared" si="703"/>
        <v>8</v>
      </c>
      <c r="P7525" s="57">
        <f t="shared" si="704"/>
        <v>6</v>
      </c>
      <c r="Q7525" s="48">
        <v>44414</v>
      </c>
      <c r="R7525" s="178">
        <f t="shared" si="705"/>
        <v>44414</v>
      </c>
      <c r="S7525" s="182">
        <v>2</v>
      </c>
      <c r="T7525" s="180">
        <f t="shared" si="707"/>
        <v>90447.579999999944</v>
      </c>
      <c r="U7525" s="181">
        <f t="shared" si="706"/>
        <v>2</v>
      </c>
    </row>
    <row r="7526" spans="14:21">
      <c r="N7526" s="57">
        <f t="shared" si="702"/>
        <v>2021</v>
      </c>
      <c r="O7526" s="57">
        <f t="shared" si="703"/>
        <v>8</v>
      </c>
      <c r="P7526" s="57">
        <f t="shared" si="704"/>
        <v>7</v>
      </c>
      <c r="Q7526" s="48">
        <v>44415</v>
      </c>
      <c r="R7526" s="178">
        <f t="shared" si="705"/>
        <v>44415</v>
      </c>
      <c r="S7526" s="182">
        <v>2</v>
      </c>
      <c r="T7526" s="180">
        <f t="shared" si="707"/>
        <v>90449.579999999944</v>
      </c>
      <c r="U7526" s="181">
        <f t="shared" si="706"/>
        <v>2</v>
      </c>
    </row>
    <row r="7527" spans="14:21">
      <c r="N7527" s="57">
        <f t="shared" si="702"/>
        <v>2021</v>
      </c>
      <c r="O7527" s="57">
        <f t="shared" si="703"/>
        <v>8</v>
      </c>
      <c r="P7527" s="57">
        <f t="shared" si="704"/>
        <v>8</v>
      </c>
      <c r="Q7527" s="48">
        <v>44416</v>
      </c>
      <c r="R7527" s="178">
        <f t="shared" si="705"/>
        <v>44416</v>
      </c>
      <c r="S7527" s="182">
        <v>2</v>
      </c>
      <c r="T7527" s="180">
        <f t="shared" si="707"/>
        <v>90451.579999999944</v>
      </c>
      <c r="U7527" s="181">
        <f t="shared" si="706"/>
        <v>2</v>
      </c>
    </row>
    <row r="7528" spans="14:21">
      <c r="N7528" s="57">
        <f t="shared" si="702"/>
        <v>2021</v>
      </c>
      <c r="O7528" s="57">
        <f t="shared" si="703"/>
        <v>8</v>
      </c>
      <c r="P7528" s="57">
        <f t="shared" si="704"/>
        <v>9</v>
      </c>
      <c r="Q7528" s="48">
        <v>44417</v>
      </c>
      <c r="R7528" s="178">
        <f t="shared" si="705"/>
        <v>44417</v>
      </c>
      <c r="S7528" s="182">
        <v>2</v>
      </c>
      <c r="T7528" s="180">
        <f t="shared" si="707"/>
        <v>90453.579999999944</v>
      </c>
      <c r="U7528" s="181">
        <f t="shared" si="706"/>
        <v>2</v>
      </c>
    </row>
    <row r="7529" spans="14:21">
      <c r="N7529" s="57">
        <f t="shared" si="702"/>
        <v>2021</v>
      </c>
      <c r="O7529" s="57">
        <f t="shared" si="703"/>
        <v>8</v>
      </c>
      <c r="P7529" s="57">
        <f t="shared" si="704"/>
        <v>10</v>
      </c>
      <c r="Q7529" s="48">
        <v>44418</v>
      </c>
      <c r="R7529" s="178">
        <f t="shared" si="705"/>
        <v>44418</v>
      </c>
      <c r="S7529" s="182">
        <v>2</v>
      </c>
      <c r="T7529" s="180">
        <f t="shared" si="707"/>
        <v>90455.579999999944</v>
      </c>
      <c r="U7529" s="181">
        <f t="shared" si="706"/>
        <v>2</v>
      </c>
    </row>
    <row r="7530" spans="14:21">
      <c r="N7530" s="57">
        <f t="shared" si="702"/>
        <v>2021</v>
      </c>
      <c r="O7530" s="57">
        <f t="shared" si="703"/>
        <v>8</v>
      </c>
      <c r="P7530" s="57">
        <f t="shared" si="704"/>
        <v>11</v>
      </c>
      <c r="Q7530" s="48">
        <v>44419</v>
      </c>
      <c r="R7530" s="178">
        <f t="shared" si="705"/>
        <v>44419</v>
      </c>
      <c r="S7530" s="182">
        <v>2</v>
      </c>
      <c r="T7530" s="180">
        <f t="shared" si="707"/>
        <v>90457.579999999944</v>
      </c>
      <c r="U7530" s="181">
        <f t="shared" si="706"/>
        <v>2</v>
      </c>
    </row>
    <row r="7531" spans="14:21">
      <c r="N7531" s="57">
        <f t="shared" si="702"/>
        <v>2021</v>
      </c>
      <c r="O7531" s="57">
        <f t="shared" si="703"/>
        <v>8</v>
      </c>
      <c r="P7531" s="57">
        <f t="shared" si="704"/>
        <v>12</v>
      </c>
      <c r="Q7531" s="48">
        <v>44420</v>
      </c>
      <c r="R7531" s="178">
        <f t="shared" si="705"/>
        <v>44420</v>
      </c>
      <c r="S7531" s="182">
        <v>2</v>
      </c>
      <c r="T7531" s="180">
        <f t="shared" si="707"/>
        <v>90459.579999999944</v>
      </c>
      <c r="U7531" s="181">
        <f t="shared" si="706"/>
        <v>2</v>
      </c>
    </row>
    <row r="7532" spans="14:21">
      <c r="N7532" s="57">
        <f t="shared" si="702"/>
        <v>2021</v>
      </c>
      <c r="O7532" s="57">
        <f t="shared" si="703"/>
        <v>8</v>
      </c>
      <c r="P7532" s="57">
        <f t="shared" si="704"/>
        <v>13</v>
      </c>
      <c r="Q7532" s="48">
        <v>44421</v>
      </c>
      <c r="R7532" s="178">
        <f t="shared" si="705"/>
        <v>44421</v>
      </c>
      <c r="S7532" s="182">
        <v>2</v>
      </c>
      <c r="T7532" s="180">
        <f t="shared" si="707"/>
        <v>90461.579999999944</v>
      </c>
      <c r="U7532" s="181">
        <f t="shared" si="706"/>
        <v>2</v>
      </c>
    </row>
    <row r="7533" spans="14:21">
      <c r="N7533" s="57">
        <f t="shared" si="702"/>
        <v>2021</v>
      </c>
      <c r="O7533" s="57">
        <f t="shared" si="703"/>
        <v>8</v>
      </c>
      <c r="P7533" s="57">
        <f t="shared" si="704"/>
        <v>14</v>
      </c>
      <c r="Q7533" s="48">
        <v>44422</v>
      </c>
      <c r="R7533" s="178">
        <f t="shared" si="705"/>
        <v>44422</v>
      </c>
      <c r="S7533" s="182">
        <v>2</v>
      </c>
      <c r="T7533" s="180">
        <f t="shared" si="707"/>
        <v>90463.579999999944</v>
      </c>
      <c r="U7533" s="181">
        <f t="shared" si="706"/>
        <v>2</v>
      </c>
    </row>
    <row r="7534" spans="14:21">
      <c r="N7534" s="57">
        <f t="shared" si="702"/>
        <v>2021</v>
      </c>
      <c r="O7534" s="57">
        <f t="shared" si="703"/>
        <v>8</v>
      </c>
      <c r="P7534" s="57">
        <f t="shared" si="704"/>
        <v>15</v>
      </c>
      <c r="Q7534" s="48">
        <v>44423</v>
      </c>
      <c r="R7534" s="178">
        <f t="shared" si="705"/>
        <v>44423</v>
      </c>
      <c r="S7534" s="182">
        <v>2</v>
      </c>
      <c r="T7534" s="180">
        <f t="shared" si="707"/>
        <v>90465.579999999944</v>
      </c>
      <c r="U7534" s="181">
        <f t="shared" si="706"/>
        <v>2</v>
      </c>
    </row>
    <row r="7535" spans="14:21">
      <c r="N7535" s="57">
        <f t="shared" si="702"/>
        <v>2021</v>
      </c>
      <c r="O7535" s="57">
        <f t="shared" si="703"/>
        <v>8</v>
      </c>
      <c r="P7535" s="57">
        <f t="shared" si="704"/>
        <v>16</v>
      </c>
      <c r="Q7535" s="48">
        <v>44424</v>
      </c>
      <c r="R7535" s="178">
        <f t="shared" si="705"/>
        <v>44424</v>
      </c>
      <c r="S7535" s="182">
        <v>2</v>
      </c>
      <c r="T7535" s="180">
        <f t="shared" si="707"/>
        <v>90467.579999999944</v>
      </c>
      <c r="U7535" s="181">
        <f t="shared" si="706"/>
        <v>2</v>
      </c>
    </row>
    <row r="7536" spans="14:21">
      <c r="N7536" s="57">
        <f t="shared" si="702"/>
        <v>2021</v>
      </c>
      <c r="O7536" s="57">
        <f t="shared" si="703"/>
        <v>8</v>
      </c>
      <c r="P7536" s="57">
        <f t="shared" si="704"/>
        <v>17</v>
      </c>
      <c r="Q7536" s="48">
        <v>44425</v>
      </c>
      <c r="R7536" s="178">
        <f t="shared" si="705"/>
        <v>44425</v>
      </c>
      <c r="S7536" s="182">
        <v>2</v>
      </c>
      <c r="T7536" s="180">
        <f t="shared" si="707"/>
        <v>90469.579999999944</v>
      </c>
      <c r="U7536" s="181">
        <f t="shared" si="706"/>
        <v>2</v>
      </c>
    </row>
    <row r="7537" spans="14:21">
      <c r="N7537" s="57">
        <f t="shared" si="702"/>
        <v>2021</v>
      </c>
      <c r="O7537" s="57">
        <f t="shared" si="703"/>
        <v>8</v>
      </c>
      <c r="P7537" s="57">
        <f t="shared" si="704"/>
        <v>18</v>
      </c>
      <c r="Q7537" s="48">
        <v>44426</v>
      </c>
      <c r="R7537" s="178">
        <f t="shared" si="705"/>
        <v>44426</v>
      </c>
      <c r="S7537" s="182">
        <v>2</v>
      </c>
      <c r="T7537" s="180">
        <f t="shared" si="707"/>
        <v>90471.579999999944</v>
      </c>
      <c r="U7537" s="181">
        <f t="shared" si="706"/>
        <v>2</v>
      </c>
    </row>
    <row r="7538" spans="14:21">
      <c r="N7538" s="57">
        <f t="shared" si="702"/>
        <v>2021</v>
      </c>
      <c r="O7538" s="57">
        <f t="shared" si="703"/>
        <v>8</v>
      </c>
      <c r="P7538" s="57">
        <f t="shared" si="704"/>
        <v>19</v>
      </c>
      <c r="Q7538" s="48">
        <v>44427</v>
      </c>
      <c r="R7538" s="178">
        <f t="shared" si="705"/>
        <v>44427</v>
      </c>
      <c r="S7538" s="182">
        <v>2</v>
      </c>
      <c r="T7538" s="180">
        <f t="shared" si="707"/>
        <v>90473.579999999944</v>
      </c>
      <c r="U7538" s="181">
        <f t="shared" si="706"/>
        <v>2</v>
      </c>
    </row>
    <row r="7539" spans="14:21">
      <c r="N7539" s="57">
        <f t="shared" si="702"/>
        <v>2021</v>
      </c>
      <c r="O7539" s="57">
        <f t="shared" si="703"/>
        <v>8</v>
      </c>
      <c r="P7539" s="57">
        <f t="shared" si="704"/>
        <v>20</v>
      </c>
      <c r="Q7539" s="48">
        <v>44428</v>
      </c>
      <c r="R7539" s="178">
        <f t="shared" si="705"/>
        <v>44428</v>
      </c>
      <c r="S7539" s="182">
        <v>2</v>
      </c>
      <c r="T7539" s="180">
        <f t="shared" si="707"/>
        <v>90475.579999999944</v>
      </c>
      <c r="U7539" s="181">
        <f t="shared" si="706"/>
        <v>2</v>
      </c>
    </row>
    <row r="7540" spans="14:21">
      <c r="N7540" s="57">
        <f t="shared" si="702"/>
        <v>2021</v>
      </c>
      <c r="O7540" s="57">
        <f t="shared" si="703"/>
        <v>8</v>
      </c>
      <c r="P7540" s="57">
        <f t="shared" si="704"/>
        <v>21</v>
      </c>
      <c r="Q7540" s="48">
        <v>44429</v>
      </c>
      <c r="R7540" s="178">
        <f t="shared" si="705"/>
        <v>44429</v>
      </c>
      <c r="S7540" s="182">
        <v>2</v>
      </c>
      <c r="T7540" s="180">
        <f t="shared" si="707"/>
        <v>90477.579999999944</v>
      </c>
      <c r="U7540" s="181">
        <f t="shared" si="706"/>
        <v>2</v>
      </c>
    </row>
    <row r="7541" spans="14:21">
      <c r="N7541" s="57">
        <f t="shared" si="702"/>
        <v>2021</v>
      </c>
      <c r="O7541" s="57">
        <f t="shared" si="703"/>
        <v>8</v>
      </c>
      <c r="P7541" s="57">
        <f t="shared" si="704"/>
        <v>22</v>
      </c>
      <c r="Q7541" s="48">
        <v>44430</v>
      </c>
      <c r="R7541" s="178">
        <f t="shared" si="705"/>
        <v>44430</v>
      </c>
      <c r="S7541" s="182">
        <v>2</v>
      </c>
      <c r="T7541" s="180">
        <f t="shared" si="707"/>
        <v>90479.579999999944</v>
      </c>
      <c r="U7541" s="181">
        <f t="shared" si="706"/>
        <v>2</v>
      </c>
    </row>
    <row r="7542" spans="14:21">
      <c r="N7542" s="57">
        <f t="shared" si="702"/>
        <v>2021</v>
      </c>
      <c r="O7542" s="57">
        <f t="shared" si="703"/>
        <v>8</v>
      </c>
      <c r="P7542" s="57">
        <f t="shared" si="704"/>
        <v>23</v>
      </c>
      <c r="Q7542" s="48">
        <v>44431</v>
      </c>
      <c r="R7542" s="178">
        <f t="shared" si="705"/>
        <v>44431</v>
      </c>
      <c r="S7542" s="182">
        <v>2</v>
      </c>
      <c r="T7542" s="180">
        <f t="shared" si="707"/>
        <v>90481.579999999944</v>
      </c>
      <c r="U7542" s="181">
        <f t="shared" si="706"/>
        <v>2</v>
      </c>
    </row>
    <row r="7543" spans="14:21">
      <c r="N7543" s="57">
        <f t="shared" si="702"/>
        <v>2021</v>
      </c>
      <c r="O7543" s="57">
        <f t="shared" si="703"/>
        <v>8</v>
      </c>
      <c r="P7543" s="57">
        <f t="shared" si="704"/>
        <v>24</v>
      </c>
      <c r="Q7543" s="48">
        <v>44432</v>
      </c>
      <c r="R7543" s="178">
        <f t="shared" si="705"/>
        <v>44432</v>
      </c>
      <c r="S7543" s="182">
        <v>2</v>
      </c>
      <c r="T7543" s="180">
        <f t="shared" si="707"/>
        <v>90483.579999999944</v>
      </c>
      <c r="U7543" s="181">
        <f t="shared" si="706"/>
        <v>2</v>
      </c>
    </row>
    <row r="7544" spans="14:21">
      <c r="N7544" s="57">
        <f t="shared" si="702"/>
        <v>2021</v>
      </c>
      <c r="O7544" s="57">
        <f t="shared" si="703"/>
        <v>8</v>
      </c>
      <c r="P7544" s="57">
        <f t="shared" si="704"/>
        <v>25</v>
      </c>
      <c r="Q7544" s="48">
        <v>44433</v>
      </c>
      <c r="R7544" s="178">
        <f t="shared" si="705"/>
        <v>44433</v>
      </c>
      <c r="S7544" s="182">
        <v>7.5</v>
      </c>
      <c r="T7544" s="180">
        <f t="shared" si="707"/>
        <v>90491.079999999944</v>
      </c>
      <c r="U7544" s="181">
        <f t="shared" si="706"/>
        <v>7.5</v>
      </c>
    </row>
    <row r="7545" spans="14:21">
      <c r="N7545" s="57">
        <f t="shared" si="702"/>
        <v>2021</v>
      </c>
      <c r="O7545" s="57">
        <f t="shared" si="703"/>
        <v>8</v>
      </c>
      <c r="P7545" s="57">
        <f t="shared" si="704"/>
        <v>26</v>
      </c>
      <c r="Q7545" s="48">
        <v>44434</v>
      </c>
      <c r="R7545" s="178">
        <f t="shared" si="705"/>
        <v>44434</v>
      </c>
      <c r="S7545" s="182">
        <v>7.2</v>
      </c>
      <c r="T7545" s="180">
        <f t="shared" si="707"/>
        <v>90498.279999999941</v>
      </c>
      <c r="U7545" s="181">
        <f t="shared" si="706"/>
        <v>7.2</v>
      </c>
    </row>
    <row r="7546" spans="14:21">
      <c r="N7546" s="57">
        <f t="shared" si="702"/>
        <v>2021</v>
      </c>
      <c r="O7546" s="57">
        <f t="shared" si="703"/>
        <v>8</v>
      </c>
      <c r="P7546" s="57">
        <f t="shared" si="704"/>
        <v>27</v>
      </c>
      <c r="Q7546" s="48">
        <v>44435</v>
      </c>
      <c r="R7546" s="178">
        <f t="shared" si="705"/>
        <v>44435</v>
      </c>
      <c r="S7546" s="182">
        <v>2</v>
      </c>
      <c r="T7546" s="180">
        <f t="shared" si="707"/>
        <v>90500.279999999941</v>
      </c>
      <c r="U7546" s="181">
        <f t="shared" si="706"/>
        <v>2</v>
      </c>
    </row>
    <row r="7547" spans="14:21">
      <c r="N7547" s="57">
        <f t="shared" si="702"/>
        <v>2021</v>
      </c>
      <c r="O7547" s="57">
        <f t="shared" si="703"/>
        <v>8</v>
      </c>
      <c r="P7547" s="57">
        <f t="shared" si="704"/>
        <v>28</v>
      </c>
      <c r="Q7547" s="48">
        <v>44436</v>
      </c>
      <c r="R7547" s="178">
        <f t="shared" si="705"/>
        <v>44436</v>
      </c>
      <c r="S7547" s="182">
        <v>2</v>
      </c>
      <c r="T7547" s="180">
        <f t="shared" si="707"/>
        <v>90502.279999999941</v>
      </c>
      <c r="U7547" s="181">
        <f t="shared" si="706"/>
        <v>2</v>
      </c>
    </row>
    <row r="7548" spans="14:21">
      <c r="N7548" s="57">
        <f t="shared" si="702"/>
        <v>2021</v>
      </c>
      <c r="O7548" s="57">
        <f t="shared" si="703"/>
        <v>8</v>
      </c>
      <c r="P7548" s="57">
        <f t="shared" si="704"/>
        <v>29</v>
      </c>
      <c r="Q7548" s="48">
        <v>44437</v>
      </c>
      <c r="R7548" s="178">
        <f t="shared" si="705"/>
        <v>44437</v>
      </c>
      <c r="S7548" s="182">
        <v>2</v>
      </c>
      <c r="T7548" s="180">
        <f t="shared" si="707"/>
        <v>90504.279999999941</v>
      </c>
      <c r="U7548" s="181">
        <f t="shared" si="706"/>
        <v>2</v>
      </c>
    </row>
    <row r="7549" spans="14:21">
      <c r="N7549" s="57">
        <f t="shared" si="702"/>
        <v>2021</v>
      </c>
      <c r="O7549" s="57">
        <f t="shared" si="703"/>
        <v>8</v>
      </c>
      <c r="P7549" s="57">
        <f t="shared" si="704"/>
        <v>30</v>
      </c>
      <c r="Q7549" s="48">
        <v>44438</v>
      </c>
      <c r="R7549" s="178">
        <f t="shared" si="705"/>
        <v>44438</v>
      </c>
      <c r="S7549" s="182">
        <v>2</v>
      </c>
      <c r="T7549" s="180">
        <f t="shared" si="707"/>
        <v>90506.279999999941</v>
      </c>
      <c r="U7549" s="181">
        <f t="shared" si="706"/>
        <v>2</v>
      </c>
    </row>
    <row r="7550" spans="14:21">
      <c r="N7550" s="57">
        <f t="shared" si="702"/>
        <v>2021</v>
      </c>
      <c r="O7550" s="57">
        <f t="shared" si="703"/>
        <v>8</v>
      </c>
      <c r="P7550" s="57">
        <f t="shared" si="704"/>
        <v>31</v>
      </c>
      <c r="Q7550" s="48">
        <v>44439</v>
      </c>
      <c r="R7550" s="178">
        <f t="shared" si="705"/>
        <v>44439</v>
      </c>
      <c r="S7550" s="182">
        <v>2</v>
      </c>
      <c r="T7550" s="180">
        <f t="shared" si="707"/>
        <v>90508.279999999941</v>
      </c>
      <c r="U7550" s="181">
        <f t="shared" si="706"/>
        <v>2</v>
      </c>
    </row>
    <row r="7551" spans="14:21">
      <c r="N7551" s="57">
        <f t="shared" si="702"/>
        <v>2021</v>
      </c>
      <c r="O7551" s="57">
        <f t="shared" si="703"/>
        <v>9</v>
      </c>
      <c r="P7551" s="57">
        <f t="shared" si="704"/>
        <v>1</v>
      </c>
      <c r="Q7551" s="48">
        <v>44440</v>
      </c>
      <c r="R7551" s="178">
        <f t="shared" si="705"/>
        <v>44440</v>
      </c>
      <c r="S7551" s="182">
        <v>2</v>
      </c>
      <c r="T7551" s="180">
        <f t="shared" si="707"/>
        <v>90510.279999999941</v>
      </c>
      <c r="U7551" s="181">
        <f t="shared" si="706"/>
        <v>2</v>
      </c>
    </row>
    <row r="7552" spans="14:21">
      <c r="N7552" s="57">
        <f t="shared" si="702"/>
        <v>2021</v>
      </c>
      <c r="O7552" s="57">
        <f t="shared" si="703"/>
        <v>9</v>
      </c>
      <c r="P7552" s="57">
        <f t="shared" si="704"/>
        <v>2</v>
      </c>
      <c r="Q7552" s="48">
        <v>44441</v>
      </c>
      <c r="R7552" s="178">
        <f t="shared" si="705"/>
        <v>44441</v>
      </c>
      <c r="S7552" s="182">
        <v>2</v>
      </c>
      <c r="T7552" s="180">
        <f t="shared" si="707"/>
        <v>90512.279999999941</v>
      </c>
      <c r="U7552" s="181">
        <f t="shared" si="706"/>
        <v>2</v>
      </c>
    </row>
    <row r="7553" spans="14:21">
      <c r="N7553" s="57">
        <f t="shared" si="702"/>
        <v>2021</v>
      </c>
      <c r="O7553" s="57">
        <f t="shared" si="703"/>
        <v>9</v>
      </c>
      <c r="P7553" s="57">
        <f t="shared" si="704"/>
        <v>3</v>
      </c>
      <c r="Q7553" s="48">
        <v>44442</v>
      </c>
      <c r="R7553" s="178">
        <f t="shared" si="705"/>
        <v>44442</v>
      </c>
      <c r="S7553" s="182">
        <v>2</v>
      </c>
      <c r="T7553" s="180">
        <f t="shared" si="707"/>
        <v>90514.279999999941</v>
      </c>
      <c r="U7553" s="181">
        <f t="shared" si="706"/>
        <v>2</v>
      </c>
    </row>
    <row r="7554" spans="14:21">
      <c r="N7554" s="57">
        <f t="shared" si="702"/>
        <v>2021</v>
      </c>
      <c r="O7554" s="57">
        <f t="shared" si="703"/>
        <v>9</v>
      </c>
      <c r="P7554" s="57">
        <f t="shared" si="704"/>
        <v>4</v>
      </c>
      <c r="Q7554" s="48">
        <v>44443</v>
      </c>
      <c r="R7554" s="178">
        <f t="shared" si="705"/>
        <v>44443</v>
      </c>
      <c r="S7554" s="182">
        <v>7.2</v>
      </c>
      <c r="T7554" s="180">
        <f t="shared" si="707"/>
        <v>90521.479999999938</v>
      </c>
      <c r="U7554" s="181">
        <f t="shared" si="706"/>
        <v>7.2</v>
      </c>
    </row>
    <row r="7555" spans="14:21">
      <c r="N7555" s="57">
        <f t="shared" ref="N7555:N7618" si="708">IF(Q7555="","",YEAR(Q7555))</f>
        <v>2021</v>
      </c>
      <c r="O7555" s="57">
        <f t="shared" ref="O7555:O7618" si="709">IF(Q7555="","",MONTH(Q7555))</f>
        <v>9</v>
      </c>
      <c r="P7555" s="57">
        <f t="shared" ref="P7555:P7618" si="710">DAY(Q7555)</f>
        <v>5</v>
      </c>
      <c r="Q7555" s="48">
        <v>44444</v>
      </c>
      <c r="R7555" s="178">
        <f t="shared" ref="R7555:R7618" si="711">Q7555</f>
        <v>44444</v>
      </c>
      <c r="S7555" s="182">
        <v>2</v>
      </c>
      <c r="T7555" s="180">
        <f t="shared" si="707"/>
        <v>90523.479999999938</v>
      </c>
      <c r="U7555" s="181">
        <f t="shared" ref="U7555:U7618" si="712">IF(AND(R7555&gt;=$E$7,R7555&lt;=$E$9),S7555,"0")</f>
        <v>2</v>
      </c>
    </row>
    <row r="7556" spans="14:21">
      <c r="N7556" s="57">
        <f t="shared" si="708"/>
        <v>2021</v>
      </c>
      <c r="O7556" s="57">
        <f t="shared" si="709"/>
        <v>9</v>
      </c>
      <c r="P7556" s="57">
        <f t="shared" si="710"/>
        <v>6</v>
      </c>
      <c r="Q7556" s="48">
        <v>44445</v>
      </c>
      <c r="R7556" s="178">
        <f t="shared" si="711"/>
        <v>44445</v>
      </c>
      <c r="S7556" s="182">
        <v>7.1</v>
      </c>
      <c r="T7556" s="180">
        <f t="shared" si="707"/>
        <v>90530.579999999944</v>
      </c>
      <c r="U7556" s="181">
        <f t="shared" si="712"/>
        <v>7.1</v>
      </c>
    </row>
    <row r="7557" spans="14:21">
      <c r="N7557" s="57">
        <f t="shared" si="708"/>
        <v>2021</v>
      </c>
      <c r="O7557" s="57">
        <f t="shared" si="709"/>
        <v>9</v>
      </c>
      <c r="P7557" s="57">
        <f t="shared" si="710"/>
        <v>7</v>
      </c>
      <c r="Q7557" s="48">
        <v>44446</v>
      </c>
      <c r="R7557" s="178">
        <f t="shared" si="711"/>
        <v>44446</v>
      </c>
      <c r="S7557" s="182">
        <v>2</v>
      </c>
      <c r="T7557" s="180">
        <f t="shared" ref="T7557:T7620" si="713">T7556+S7557</f>
        <v>90532.579999999944</v>
      </c>
      <c r="U7557" s="181">
        <f t="shared" si="712"/>
        <v>2</v>
      </c>
    </row>
    <row r="7558" spans="14:21">
      <c r="N7558" s="57">
        <f t="shared" si="708"/>
        <v>2021</v>
      </c>
      <c r="O7558" s="57">
        <f t="shared" si="709"/>
        <v>9</v>
      </c>
      <c r="P7558" s="57">
        <f t="shared" si="710"/>
        <v>8</v>
      </c>
      <c r="Q7558" s="48">
        <v>44447</v>
      </c>
      <c r="R7558" s="178">
        <f t="shared" si="711"/>
        <v>44447</v>
      </c>
      <c r="S7558" s="182">
        <v>2</v>
      </c>
      <c r="T7558" s="180">
        <f t="shared" si="713"/>
        <v>90534.579999999944</v>
      </c>
      <c r="U7558" s="181">
        <f t="shared" si="712"/>
        <v>2</v>
      </c>
    </row>
    <row r="7559" spans="14:21">
      <c r="N7559" s="57">
        <f t="shared" si="708"/>
        <v>2021</v>
      </c>
      <c r="O7559" s="57">
        <f t="shared" si="709"/>
        <v>9</v>
      </c>
      <c r="P7559" s="57">
        <f t="shared" si="710"/>
        <v>9</v>
      </c>
      <c r="Q7559" s="48">
        <v>44448</v>
      </c>
      <c r="R7559" s="178">
        <f t="shared" si="711"/>
        <v>44448</v>
      </c>
      <c r="S7559" s="182">
        <v>2</v>
      </c>
      <c r="T7559" s="180">
        <f t="shared" si="713"/>
        <v>90536.579999999944</v>
      </c>
      <c r="U7559" s="181">
        <f t="shared" si="712"/>
        <v>2</v>
      </c>
    </row>
    <row r="7560" spans="14:21">
      <c r="N7560" s="57">
        <f t="shared" si="708"/>
        <v>2021</v>
      </c>
      <c r="O7560" s="57">
        <f t="shared" si="709"/>
        <v>9</v>
      </c>
      <c r="P7560" s="57">
        <f t="shared" si="710"/>
        <v>10</v>
      </c>
      <c r="Q7560" s="48">
        <v>44449</v>
      </c>
      <c r="R7560" s="178">
        <f t="shared" si="711"/>
        <v>44449</v>
      </c>
      <c r="S7560" s="182">
        <v>2</v>
      </c>
      <c r="T7560" s="180">
        <f t="shared" si="713"/>
        <v>90538.579999999944</v>
      </c>
      <c r="U7560" s="181">
        <f t="shared" si="712"/>
        <v>2</v>
      </c>
    </row>
    <row r="7561" spans="14:21">
      <c r="N7561" s="57">
        <f t="shared" si="708"/>
        <v>2021</v>
      </c>
      <c r="O7561" s="57">
        <f t="shared" si="709"/>
        <v>9</v>
      </c>
      <c r="P7561" s="57">
        <f t="shared" si="710"/>
        <v>11</v>
      </c>
      <c r="Q7561" s="48">
        <v>44450</v>
      </c>
      <c r="R7561" s="178">
        <f t="shared" si="711"/>
        <v>44450</v>
      </c>
      <c r="S7561" s="182">
        <v>2</v>
      </c>
      <c r="T7561" s="180">
        <f t="shared" si="713"/>
        <v>90540.579999999944</v>
      </c>
      <c r="U7561" s="181">
        <f t="shared" si="712"/>
        <v>2</v>
      </c>
    </row>
    <row r="7562" spans="14:21">
      <c r="N7562" s="57">
        <f t="shared" si="708"/>
        <v>2021</v>
      </c>
      <c r="O7562" s="57">
        <f t="shared" si="709"/>
        <v>9</v>
      </c>
      <c r="P7562" s="57">
        <f t="shared" si="710"/>
        <v>12</v>
      </c>
      <c r="Q7562" s="48">
        <v>44451</v>
      </c>
      <c r="R7562" s="178">
        <f t="shared" si="711"/>
        <v>44451</v>
      </c>
      <c r="S7562" s="182">
        <v>2</v>
      </c>
      <c r="T7562" s="180">
        <f t="shared" si="713"/>
        <v>90542.579999999944</v>
      </c>
      <c r="U7562" s="181">
        <f t="shared" si="712"/>
        <v>2</v>
      </c>
    </row>
    <row r="7563" spans="14:21">
      <c r="N7563" s="57">
        <f t="shared" si="708"/>
        <v>2021</v>
      </c>
      <c r="O7563" s="57">
        <f t="shared" si="709"/>
        <v>9</v>
      </c>
      <c r="P7563" s="57">
        <f t="shared" si="710"/>
        <v>13</v>
      </c>
      <c r="Q7563" s="48">
        <v>44452</v>
      </c>
      <c r="R7563" s="178">
        <f t="shared" si="711"/>
        <v>44452</v>
      </c>
      <c r="S7563" s="182">
        <v>2</v>
      </c>
      <c r="T7563" s="180">
        <f t="shared" si="713"/>
        <v>90544.579999999944</v>
      </c>
      <c r="U7563" s="181">
        <f t="shared" si="712"/>
        <v>2</v>
      </c>
    </row>
    <row r="7564" spans="14:21">
      <c r="N7564" s="57">
        <f t="shared" si="708"/>
        <v>2021</v>
      </c>
      <c r="O7564" s="57">
        <f t="shared" si="709"/>
        <v>9</v>
      </c>
      <c r="P7564" s="57">
        <f t="shared" si="710"/>
        <v>14</v>
      </c>
      <c r="Q7564" s="48">
        <v>44453</v>
      </c>
      <c r="R7564" s="178">
        <f t="shared" si="711"/>
        <v>44453</v>
      </c>
      <c r="S7564" s="182">
        <v>2</v>
      </c>
      <c r="T7564" s="180">
        <f t="shared" si="713"/>
        <v>90546.579999999944</v>
      </c>
      <c r="U7564" s="181">
        <f t="shared" si="712"/>
        <v>2</v>
      </c>
    </row>
    <row r="7565" spans="14:21">
      <c r="N7565" s="57">
        <f t="shared" si="708"/>
        <v>2021</v>
      </c>
      <c r="O7565" s="57">
        <f t="shared" si="709"/>
        <v>9</v>
      </c>
      <c r="P7565" s="57">
        <f t="shared" si="710"/>
        <v>15</v>
      </c>
      <c r="Q7565" s="48">
        <v>44454</v>
      </c>
      <c r="R7565" s="178">
        <f t="shared" si="711"/>
        <v>44454</v>
      </c>
      <c r="S7565" s="182">
        <v>2</v>
      </c>
      <c r="T7565" s="180">
        <f t="shared" si="713"/>
        <v>90548.579999999944</v>
      </c>
      <c r="U7565" s="181">
        <f t="shared" si="712"/>
        <v>2</v>
      </c>
    </row>
    <row r="7566" spans="14:21">
      <c r="N7566" s="57">
        <f t="shared" si="708"/>
        <v>2021</v>
      </c>
      <c r="O7566" s="57">
        <f t="shared" si="709"/>
        <v>9</v>
      </c>
      <c r="P7566" s="57">
        <f t="shared" si="710"/>
        <v>16</v>
      </c>
      <c r="Q7566" s="48">
        <v>44455</v>
      </c>
      <c r="R7566" s="178">
        <f t="shared" si="711"/>
        <v>44455</v>
      </c>
      <c r="S7566" s="182">
        <v>2</v>
      </c>
      <c r="T7566" s="180">
        <f t="shared" si="713"/>
        <v>90550.579999999944</v>
      </c>
      <c r="U7566" s="181">
        <f t="shared" si="712"/>
        <v>2</v>
      </c>
    </row>
    <row r="7567" spans="14:21">
      <c r="N7567" s="57">
        <f t="shared" si="708"/>
        <v>2021</v>
      </c>
      <c r="O7567" s="57">
        <f t="shared" si="709"/>
        <v>9</v>
      </c>
      <c r="P7567" s="57">
        <f t="shared" si="710"/>
        <v>17</v>
      </c>
      <c r="Q7567" s="48">
        <v>44456</v>
      </c>
      <c r="R7567" s="178">
        <f t="shared" si="711"/>
        <v>44456</v>
      </c>
      <c r="S7567" s="182">
        <v>8.6999999999999993</v>
      </c>
      <c r="T7567" s="180">
        <f t="shared" si="713"/>
        <v>90559.279999999941</v>
      </c>
      <c r="U7567" s="181">
        <f t="shared" si="712"/>
        <v>8.6999999999999993</v>
      </c>
    </row>
    <row r="7568" spans="14:21">
      <c r="N7568" s="57">
        <f t="shared" si="708"/>
        <v>2021</v>
      </c>
      <c r="O7568" s="57">
        <f t="shared" si="709"/>
        <v>9</v>
      </c>
      <c r="P7568" s="57">
        <f t="shared" si="710"/>
        <v>18</v>
      </c>
      <c r="Q7568" s="48">
        <v>44457</v>
      </c>
      <c r="R7568" s="178">
        <f t="shared" si="711"/>
        <v>44457</v>
      </c>
      <c r="S7568" s="182">
        <v>7.1</v>
      </c>
      <c r="T7568" s="180">
        <f t="shared" si="713"/>
        <v>90566.379999999946</v>
      </c>
      <c r="U7568" s="181">
        <f t="shared" si="712"/>
        <v>7.1</v>
      </c>
    </row>
    <row r="7569" spans="14:21">
      <c r="N7569" s="57">
        <f t="shared" si="708"/>
        <v>2021</v>
      </c>
      <c r="O7569" s="57">
        <f t="shared" si="709"/>
        <v>9</v>
      </c>
      <c r="P7569" s="57">
        <f t="shared" si="710"/>
        <v>19</v>
      </c>
      <c r="Q7569" s="48">
        <v>44458</v>
      </c>
      <c r="R7569" s="178">
        <f t="shared" si="711"/>
        <v>44458</v>
      </c>
      <c r="S7569" s="182">
        <v>8.5</v>
      </c>
      <c r="T7569" s="180">
        <f t="shared" si="713"/>
        <v>90574.879999999946</v>
      </c>
      <c r="U7569" s="181">
        <f t="shared" si="712"/>
        <v>8.5</v>
      </c>
    </row>
    <row r="7570" spans="14:21">
      <c r="N7570" s="57">
        <f t="shared" si="708"/>
        <v>2021</v>
      </c>
      <c r="O7570" s="57">
        <f t="shared" si="709"/>
        <v>9</v>
      </c>
      <c r="P7570" s="57">
        <f t="shared" si="710"/>
        <v>20</v>
      </c>
      <c r="Q7570" s="48">
        <v>44459</v>
      </c>
      <c r="R7570" s="178">
        <f t="shared" si="711"/>
        <v>44459</v>
      </c>
      <c r="S7570" s="182">
        <v>9.9</v>
      </c>
      <c r="T7570" s="180">
        <f t="shared" si="713"/>
        <v>90584.779999999941</v>
      </c>
      <c r="U7570" s="181">
        <f t="shared" si="712"/>
        <v>9.9</v>
      </c>
    </row>
    <row r="7571" spans="14:21">
      <c r="N7571" s="57">
        <f t="shared" si="708"/>
        <v>2021</v>
      </c>
      <c r="O7571" s="57">
        <f t="shared" si="709"/>
        <v>9</v>
      </c>
      <c r="P7571" s="57">
        <f t="shared" si="710"/>
        <v>21</v>
      </c>
      <c r="Q7571" s="48">
        <v>44460</v>
      </c>
      <c r="R7571" s="178">
        <f t="shared" si="711"/>
        <v>44460</v>
      </c>
      <c r="S7571" s="182">
        <v>9.6999999999999993</v>
      </c>
      <c r="T7571" s="180">
        <f t="shared" si="713"/>
        <v>90594.479999999938</v>
      </c>
      <c r="U7571" s="181">
        <f t="shared" si="712"/>
        <v>9.6999999999999993</v>
      </c>
    </row>
    <row r="7572" spans="14:21">
      <c r="N7572" s="57">
        <f t="shared" si="708"/>
        <v>2021</v>
      </c>
      <c r="O7572" s="57">
        <f t="shared" si="709"/>
        <v>9</v>
      </c>
      <c r="P7572" s="57">
        <f t="shared" si="710"/>
        <v>22</v>
      </c>
      <c r="Q7572" s="48">
        <v>44461</v>
      </c>
      <c r="R7572" s="178">
        <f t="shared" si="711"/>
        <v>44461</v>
      </c>
      <c r="S7572" s="182">
        <v>7.5</v>
      </c>
      <c r="T7572" s="180">
        <f t="shared" si="713"/>
        <v>90601.979999999938</v>
      </c>
      <c r="U7572" s="181">
        <f t="shared" si="712"/>
        <v>7.5</v>
      </c>
    </row>
    <row r="7573" spans="14:21">
      <c r="N7573" s="57">
        <f t="shared" si="708"/>
        <v>2021</v>
      </c>
      <c r="O7573" s="57">
        <f t="shared" si="709"/>
        <v>9</v>
      </c>
      <c r="P7573" s="57">
        <f t="shared" si="710"/>
        <v>23</v>
      </c>
      <c r="Q7573" s="48">
        <v>44462</v>
      </c>
      <c r="R7573" s="178">
        <f t="shared" si="711"/>
        <v>44462</v>
      </c>
      <c r="S7573" s="182">
        <v>7.3</v>
      </c>
      <c r="T7573" s="180">
        <f t="shared" si="713"/>
        <v>90609.279999999941</v>
      </c>
      <c r="U7573" s="181">
        <f t="shared" si="712"/>
        <v>7.3</v>
      </c>
    </row>
    <row r="7574" spans="14:21">
      <c r="N7574" s="57">
        <f t="shared" si="708"/>
        <v>2021</v>
      </c>
      <c r="O7574" s="57">
        <f t="shared" si="709"/>
        <v>9</v>
      </c>
      <c r="P7574" s="57">
        <f t="shared" si="710"/>
        <v>24</v>
      </c>
      <c r="Q7574" s="48">
        <v>44463</v>
      </c>
      <c r="R7574" s="178">
        <f t="shared" si="711"/>
        <v>44463</v>
      </c>
      <c r="S7574" s="182">
        <v>7.6</v>
      </c>
      <c r="T7574" s="180">
        <f t="shared" si="713"/>
        <v>90616.879999999946</v>
      </c>
      <c r="U7574" s="181">
        <f t="shared" si="712"/>
        <v>7.6</v>
      </c>
    </row>
    <row r="7575" spans="14:21">
      <c r="N7575" s="57">
        <f t="shared" si="708"/>
        <v>2021</v>
      </c>
      <c r="O7575" s="57">
        <f t="shared" si="709"/>
        <v>9</v>
      </c>
      <c r="P7575" s="57">
        <f t="shared" si="710"/>
        <v>25</v>
      </c>
      <c r="Q7575" s="48">
        <v>44464</v>
      </c>
      <c r="R7575" s="178">
        <f t="shared" si="711"/>
        <v>44464</v>
      </c>
      <c r="S7575" s="182">
        <v>2</v>
      </c>
      <c r="T7575" s="180">
        <f t="shared" si="713"/>
        <v>90618.879999999946</v>
      </c>
      <c r="U7575" s="181">
        <f t="shared" si="712"/>
        <v>2</v>
      </c>
    </row>
    <row r="7576" spans="14:21">
      <c r="N7576" s="57">
        <f t="shared" si="708"/>
        <v>2021</v>
      </c>
      <c r="O7576" s="57">
        <f t="shared" si="709"/>
        <v>9</v>
      </c>
      <c r="P7576" s="57">
        <f t="shared" si="710"/>
        <v>26</v>
      </c>
      <c r="Q7576" s="48">
        <v>44465</v>
      </c>
      <c r="R7576" s="178">
        <f t="shared" si="711"/>
        <v>44465</v>
      </c>
      <c r="S7576" s="182">
        <v>2</v>
      </c>
      <c r="T7576" s="180">
        <f t="shared" si="713"/>
        <v>90620.879999999946</v>
      </c>
      <c r="U7576" s="181">
        <f t="shared" si="712"/>
        <v>2</v>
      </c>
    </row>
    <row r="7577" spans="14:21">
      <c r="N7577" s="57">
        <f t="shared" si="708"/>
        <v>2021</v>
      </c>
      <c r="O7577" s="57">
        <f t="shared" si="709"/>
        <v>9</v>
      </c>
      <c r="P7577" s="57">
        <f t="shared" si="710"/>
        <v>27</v>
      </c>
      <c r="Q7577" s="48">
        <v>44466</v>
      </c>
      <c r="R7577" s="178">
        <f t="shared" si="711"/>
        <v>44466</v>
      </c>
      <c r="S7577" s="182">
        <v>2</v>
      </c>
      <c r="T7577" s="180">
        <f t="shared" si="713"/>
        <v>90622.879999999946</v>
      </c>
      <c r="U7577" s="181">
        <f t="shared" si="712"/>
        <v>2</v>
      </c>
    </row>
    <row r="7578" spans="14:21">
      <c r="N7578" s="57">
        <f t="shared" si="708"/>
        <v>2021</v>
      </c>
      <c r="O7578" s="57">
        <f t="shared" si="709"/>
        <v>9</v>
      </c>
      <c r="P7578" s="57">
        <f t="shared" si="710"/>
        <v>28</v>
      </c>
      <c r="Q7578" s="48">
        <v>44467</v>
      </c>
      <c r="R7578" s="178">
        <f t="shared" si="711"/>
        <v>44467</v>
      </c>
      <c r="S7578" s="182">
        <v>7.4</v>
      </c>
      <c r="T7578" s="180">
        <f t="shared" si="713"/>
        <v>90630.279999999941</v>
      </c>
      <c r="U7578" s="181">
        <f t="shared" si="712"/>
        <v>7.4</v>
      </c>
    </row>
    <row r="7579" spans="14:21">
      <c r="N7579" s="57">
        <f t="shared" si="708"/>
        <v>2021</v>
      </c>
      <c r="O7579" s="57">
        <f t="shared" si="709"/>
        <v>9</v>
      </c>
      <c r="P7579" s="57">
        <f t="shared" si="710"/>
        <v>29</v>
      </c>
      <c r="Q7579" s="48">
        <v>44468</v>
      </c>
      <c r="R7579" s="178">
        <f t="shared" si="711"/>
        <v>44468</v>
      </c>
      <c r="S7579" s="182">
        <v>8.6999999999999993</v>
      </c>
      <c r="T7579" s="180">
        <f t="shared" si="713"/>
        <v>90638.979999999938</v>
      </c>
      <c r="U7579" s="181">
        <f t="shared" si="712"/>
        <v>8.6999999999999993</v>
      </c>
    </row>
    <row r="7580" spans="14:21">
      <c r="N7580" s="57">
        <f t="shared" si="708"/>
        <v>2021</v>
      </c>
      <c r="O7580" s="57">
        <f t="shared" si="709"/>
        <v>9</v>
      </c>
      <c r="P7580" s="57">
        <f t="shared" si="710"/>
        <v>30</v>
      </c>
      <c r="Q7580" s="48">
        <v>44469</v>
      </c>
      <c r="R7580" s="178">
        <f t="shared" si="711"/>
        <v>44469</v>
      </c>
      <c r="S7580" s="182">
        <v>9.6999999999999993</v>
      </c>
      <c r="T7580" s="180">
        <f t="shared" si="713"/>
        <v>90648.679999999935</v>
      </c>
      <c r="U7580" s="181">
        <f t="shared" si="712"/>
        <v>9.6999999999999993</v>
      </c>
    </row>
    <row r="7581" spans="14:21">
      <c r="N7581" s="57">
        <f t="shared" si="708"/>
        <v>2021</v>
      </c>
      <c r="O7581" s="57">
        <f t="shared" si="709"/>
        <v>10</v>
      </c>
      <c r="P7581" s="57">
        <f t="shared" si="710"/>
        <v>1</v>
      </c>
      <c r="Q7581" s="48">
        <v>44470</v>
      </c>
      <c r="R7581" s="178">
        <f t="shared" si="711"/>
        <v>44470</v>
      </c>
      <c r="S7581" s="182">
        <v>8.3000000000000007</v>
      </c>
      <c r="T7581" s="180">
        <f t="shared" si="713"/>
        <v>90656.979999999938</v>
      </c>
      <c r="U7581" s="181">
        <f t="shared" si="712"/>
        <v>8.3000000000000007</v>
      </c>
    </row>
    <row r="7582" spans="14:21">
      <c r="N7582" s="57">
        <f t="shared" si="708"/>
        <v>2021</v>
      </c>
      <c r="O7582" s="57">
        <f t="shared" si="709"/>
        <v>10</v>
      </c>
      <c r="P7582" s="57">
        <f t="shared" si="710"/>
        <v>2</v>
      </c>
      <c r="Q7582" s="48">
        <v>44471</v>
      </c>
      <c r="R7582" s="178">
        <f t="shared" si="711"/>
        <v>44471</v>
      </c>
      <c r="S7582" s="182">
        <v>8</v>
      </c>
      <c r="T7582" s="180">
        <f t="shared" si="713"/>
        <v>90664.979999999938</v>
      </c>
      <c r="U7582" s="181">
        <f t="shared" si="712"/>
        <v>8</v>
      </c>
    </row>
    <row r="7583" spans="14:21">
      <c r="N7583" s="57">
        <f t="shared" si="708"/>
        <v>2021</v>
      </c>
      <c r="O7583" s="57">
        <f t="shared" si="709"/>
        <v>10</v>
      </c>
      <c r="P7583" s="57">
        <f t="shared" si="710"/>
        <v>3</v>
      </c>
      <c r="Q7583" s="48">
        <v>44472</v>
      </c>
      <c r="R7583" s="178">
        <f t="shared" si="711"/>
        <v>44472</v>
      </c>
      <c r="S7583" s="182">
        <v>2</v>
      </c>
      <c r="T7583" s="180">
        <f t="shared" si="713"/>
        <v>90666.979999999938</v>
      </c>
      <c r="U7583" s="181">
        <f t="shared" si="712"/>
        <v>2</v>
      </c>
    </row>
    <row r="7584" spans="14:21">
      <c r="N7584" s="57">
        <f t="shared" si="708"/>
        <v>2021</v>
      </c>
      <c r="O7584" s="57">
        <f t="shared" si="709"/>
        <v>10</v>
      </c>
      <c r="P7584" s="57">
        <f t="shared" si="710"/>
        <v>4</v>
      </c>
      <c r="Q7584" s="48">
        <v>44473</v>
      </c>
      <c r="R7584" s="178">
        <f t="shared" si="711"/>
        <v>44473</v>
      </c>
      <c r="S7584" s="182">
        <v>9.1999999999999993</v>
      </c>
      <c r="T7584" s="180">
        <f t="shared" si="713"/>
        <v>90676.179999999935</v>
      </c>
      <c r="U7584" s="181">
        <f t="shared" si="712"/>
        <v>9.1999999999999993</v>
      </c>
    </row>
    <row r="7585" spans="14:21">
      <c r="N7585" s="57">
        <f t="shared" si="708"/>
        <v>2021</v>
      </c>
      <c r="O7585" s="57">
        <f t="shared" si="709"/>
        <v>10</v>
      </c>
      <c r="P7585" s="57">
        <f t="shared" si="710"/>
        <v>5</v>
      </c>
      <c r="Q7585" s="48">
        <v>44474</v>
      </c>
      <c r="R7585" s="178">
        <f t="shared" si="711"/>
        <v>44474</v>
      </c>
      <c r="S7585" s="182">
        <v>10.6</v>
      </c>
      <c r="T7585" s="180">
        <f t="shared" si="713"/>
        <v>90686.779999999941</v>
      </c>
      <c r="U7585" s="181">
        <f t="shared" si="712"/>
        <v>10.6</v>
      </c>
    </row>
    <row r="7586" spans="14:21">
      <c r="N7586" s="57">
        <f t="shared" si="708"/>
        <v>2021</v>
      </c>
      <c r="O7586" s="57">
        <f t="shared" si="709"/>
        <v>10</v>
      </c>
      <c r="P7586" s="57">
        <f t="shared" si="710"/>
        <v>6</v>
      </c>
      <c r="Q7586" s="48">
        <v>44475</v>
      </c>
      <c r="R7586" s="178">
        <f t="shared" si="711"/>
        <v>44475</v>
      </c>
      <c r="S7586" s="182">
        <v>9.4</v>
      </c>
      <c r="T7586" s="180">
        <f t="shared" si="713"/>
        <v>90696.179999999935</v>
      </c>
      <c r="U7586" s="181">
        <f t="shared" si="712"/>
        <v>9.4</v>
      </c>
    </row>
    <row r="7587" spans="14:21">
      <c r="N7587" s="57">
        <f t="shared" si="708"/>
        <v>2021</v>
      </c>
      <c r="O7587" s="57">
        <f t="shared" si="709"/>
        <v>10</v>
      </c>
      <c r="P7587" s="57">
        <f t="shared" si="710"/>
        <v>7</v>
      </c>
      <c r="Q7587" s="48">
        <v>44476</v>
      </c>
      <c r="R7587" s="178">
        <f t="shared" si="711"/>
        <v>44476</v>
      </c>
      <c r="S7587" s="182">
        <v>10.7</v>
      </c>
      <c r="T7587" s="180">
        <f t="shared" si="713"/>
        <v>90706.879999999932</v>
      </c>
      <c r="U7587" s="181">
        <f t="shared" si="712"/>
        <v>10.7</v>
      </c>
    </row>
    <row r="7588" spans="14:21">
      <c r="N7588" s="57">
        <f t="shared" si="708"/>
        <v>2021</v>
      </c>
      <c r="O7588" s="57">
        <f t="shared" si="709"/>
        <v>10</v>
      </c>
      <c r="P7588" s="57">
        <f t="shared" si="710"/>
        <v>8</v>
      </c>
      <c r="Q7588" s="48">
        <v>44477</v>
      </c>
      <c r="R7588" s="178">
        <f t="shared" si="711"/>
        <v>44477</v>
      </c>
      <c r="S7588" s="182">
        <v>10.9</v>
      </c>
      <c r="T7588" s="180">
        <f t="shared" si="713"/>
        <v>90717.779999999926</v>
      </c>
      <c r="U7588" s="181">
        <f t="shared" si="712"/>
        <v>10.9</v>
      </c>
    </row>
    <row r="7589" spans="14:21">
      <c r="N7589" s="57">
        <f t="shared" si="708"/>
        <v>2021</v>
      </c>
      <c r="O7589" s="57">
        <f t="shared" si="709"/>
        <v>10</v>
      </c>
      <c r="P7589" s="57">
        <f t="shared" si="710"/>
        <v>9</v>
      </c>
      <c r="Q7589" s="48">
        <v>44478</v>
      </c>
      <c r="R7589" s="178">
        <f t="shared" si="711"/>
        <v>44478</v>
      </c>
      <c r="S7589" s="182">
        <v>10.4</v>
      </c>
      <c r="T7589" s="180">
        <f t="shared" si="713"/>
        <v>90728.17999999992</v>
      </c>
      <c r="U7589" s="181">
        <f t="shared" si="712"/>
        <v>10.4</v>
      </c>
    </row>
    <row r="7590" spans="14:21">
      <c r="N7590" s="57">
        <f t="shared" si="708"/>
        <v>2021</v>
      </c>
      <c r="O7590" s="57">
        <f t="shared" si="709"/>
        <v>10</v>
      </c>
      <c r="P7590" s="57">
        <f t="shared" si="710"/>
        <v>10</v>
      </c>
      <c r="Q7590" s="48">
        <v>44479</v>
      </c>
      <c r="R7590" s="178">
        <f t="shared" si="711"/>
        <v>44479</v>
      </c>
      <c r="S7590" s="182">
        <v>12.4</v>
      </c>
      <c r="T7590" s="180">
        <f t="shared" si="713"/>
        <v>90740.579999999914</v>
      </c>
      <c r="U7590" s="181">
        <f t="shared" si="712"/>
        <v>12.4</v>
      </c>
    </row>
    <row r="7591" spans="14:21">
      <c r="N7591" s="57">
        <f t="shared" si="708"/>
        <v>2021</v>
      </c>
      <c r="O7591" s="57">
        <f t="shared" si="709"/>
        <v>10</v>
      </c>
      <c r="P7591" s="57">
        <f t="shared" si="710"/>
        <v>11</v>
      </c>
      <c r="Q7591" s="48">
        <v>44480</v>
      </c>
      <c r="R7591" s="178">
        <f t="shared" si="711"/>
        <v>44480</v>
      </c>
      <c r="S7591" s="182">
        <v>11.5</v>
      </c>
      <c r="T7591" s="180">
        <f t="shared" si="713"/>
        <v>90752.079999999914</v>
      </c>
      <c r="U7591" s="181">
        <f t="shared" si="712"/>
        <v>11.5</v>
      </c>
    </row>
    <row r="7592" spans="14:21">
      <c r="N7592" s="57">
        <f t="shared" si="708"/>
        <v>2021</v>
      </c>
      <c r="O7592" s="57">
        <f t="shared" si="709"/>
        <v>10</v>
      </c>
      <c r="P7592" s="57">
        <f t="shared" si="710"/>
        <v>12</v>
      </c>
      <c r="Q7592" s="48">
        <v>44481</v>
      </c>
      <c r="R7592" s="178">
        <f t="shared" si="711"/>
        <v>44481</v>
      </c>
      <c r="S7592" s="182">
        <v>13.9</v>
      </c>
      <c r="T7592" s="180">
        <f t="shared" si="713"/>
        <v>90765.979999999909</v>
      </c>
      <c r="U7592" s="181">
        <f t="shared" si="712"/>
        <v>13.9</v>
      </c>
    </row>
    <row r="7593" spans="14:21">
      <c r="N7593" s="57">
        <f t="shared" si="708"/>
        <v>2021</v>
      </c>
      <c r="O7593" s="57">
        <f t="shared" si="709"/>
        <v>10</v>
      </c>
      <c r="P7593" s="57">
        <f t="shared" si="710"/>
        <v>13</v>
      </c>
      <c r="Q7593" s="48">
        <v>44482</v>
      </c>
      <c r="R7593" s="178">
        <f t="shared" si="711"/>
        <v>44482</v>
      </c>
      <c r="S7593" s="182">
        <v>14.3</v>
      </c>
      <c r="T7593" s="180">
        <f t="shared" si="713"/>
        <v>90780.279999999912</v>
      </c>
      <c r="U7593" s="181">
        <f t="shared" si="712"/>
        <v>14.3</v>
      </c>
    </row>
    <row r="7594" spans="14:21">
      <c r="N7594" s="57">
        <f t="shared" si="708"/>
        <v>2021</v>
      </c>
      <c r="O7594" s="57">
        <f t="shared" si="709"/>
        <v>10</v>
      </c>
      <c r="P7594" s="57">
        <f t="shared" si="710"/>
        <v>14</v>
      </c>
      <c r="Q7594" s="48">
        <v>44483</v>
      </c>
      <c r="R7594" s="178">
        <f t="shared" si="711"/>
        <v>44483</v>
      </c>
      <c r="S7594" s="182">
        <v>9.5</v>
      </c>
      <c r="T7594" s="180">
        <f t="shared" si="713"/>
        <v>90789.779999999912</v>
      </c>
      <c r="U7594" s="181">
        <f t="shared" si="712"/>
        <v>9.5</v>
      </c>
    </row>
    <row r="7595" spans="14:21">
      <c r="N7595" s="57">
        <f t="shared" si="708"/>
        <v>2021</v>
      </c>
      <c r="O7595" s="57">
        <f t="shared" si="709"/>
        <v>10</v>
      </c>
      <c r="P7595" s="57">
        <f t="shared" si="710"/>
        <v>15</v>
      </c>
      <c r="Q7595" s="48">
        <v>44484</v>
      </c>
      <c r="R7595" s="178">
        <f t="shared" si="711"/>
        <v>44484</v>
      </c>
      <c r="S7595" s="182">
        <v>11</v>
      </c>
      <c r="T7595" s="180">
        <f t="shared" si="713"/>
        <v>90800.779999999912</v>
      </c>
      <c r="U7595" s="181">
        <f t="shared" si="712"/>
        <v>11</v>
      </c>
    </row>
    <row r="7596" spans="14:21">
      <c r="N7596" s="57">
        <f t="shared" si="708"/>
        <v>2021</v>
      </c>
      <c r="O7596" s="57">
        <f t="shared" si="709"/>
        <v>10</v>
      </c>
      <c r="P7596" s="57">
        <f t="shared" si="710"/>
        <v>16</v>
      </c>
      <c r="Q7596" s="48">
        <v>44485</v>
      </c>
      <c r="R7596" s="178">
        <f t="shared" si="711"/>
        <v>44485</v>
      </c>
      <c r="S7596" s="182">
        <v>12.8</v>
      </c>
      <c r="T7596" s="180">
        <f t="shared" si="713"/>
        <v>90813.579999999914</v>
      </c>
      <c r="U7596" s="181">
        <f t="shared" si="712"/>
        <v>12.8</v>
      </c>
    </row>
    <row r="7597" spans="14:21">
      <c r="N7597" s="57">
        <f t="shared" si="708"/>
        <v>2021</v>
      </c>
      <c r="O7597" s="57">
        <f t="shared" si="709"/>
        <v>10</v>
      </c>
      <c r="P7597" s="57">
        <f t="shared" si="710"/>
        <v>17</v>
      </c>
      <c r="Q7597" s="48">
        <v>44486</v>
      </c>
      <c r="R7597" s="178">
        <f t="shared" si="711"/>
        <v>44486</v>
      </c>
      <c r="S7597" s="182">
        <v>12.2</v>
      </c>
      <c r="T7597" s="180">
        <f t="shared" si="713"/>
        <v>90825.779999999912</v>
      </c>
      <c r="U7597" s="181">
        <f t="shared" si="712"/>
        <v>12.2</v>
      </c>
    </row>
    <row r="7598" spans="14:21">
      <c r="N7598" s="57">
        <f t="shared" si="708"/>
        <v>2021</v>
      </c>
      <c r="O7598" s="57">
        <f t="shared" si="709"/>
        <v>10</v>
      </c>
      <c r="P7598" s="57">
        <f t="shared" si="710"/>
        <v>18</v>
      </c>
      <c r="Q7598" s="48">
        <v>44487</v>
      </c>
      <c r="R7598" s="178">
        <f t="shared" si="711"/>
        <v>44487</v>
      </c>
      <c r="S7598" s="182">
        <v>10.7</v>
      </c>
      <c r="T7598" s="180">
        <f t="shared" si="713"/>
        <v>90836.479999999909</v>
      </c>
      <c r="U7598" s="181">
        <f t="shared" si="712"/>
        <v>10.7</v>
      </c>
    </row>
    <row r="7599" spans="14:21">
      <c r="N7599" s="57">
        <f t="shared" si="708"/>
        <v>2021</v>
      </c>
      <c r="O7599" s="57">
        <f t="shared" si="709"/>
        <v>10</v>
      </c>
      <c r="P7599" s="57">
        <f t="shared" si="710"/>
        <v>19</v>
      </c>
      <c r="Q7599" s="48">
        <v>44488</v>
      </c>
      <c r="R7599" s="178">
        <f t="shared" si="711"/>
        <v>44488</v>
      </c>
      <c r="S7599" s="182">
        <v>8.8000000000000007</v>
      </c>
      <c r="T7599" s="180">
        <f t="shared" si="713"/>
        <v>90845.279999999912</v>
      </c>
      <c r="U7599" s="181">
        <f t="shared" si="712"/>
        <v>8.8000000000000007</v>
      </c>
    </row>
    <row r="7600" spans="14:21">
      <c r="N7600" s="57">
        <f t="shared" si="708"/>
        <v>2021</v>
      </c>
      <c r="O7600" s="57">
        <f t="shared" si="709"/>
        <v>10</v>
      </c>
      <c r="P7600" s="57">
        <f t="shared" si="710"/>
        <v>20</v>
      </c>
      <c r="Q7600" s="48">
        <v>44489</v>
      </c>
      <c r="R7600" s="178">
        <f t="shared" si="711"/>
        <v>44489</v>
      </c>
      <c r="S7600" s="182">
        <v>2</v>
      </c>
      <c r="T7600" s="180">
        <f t="shared" si="713"/>
        <v>90847.279999999912</v>
      </c>
      <c r="U7600" s="181">
        <f t="shared" si="712"/>
        <v>2</v>
      </c>
    </row>
    <row r="7601" spans="14:21">
      <c r="N7601" s="57">
        <f t="shared" si="708"/>
        <v>2021</v>
      </c>
      <c r="O7601" s="57">
        <f t="shared" si="709"/>
        <v>10</v>
      </c>
      <c r="P7601" s="57">
        <f t="shared" si="710"/>
        <v>21</v>
      </c>
      <c r="Q7601" s="48">
        <v>44490</v>
      </c>
      <c r="R7601" s="178">
        <f t="shared" si="711"/>
        <v>44490</v>
      </c>
      <c r="S7601" s="182">
        <v>12.1</v>
      </c>
      <c r="T7601" s="180">
        <f t="shared" si="713"/>
        <v>90859.379999999917</v>
      </c>
      <c r="U7601" s="181">
        <f t="shared" si="712"/>
        <v>12.1</v>
      </c>
    </row>
    <row r="7602" spans="14:21">
      <c r="N7602" s="57">
        <f t="shared" si="708"/>
        <v>2021</v>
      </c>
      <c r="O7602" s="57">
        <f t="shared" si="709"/>
        <v>10</v>
      </c>
      <c r="P7602" s="57">
        <f t="shared" si="710"/>
        <v>22</v>
      </c>
      <c r="Q7602" s="48">
        <v>44491</v>
      </c>
      <c r="R7602" s="178">
        <f t="shared" si="711"/>
        <v>44491</v>
      </c>
      <c r="S7602" s="182">
        <v>14.7</v>
      </c>
      <c r="T7602" s="180">
        <f t="shared" si="713"/>
        <v>90874.079999999914</v>
      </c>
      <c r="U7602" s="181">
        <f t="shared" si="712"/>
        <v>14.7</v>
      </c>
    </row>
    <row r="7603" spans="14:21">
      <c r="N7603" s="57">
        <f t="shared" si="708"/>
        <v>2021</v>
      </c>
      <c r="O7603" s="57">
        <f t="shared" si="709"/>
        <v>10</v>
      </c>
      <c r="P7603" s="57">
        <f t="shared" si="710"/>
        <v>23</v>
      </c>
      <c r="Q7603" s="48">
        <v>44492</v>
      </c>
      <c r="R7603" s="178">
        <f t="shared" si="711"/>
        <v>44492</v>
      </c>
      <c r="S7603" s="182">
        <v>13.6</v>
      </c>
      <c r="T7603" s="180">
        <f t="shared" si="713"/>
        <v>90887.67999999992</v>
      </c>
      <c r="U7603" s="181">
        <f t="shared" si="712"/>
        <v>13.6</v>
      </c>
    </row>
    <row r="7604" spans="14:21">
      <c r="N7604" s="57">
        <f t="shared" si="708"/>
        <v>2021</v>
      </c>
      <c r="O7604" s="57">
        <f t="shared" si="709"/>
        <v>10</v>
      </c>
      <c r="P7604" s="57">
        <f t="shared" si="710"/>
        <v>24</v>
      </c>
      <c r="Q7604" s="48">
        <v>44493</v>
      </c>
      <c r="R7604" s="178">
        <f t="shared" si="711"/>
        <v>44493</v>
      </c>
      <c r="S7604" s="182">
        <v>13</v>
      </c>
      <c r="T7604" s="180">
        <f t="shared" si="713"/>
        <v>90900.67999999992</v>
      </c>
      <c r="U7604" s="181">
        <f t="shared" si="712"/>
        <v>13</v>
      </c>
    </row>
    <row r="7605" spans="14:21">
      <c r="N7605" s="57">
        <f t="shared" si="708"/>
        <v>2021</v>
      </c>
      <c r="O7605" s="57">
        <f t="shared" si="709"/>
        <v>10</v>
      </c>
      <c r="P7605" s="57">
        <f t="shared" si="710"/>
        <v>25</v>
      </c>
      <c r="Q7605" s="48">
        <v>44494</v>
      </c>
      <c r="R7605" s="178">
        <f t="shared" si="711"/>
        <v>44494</v>
      </c>
      <c r="S7605" s="182">
        <v>13.7</v>
      </c>
      <c r="T7605" s="180">
        <f t="shared" si="713"/>
        <v>90914.379999999917</v>
      </c>
      <c r="U7605" s="181">
        <f t="shared" si="712"/>
        <v>13.7</v>
      </c>
    </row>
    <row r="7606" spans="14:21">
      <c r="N7606" s="57">
        <f t="shared" si="708"/>
        <v>2021</v>
      </c>
      <c r="O7606" s="57">
        <f t="shared" si="709"/>
        <v>10</v>
      </c>
      <c r="P7606" s="57">
        <f t="shared" si="710"/>
        <v>26</v>
      </c>
      <c r="Q7606" s="48">
        <v>44495</v>
      </c>
      <c r="R7606" s="178">
        <f t="shared" si="711"/>
        <v>44495</v>
      </c>
      <c r="S7606" s="182">
        <v>10.4</v>
      </c>
      <c r="T7606" s="180">
        <f t="shared" si="713"/>
        <v>90924.779999999912</v>
      </c>
      <c r="U7606" s="181">
        <f t="shared" si="712"/>
        <v>10.4</v>
      </c>
    </row>
    <row r="7607" spans="14:21">
      <c r="N7607" s="57">
        <f t="shared" si="708"/>
        <v>2021</v>
      </c>
      <c r="O7607" s="57">
        <f t="shared" si="709"/>
        <v>10</v>
      </c>
      <c r="P7607" s="57">
        <f t="shared" si="710"/>
        <v>27</v>
      </c>
      <c r="Q7607" s="48">
        <v>44496</v>
      </c>
      <c r="R7607" s="178">
        <f t="shared" si="711"/>
        <v>44496</v>
      </c>
      <c r="S7607" s="182">
        <v>8.1</v>
      </c>
      <c r="T7607" s="180">
        <f t="shared" si="713"/>
        <v>90932.879999999917</v>
      </c>
      <c r="U7607" s="181">
        <f t="shared" si="712"/>
        <v>8.1</v>
      </c>
    </row>
    <row r="7608" spans="14:21">
      <c r="N7608" s="57">
        <f t="shared" si="708"/>
        <v>2021</v>
      </c>
      <c r="O7608" s="57">
        <f t="shared" si="709"/>
        <v>10</v>
      </c>
      <c r="P7608" s="57">
        <f t="shared" si="710"/>
        <v>28</v>
      </c>
      <c r="Q7608" s="48">
        <v>44497</v>
      </c>
      <c r="R7608" s="178">
        <f t="shared" si="711"/>
        <v>44497</v>
      </c>
      <c r="S7608" s="182">
        <v>8.5</v>
      </c>
      <c r="T7608" s="180">
        <f t="shared" si="713"/>
        <v>90941.379999999917</v>
      </c>
      <c r="U7608" s="181">
        <f t="shared" si="712"/>
        <v>8.5</v>
      </c>
    </row>
    <row r="7609" spans="14:21">
      <c r="N7609" s="57">
        <f t="shared" si="708"/>
        <v>2021</v>
      </c>
      <c r="O7609" s="57">
        <f t="shared" si="709"/>
        <v>10</v>
      </c>
      <c r="P7609" s="57">
        <f t="shared" si="710"/>
        <v>29</v>
      </c>
      <c r="Q7609" s="48">
        <v>44498</v>
      </c>
      <c r="R7609" s="178">
        <f t="shared" si="711"/>
        <v>44498</v>
      </c>
      <c r="S7609" s="182">
        <v>10.3</v>
      </c>
      <c r="T7609" s="180">
        <f t="shared" si="713"/>
        <v>90951.67999999992</v>
      </c>
      <c r="U7609" s="181">
        <f t="shared" si="712"/>
        <v>10.3</v>
      </c>
    </row>
    <row r="7610" spans="14:21">
      <c r="N7610" s="57">
        <f t="shared" si="708"/>
        <v>2021</v>
      </c>
      <c r="O7610" s="57">
        <f t="shared" si="709"/>
        <v>10</v>
      </c>
      <c r="P7610" s="57">
        <f t="shared" si="710"/>
        <v>30</v>
      </c>
      <c r="Q7610" s="48">
        <v>44499</v>
      </c>
      <c r="R7610" s="178">
        <f t="shared" si="711"/>
        <v>44499</v>
      </c>
      <c r="S7610" s="182">
        <v>10</v>
      </c>
      <c r="T7610" s="180">
        <f t="shared" si="713"/>
        <v>90961.67999999992</v>
      </c>
      <c r="U7610" s="181">
        <f t="shared" si="712"/>
        <v>10</v>
      </c>
    </row>
    <row r="7611" spans="14:21">
      <c r="N7611" s="57">
        <f t="shared" si="708"/>
        <v>2021</v>
      </c>
      <c r="O7611" s="57">
        <f t="shared" si="709"/>
        <v>10</v>
      </c>
      <c r="P7611" s="57">
        <f t="shared" si="710"/>
        <v>31</v>
      </c>
      <c r="Q7611" s="48">
        <v>44500</v>
      </c>
      <c r="R7611" s="178">
        <f t="shared" si="711"/>
        <v>44500</v>
      </c>
      <c r="S7611" s="182">
        <v>9.1999999999999993</v>
      </c>
      <c r="T7611" s="180">
        <f t="shared" si="713"/>
        <v>90970.879999999917</v>
      </c>
      <c r="U7611" s="181">
        <f t="shared" si="712"/>
        <v>9.1999999999999993</v>
      </c>
    </row>
    <row r="7612" spans="14:21">
      <c r="N7612" s="57">
        <f t="shared" si="708"/>
        <v>2021</v>
      </c>
      <c r="O7612" s="57">
        <f t="shared" si="709"/>
        <v>11</v>
      </c>
      <c r="P7612" s="57">
        <f t="shared" si="710"/>
        <v>1</v>
      </c>
      <c r="Q7612" s="48">
        <v>44501</v>
      </c>
      <c r="R7612" s="178">
        <f t="shared" si="711"/>
        <v>44501</v>
      </c>
      <c r="S7612" s="182">
        <v>10.7</v>
      </c>
      <c r="T7612" s="180">
        <f t="shared" si="713"/>
        <v>90981.579999999914</v>
      </c>
      <c r="U7612" s="181">
        <f t="shared" si="712"/>
        <v>10.7</v>
      </c>
    </row>
    <row r="7613" spans="14:21">
      <c r="N7613" s="57">
        <f t="shared" si="708"/>
        <v>2021</v>
      </c>
      <c r="O7613" s="57">
        <f t="shared" si="709"/>
        <v>11</v>
      </c>
      <c r="P7613" s="57">
        <f t="shared" si="710"/>
        <v>2</v>
      </c>
      <c r="Q7613" s="48">
        <v>44502</v>
      </c>
      <c r="R7613" s="178">
        <f t="shared" si="711"/>
        <v>44502</v>
      </c>
      <c r="S7613" s="182">
        <v>13.8</v>
      </c>
      <c r="T7613" s="180">
        <f t="shared" si="713"/>
        <v>90995.379999999917</v>
      </c>
      <c r="U7613" s="181">
        <f t="shared" si="712"/>
        <v>13.8</v>
      </c>
    </row>
    <row r="7614" spans="14:21">
      <c r="N7614" s="57">
        <f t="shared" si="708"/>
        <v>2021</v>
      </c>
      <c r="O7614" s="57">
        <f t="shared" si="709"/>
        <v>11</v>
      </c>
      <c r="P7614" s="57">
        <f t="shared" si="710"/>
        <v>3</v>
      </c>
      <c r="Q7614" s="48">
        <v>44503</v>
      </c>
      <c r="R7614" s="178">
        <f t="shared" si="711"/>
        <v>44503</v>
      </c>
      <c r="S7614" s="182">
        <v>15.5</v>
      </c>
      <c r="T7614" s="180">
        <f t="shared" si="713"/>
        <v>91010.879999999917</v>
      </c>
      <c r="U7614" s="181">
        <f t="shared" si="712"/>
        <v>15.5</v>
      </c>
    </row>
    <row r="7615" spans="14:21">
      <c r="N7615" s="57">
        <f t="shared" si="708"/>
        <v>2021</v>
      </c>
      <c r="O7615" s="57">
        <f t="shared" si="709"/>
        <v>11</v>
      </c>
      <c r="P7615" s="57">
        <f t="shared" si="710"/>
        <v>4</v>
      </c>
      <c r="Q7615" s="48">
        <v>44504</v>
      </c>
      <c r="R7615" s="178">
        <f t="shared" si="711"/>
        <v>44504</v>
      </c>
      <c r="S7615" s="182">
        <v>14</v>
      </c>
      <c r="T7615" s="180">
        <f t="shared" si="713"/>
        <v>91024.879999999917</v>
      </c>
      <c r="U7615" s="181">
        <f t="shared" si="712"/>
        <v>14</v>
      </c>
    </row>
    <row r="7616" spans="14:21">
      <c r="N7616" s="57">
        <f t="shared" si="708"/>
        <v>2021</v>
      </c>
      <c r="O7616" s="57">
        <f t="shared" si="709"/>
        <v>11</v>
      </c>
      <c r="P7616" s="57">
        <f t="shared" si="710"/>
        <v>5</v>
      </c>
      <c r="Q7616" s="48">
        <v>44505</v>
      </c>
      <c r="R7616" s="178">
        <f t="shared" si="711"/>
        <v>44505</v>
      </c>
      <c r="S7616" s="182">
        <v>13.5</v>
      </c>
      <c r="T7616" s="180">
        <f t="shared" si="713"/>
        <v>91038.379999999917</v>
      </c>
      <c r="U7616" s="181">
        <f t="shared" si="712"/>
        <v>13.5</v>
      </c>
    </row>
    <row r="7617" spans="14:21">
      <c r="N7617" s="57">
        <f t="shared" si="708"/>
        <v>2021</v>
      </c>
      <c r="O7617" s="57">
        <f t="shared" si="709"/>
        <v>11</v>
      </c>
      <c r="P7617" s="57">
        <f t="shared" si="710"/>
        <v>6</v>
      </c>
      <c r="Q7617" s="48">
        <v>44506</v>
      </c>
      <c r="R7617" s="178">
        <f t="shared" si="711"/>
        <v>44506</v>
      </c>
      <c r="S7617" s="182">
        <v>12</v>
      </c>
      <c r="T7617" s="180">
        <f t="shared" si="713"/>
        <v>91050.379999999917</v>
      </c>
      <c r="U7617" s="181">
        <f t="shared" si="712"/>
        <v>12</v>
      </c>
    </row>
    <row r="7618" spans="14:21">
      <c r="N7618" s="57">
        <f t="shared" si="708"/>
        <v>2021</v>
      </c>
      <c r="O7618" s="57">
        <f t="shared" si="709"/>
        <v>11</v>
      </c>
      <c r="P7618" s="57">
        <f t="shared" si="710"/>
        <v>7</v>
      </c>
      <c r="Q7618" s="48">
        <v>44507</v>
      </c>
      <c r="R7618" s="178">
        <f t="shared" si="711"/>
        <v>44507</v>
      </c>
      <c r="S7618" s="182">
        <v>13</v>
      </c>
      <c r="T7618" s="180">
        <f t="shared" si="713"/>
        <v>91063.379999999917</v>
      </c>
      <c r="U7618" s="181">
        <f t="shared" si="712"/>
        <v>13</v>
      </c>
    </row>
    <row r="7619" spans="14:21">
      <c r="N7619" s="57">
        <f t="shared" ref="N7619:N7682" si="714">IF(Q7619="","",YEAR(Q7619))</f>
        <v>2021</v>
      </c>
      <c r="O7619" s="57">
        <f t="shared" ref="O7619:O7682" si="715">IF(Q7619="","",MONTH(Q7619))</f>
        <v>11</v>
      </c>
      <c r="P7619" s="57">
        <f t="shared" ref="P7619:P7682" si="716">DAY(Q7619)</f>
        <v>8</v>
      </c>
      <c r="Q7619" s="48">
        <v>44508</v>
      </c>
      <c r="R7619" s="178">
        <f t="shared" ref="R7619:R7682" si="717">Q7619</f>
        <v>44508</v>
      </c>
      <c r="S7619" s="182">
        <v>12.8</v>
      </c>
      <c r="T7619" s="180">
        <f t="shared" si="713"/>
        <v>91076.17999999992</v>
      </c>
      <c r="U7619" s="181">
        <f t="shared" ref="U7619:U7682" si="718">IF(AND(R7619&gt;=$E$7,R7619&lt;=$E$9),S7619,"0")</f>
        <v>12.8</v>
      </c>
    </row>
    <row r="7620" spans="14:21">
      <c r="N7620" s="57">
        <f t="shared" si="714"/>
        <v>2021</v>
      </c>
      <c r="O7620" s="57">
        <f t="shared" si="715"/>
        <v>11</v>
      </c>
      <c r="P7620" s="57">
        <f t="shared" si="716"/>
        <v>9</v>
      </c>
      <c r="Q7620" s="48">
        <v>44509</v>
      </c>
      <c r="R7620" s="178">
        <f t="shared" si="717"/>
        <v>44509</v>
      </c>
      <c r="S7620" s="182">
        <v>12.6</v>
      </c>
      <c r="T7620" s="180">
        <f t="shared" si="713"/>
        <v>91088.779999999926</v>
      </c>
      <c r="U7620" s="181">
        <f t="shared" si="718"/>
        <v>12.6</v>
      </c>
    </row>
    <row r="7621" spans="14:21">
      <c r="N7621" s="57">
        <f t="shared" si="714"/>
        <v>2021</v>
      </c>
      <c r="O7621" s="57">
        <f t="shared" si="715"/>
        <v>11</v>
      </c>
      <c r="P7621" s="57">
        <f t="shared" si="716"/>
        <v>10</v>
      </c>
      <c r="Q7621" s="48">
        <v>44510</v>
      </c>
      <c r="R7621" s="178">
        <f t="shared" si="717"/>
        <v>44510</v>
      </c>
      <c r="S7621" s="182">
        <v>13.1</v>
      </c>
      <c r="T7621" s="180">
        <f t="shared" ref="T7621:T7684" si="719">T7620+S7621</f>
        <v>91101.879999999932</v>
      </c>
      <c r="U7621" s="181">
        <f t="shared" si="718"/>
        <v>13.1</v>
      </c>
    </row>
    <row r="7622" spans="14:21">
      <c r="N7622" s="57">
        <f t="shared" si="714"/>
        <v>2021</v>
      </c>
      <c r="O7622" s="57">
        <f t="shared" si="715"/>
        <v>11</v>
      </c>
      <c r="P7622" s="57">
        <f t="shared" si="716"/>
        <v>11</v>
      </c>
      <c r="Q7622" s="48">
        <v>44511</v>
      </c>
      <c r="R7622" s="178">
        <f t="shared" si="717"/>
        <v>44511</v>
      </c>
      <c r="S7622" s="182">
        <v>12.6</v>
      </c>
      <c r="T7622" s="180">
        <f t="shared" si="719"/>
        <v>91114.479999999938</v>
      </c>
      <c r="U7622" s="181">
        <f t="shared" si="718"/>
        <v>12.6</v>
      </c>
    </row>
    <row r="7623" spans="14:21">
      <c r="N7623" s="57">
        <f t="shared" si="714"/>
        <v>2021</v>
      </c>
      <c r="O7623" s="57">
        <f t="shared" si="715"/>
        <v>11</v>
      </c>
      <c r="P7623" s="57">
        <f t="shared" si="716"/>
        <v>12</v>
      </c>
      <c r="Q7623" s="48">
        <v>44512</v>
      </c>
      <c r="R7623" s="178">
        <f t="shared" si="717"/>
        <v>44512</v>
      </c>
      <c r="S7623" s="182">
        <v>13.7</v>
      </c>
      <c r="T7623" s="180">
        <f t="shared" si="719"/>
        <v>91128.179999999935</v>
      </c>
      <c r="U7623" s="181">
        <f t="shared" si="718"/>
        <v>13.7</v>
      </c>
    </row>
    <row r="7624" spans="14:21">
      <c r="N7624" s="57">
        <f t="shared" si="714"/>
        <v>2021</v>
      </c>
      <c r="O7624" s="57">
        <f t="shared" si="715"/>
        <v>11</v>
      </c>
      <c r="P7624" s="57">
        <f t="shared" si="716"/>
        <v>13</v>
      </c>
      <c r="Q7624" s="48">
        <v>44513</v>
      </c>
      <c r="R7624" s="178">
        <f t="shared" si="717"/>
        <v>44513</v>
      </c>
      <c r="S7624" s="182">
        <v>15.5</v>
      </c>
      <c r="T7624" s="180">
        <f t="shared" si="719"/>
        <v>91143.679999999935</v>
      </c>
      <c r="U7624" s="181">
        <f t="shared" si="718"/>
        <v>15.5</v>
      </c>
    </row>
    <row r="7625" spans="14:21">
      <c r="N7625" s="57">
        <f t="shared" si="714"/>
        <v>2021</v>
      </c>
      <c r="O7625" s="57">
        <f t="shared" si="715"/>
        <v>11</v>
      </c>
      <c r="P7625" s="57">
        <f t="shared" si="716"/>
        <v>14</v>
      </c>
      <c r="Q7625" s="48">
        <v>44514</v>
      </c>
      <c r="R7625" s="178">
        <f t="shared" si="717"/>
        <v>44514</v>
      </c>
      <c r="S7625" s="182">
        <v>13.3</v>
      </c>
      <c r="T7625" s="180">
        <f t="shared" si="719"/>
        <v>91156.979999999938</v>
      </c>
      <c r="U7625" s="181">
        <f t="shared" si="718"/>
        <v>13.3</v>
      </c>
    </row>
    <row r="7626" spans="14:21">
      <c r="N7626" s="57">
        <f t="shared" si="714"/>
        <v>2021</v>
      </c>
      <c r="O7626" s="57">
        <f t="shared" si="715"/>
        <v>11</v>
      </c>
      <c r="P7626" s="57">
        <f t="shared" si="716"/>
        <v>15</v>
      </c>
      <c r="Q7626" s="48">
        <v>44515</v>
      </c>
      <c r="R7626" s="178">
        <f t="shared" si="717"/>
        <v>44515</v>
      </c>
      <c r="S7626" s="182">
        <v>15</v>
      </c>
      <c r="T7626" s="180">
        <f t="shared" si="719"/>
        <v>91171.979999999938</v>
      </c>
      <c r="U7626" s="181">
        <f t="shared" si="718"/>
        <v>15</v>
      </c>
    </row>
    <row r="7627" spans="14:21">
      <c r="N7627" s="57">
        <f t="shared" si="714"/>
        <v>2021</v>
      </c>
      <c r="O7627" s="57">
        <f t="shared" si="715"/>
        <v>11</v>
      </c>
      <c r="P7627" s="57">
        <f t="shared" si="716"/>
        <v>16</v>
      </c>
      <c r="Q7627" s="48">
        <v>44516</v>
      </c>
      <c r="R7627" s="178">
        <f t="shared" si="717"/>
        <v>44516</v>
      </c>
      <c r="S7627" s="182">
        <v>17.100000000000001</v>
      </c>
      <c r="T7627" s="180">
        <f t="shared" si="719"/>
        <v>91189.079999999944</v>
      </c>
      <c r="U7627" s="181">
        <f t="shared" si="718"/>
        <v>17.100000000000001</v>
      </c>
    </row>
    <row r="7628" spans="14:21">
      <c r="N7628" s="57">
        <f t="shared" si="714"/>
        <v>2021</v>
      </c>
      <c r="O7628" s="57">
        <f t="shared" si="715"/>
        <v>11</v>
      </c>
      <c r="P7628" s="57">
        <f t="shared" si="716"/>
        <v>17</v>
      </c>
      <c r="Q7628" s="48">
        <v>44517</v>
      </c>
      <c r="R7628" s="178">
        <f t="shared" si="717"/>
        <v>44517</v>
      </c>
      <c r="S7628" s="182">
        <v>16.2</v>
      </c>
      <c r="T7628" s="180">
        <f t="shared" si="719"/>
        <v>91205.279999999941</v>
      </c>
      <c r="U7628" s="181">
        <f t="shared" si="718"/>
        <v>16.2</v>
      </c>
    </row>
    <row r="7629" spans="14:21">
      <c r="N7629" s="57">
        <f t="shared" si="714"/>
        <v>2021</v>
      </c>
      <c r="O7629" s="57">
        <f t="shared" si="715"/>
        <v>11</v>
      </c>
      <c r="P7629" s="57">
        <f t="shared" si="716"/>
        <v>18</v>
      </c>
      <c r="Q7629" s="48">
        <v>44518</v>
      </c>
      <c r="R7629" s="178">
        <f t="shared" si="717"/>
        <v>44518</v>
      </c>
      <c r="S7629" s="182">
        <v>12.7</v>
      </c>
      <c r="T7629" s="180">
        <f t="shared" si="719"/>
        <v>91217.979999999938</v>
      </c>
      <c r="U7629" s="181">
        <f t="shared" si="718"/>
        <v>12.7</v>
      </c>
    </row>
    <row r="7630" spans="14:21">
      <c r="N7630" s="57">
        <f t="shared" si="714"/>
        <v>2021</v>
      </c>
      <c r="O7630" s="57">
        <f t="shared" si="715"/>
        <v>11</v>
      </c>
      <c r="P7630" s="57">
        <f t="shared" si="716"/>
        <v>19</v>
      </c>
      <c r="Q7630" s="48">
        <v>44519</v>
      </c>
      <c r="R7630" s="178">
        <f t="shared" si="717"/>
        <v>44519</v>
      </c>
      <c r="S7630" s="182">
        <v>9.6999999999999993</v>
      </c>
      <c r="T7630" s="180">
        <f t="shared" si="719"/>
        <v>91227.679999999935</v>
      </c>
      <c r="U7630" s="181">
        <f t="shared" si="718"/>
        <v>9.6999999999999993</v>
      </c>
    </row>
    <row r="7631" spans="14:21">
      <c r="N7631" s="57">
        <f t="shared" si="714"/>
        <v>2021</v>
      </c>
      <c r="O7631" s="57">
        <f t="shared" si="715"/>
        <v>11</v>
      </c>
      <c r="P7631" s="57">
        <f t="shared" si="716"/>
        <v>20</v>
      </c>
      <c r="Q7631" s="48">
        <v>44520</v>
      </c>
      <c r="R7631" s="178">
        <f t="shared" si="717"/>
        <v>44520</v>
      </c>
      <c r="S7631" s="182">
        <v>11.2</v>
      </c>
      <c r="T7631" s="180">
        <f t="shared" si="719"/>
        <v>91238.879999999932</v>
      </c>
      <c r="U7631" s="181">
        <f t="shared" si="718"/>
        <v>11.2</v>
      </c>
    </row>
    <row r="7632" spans="14:21">
      <c r="N7632" s="57">
        <f t="shared" si="714"/>
        <v>2021</v>
      </c>
      <c r="O7632" s="57">
        <f t="shared" si="715"/>
        <v>11</v>
      </c>
      <c r="P7632" s="57">
        <f t="shared" si="716"/>
        <v>21</v>
      </c>
      <c r="Q7632" s="48">
        <v>44521</v>
      </c>
      <c r="R7632" s="178">
        <f t="shared" si="717"/>
        <v>44521</v>
      </c>
      <c r="S7632" s="182">
        <v>14.4</v>
      </c>
      <c r="T7632" s="180">
        <f t="shared" si="719"/>
        <v>91253.279999999926</v>
      </c>
      <c r="U7632" s="181">
        <f t="shared" si="718"/>
        <v>14.4</v>
      </c>
    </row>
    <row r="7633" spans="14:21">
      <c r="N7633" s="57">
        <f t="shared" si="714"/>
        <v>2021</v>
      </c>
      <c r="O7633" s="57">
        <f t="shared" si="715"/>
        <v>11</v>
      </c>
      <c r="P7633" s="57">
        <f t="shared" si="716"/>
        <v>22</v>
      </c>
      <c r="Q7633" s="48">
        <v>44522</v>
      </c>
      <c r="R7633" s="178">
        <f t="shared" si="717"/>
        <v>44522</v>
      </c>
      <c r="S7633" s="182">
        <v>17.2</v>
      </c>
      <c r="T7633" s="180">
        <f t="shared" si="719"/>
        <v>91270.479999999923</v>
      </c>
      <c r="U7633" s="181">
        <f t="shared" si="718"/>
        <v>17.2</v>
      </c>
    </row>
    <row r="7634" spans="14:21">
      <c r="N7634" s="57">
        <f t="shared" si="714"/>
        <v>2021</v>
      </c>
      <c r="O7634" s="57">
        <f t="shared" si="715"/>
        <v>11</v>
      </c>
      <c r="P7634" s="57">
        <f t="shared" si="716"/>
        <v>23</v>
      </c>
      <c r="Q7634" s="48">
        <v>44523</v>
      </c>
      <c r="R7634" s="178">
        <f t="shared" si="717"/>
        <v>44523</v>
      </c>
      <c r="S7634" s="182">
        <v>15.1</v>
      </c>
      <c r="T7634" s="180">
        <f t="shared" si="719"/>
        <v>91285.579999999929</v>
      </c>
      <c r="U7634" s="181">
        <f t="shared" si="718"/>
        <v>15.1</v>
      </c>
    </row>
    <row r="7635" spans="14:21">
      <c r="N7635" s="57">
        <f t="shared" si="714"/>
        <v>2021</v>
      </c>
      <c r="O7635" s="57">
        <f t="shared" si="715"/>
        <v>11</v>
      </c>
      <c r="P7635" s="57">
        <f t="shared" si="716"/>
        <v>24</v>
      </c>
      <c r="Q7635" s="48">
        <v>44524</v>
      </c>
      <c r="R7635" s="178">
        <f t="shared" si="717"/>
        <v>44524</v>
      </c>
      <c r="S7635" s="182">
        <v>14.9</v>
      </c>
      <c r="T7635" s="180">
        <f t="shared" si="719"/>
        <v>91300.479999999923</v>
      </c>
      <c r="U7635" s="181">
        <f t="shared" si="718"/>
        <v>14.9</v>
      </c>
    </row>
    <row r="7636" spans="14:21">
      <c r="N7636" s="57">
        <f t="shared" si="714"/>
        <v>2021</v>
      </c>
      <c r="O7636" s="57">
        <f t="shared" si="715"/>
        <v>11</v>
      </c>
      <c r="P7636" s="57">
        <f t="shared" si="716"/>
        <v>25</v>
      </c>
      <c r="Q7636" s="48">
        <v>44525</v>
      </c>
      <c r="R7636" s="178">
        <f t="shared" si="717"/>
        <v>44525</v>
      </c>
      <c r="S7636" s="182">
        <v>16.600000000000001</v>
      </c>
      <c r="T7636" s="180">
        <f t="shared" si="719"/>
        <v>91317.079999999929</v>
      </c>
      <c r="U7636" s="181">
        <f t="shared" si="718"/>
        <v>16.600000000000001</v>
      </c>
    </row>
    <row r="7637" spans="14:21">
      <c r="N7637" s="57">
        <f t="shared" si="714"/>
        <v>2021</v>
      </c>
      <c r="O7637" s="57">
        <f t="shared" si="715"/>
        <v>11</v>
      </c>
      <c r="P7637" s="57">
        <f t="shared" si="716"/>
        <v>26</v>
      </c>
      <c r="Q7637" s="48">
        <v>44526</v>
      </c>
      <c r="R7637" s="178">
        <f t="shared" si="717"/>
        <v>44526</v>
      </c>
      <c r="S7637" s="182">
        <v>18.2</v>
      </c>
      <c r="T7637" s="180">
        <f t="shared" si="719"/>
        <v>91335.279999999926</v>
      </c>
      <c r="U7637" s="181">
        <f t="shared" si="718"/>
        <v>18.2</v>
      </c>
    </row>
    <row r="7638" spans="14:21">
      <c r="N7638" s="57">
        <f t="shared" si="714"/>
        <v>2021</v>
      </c>
      <c r="O7638" s="57">
        <f t="shared" si="715"/>
        <v>11</v>
      </c>
      <c r="P7638" s="57">
        <f t="shared" si="716"/>
        <v>27</v>
      </c>
      <c r="Q7638" s="48">
        <v>44527</v>
      </c>
      <c r="R7638" s="178">
        <f t="shared" si="717"/>
        <v>44527</v>
      </c>
      <c r="S7638" s="182">
        <v>19.100000000000001</v>
      </c>
      <c r="T7638" s="180">
        <f t="shared" si="719"/>
        <v>91354.379999999932</v>
      </c>
      <c r="U7638" s="181">
        <f t="shared" si="718"/>
        <v>19.100000000000001</v>
      </c>
    </row>
    <row r="7639" spans="14:21">
      <c r="N7639" s="57">
        <f t="shared" si="714"/>
        <v>2021</v>
      </c>
      <c r="O7639" s="57">
        <f t="shared" si="715"/>
        <v>11</v>
      </c>
      <c r="P7639" s="57">
        <f t="shared" si="716"/>
        <v>28</v>
      </c>
      <c r="Q7639" s="48">
        <v>44528</v>
      </c>
      <c r="R7639" s="178">
        <f t="shared" si="717"/>
        <v>44528</v>
      </c>
      <c r="S7639" s="182">
        <v>19.8</v>
      </c>
      <c r="T7639" s="180">
        <f t="shared" si="719"/>
        <v>91374.179999999935</v>
      </c>
      <c r="U7639" s="181">
        <f t="shared" si="718"/>
        <v>19.8</v>
      </c>
    </row>
    <row r="7640" spans="14:21">
      <c r="N7640" s="57">
        <f t="shared" si="714"/>
        <v>2021</v>
      </c>
      <c r="O7640" s="57">
        <f t="shared" si="715"/>
        <v>11</v>
      </c>
      <c r="P7640" s="57">
        <f t="shared" si="716"/>
        <v>29</v>
      </c>
      <c r="Q7640" s="48">
        <v>44529</v>
      </c>
      <c r="R7640" s="178">
        <f t="shared" si="717"/>
        <v>44529</v>
      </c>
      <c r="S7640" s="182">
        <v>19.8</v>
      </c>
      <c r="T7640" s="180">
        <f t="shared" si="719"/>
        <v>91393.979999999938</v>
      </c>
      <c r="U7640" s="181">
        <f t="shared" si="718"/>
        <v>19.8</v>
      </c>
    </row>
    <row r="7641" spans="14:21">
      <c r="N7641" s="57">
        <f t="shared" si="714"/>
        <v>2021</v>
      </c>
      <c r="O7641" s="57">
        <f t="shared" si="715"/>
        <v>11</v>
      </c>
      <c r="P7641" s="57">
        <f t="shared" si="716"/>
        <v>30</v>
      </c>
      <c r="Q7641" s="48">
        <v>44530</v>
      </c>
      <c r="R7641" s="178">
        <f t="shared" si="717"/>
        <v>44530</v>
      </c>
      <c r="S7641" s="182">
        <v>18.100000000000001</v>
      </c>
      <c r="T7641" s="180">
        <f t="shared" si="719"/>
        <v>91412.079999999944</v>
      </c>
      <c r="U7641" s="181">
        <f t="shared" si="718"/>
        <v>18.100000000000001</v>
      </c>
    </row>
    <row r="7642" spans="14:21">
      <c r="N7642" s="57">
        <f t="shared" si="714"/>
        <v>2021</v>
      </c>
      <c r="O7642" s="57">
        <f t="shared" si="715"/>
        <v>12</v>
      </c>
      <c r="P7642" s="57">
        <f t="shared" si="716"/>
        <v>1</v>
      </c>
      <c r="Q7642" s="48">
        <v>44531</v>
      </c>
      <c r="R7642" s="178">
        <f t="shared" si="717"/>
        <v>44531</v>
      </c>
      <c r="S7642" s="182">
        <v>16.5</v>
      </c>
      <c r="T7642" s="180">
        <f t="shared" si="719"/>
        <v>91428.579999999944</v>
      </c>
      <c r="U7642" s="181">
        <f t="shared" si="718"/>
        <v>16.5</v>
      </c>
    </row>
    <row r="7643" spans="14:21">
      <c r="N7643" s="57">
        <f t="shared" si="714"/>
        <v>2021</v>
      </c>
      <c r="O7643" s="57">
        <f t="shared" si="715"/>
        <v>12</v>
      </c>
      <c r="P7643" s="57">
        <f t="shared" si="716"/>
        <v>2</v>
      </c>
      <c r="Q7643" s="48">
        <v>44532</v>
      </c>
      <c r="R7643" s="178">
        <f t="shared" si="717"/>
        <v>44532</v>
      </c>
      <c r="S7643" s="182">
        <v>21.1</v>
      </c>
      <c r="T7643" s="180">
        <f t="shared" si="719"/>
        <v>91449.679999999949</v>
      </c>
      <c r="U7643" s="181">
        <f t="shared" si="718"/>
        <v>21.1</v>
      </c>
    </row>
    <row r="7644" spans="14:21">
      <c r="N7644" s="57">
        <f t="shared" si="714"/>
        <v>2021</v>
      </c>
      <c r="O7644" s="57">
        <f t="shared" si="715"/>
        <v>12</v>
      </c>
      <c r="P7644" s="57">
        <f t="shared" si="716"/>
        <v>3</v>
      </c>
      <c r="Q7644" s="48">
        <v>44533</v>
      </c>
      <c r="R7644" s="178">
        <f t="shared" si="717"/>
        <v>44533</v>
      </c>
      <c r="S7644" s="182">
        <v>19.2</v>
      </c>
      <c r="T7644" s="180">
        <f t="shared" si="719"/>
        <v>91468.879999999946</v>
      </c>
      <c r="U7644" s="181">
        <f t="shared" si="718"/>
        <v>19.2</v>
      </c>
    </row>
    <row r="7645" spans="14:21">
      <c r="N7645" s="57">
        <f t="shared" si="714"/>
        <v>2021</v>
      </c>
      <c r="O7645" s="57">
        <f t="shared" si="715"/>
        <v>12</v>
      </c>
      <c r="P7645" s="57">
        <f t="shared" si="716"/>
        <v>4</v>
      </c>
      <c r="Q7645" s="48">
        <v>44534</v>
      </c>
      <c r="R7645" s="178">
        <f t="shared" si="717"/>
        <v>44534</v>
      </c>
      <c r="S7645" s="182">
        <v>17.600000000000001</v>
      </c>
      <c r="T7645" s="180">
        <f t="shared" si="719"/>
        <v>91486.479999999952</v>
      </c>
      <c r="U7645" s="181">
        <f t="shared" si="718"/>
        <v>17.600000000000001</v>
      </c>
    </row>
    <row r="7646" spans="14:21">
      <c r="N7646" s="57">
        <f t="shared" si="714"/>
        <v>2021</v>
      </c>
      <c r="O7646" s="57">
        <f t="shared" si="715"/>
        <v>12</v>
      </c>
      <c r="P7646" s="57">
        <f t="shared" si="716"/>
        <v>5</v>
      </c>
      <c r="Q7646" s="48">
        <v>44535</v>
      </c>
      <c r="R7646" s="178">
        <f t="shared" si="717"/>
        <v>44535</v>
      </c>
      <c r="S7646" s="182">
        <v>19.2</v>
      </c>
      <c r="T7646" s="180">
        <f t="shared" si="719"/>
        <v>91505.679999999949</v>
      </c>
      <c r="U7646" s="181">
        <f t="shared" si="718"/>
        <v>19.2</v>
      </c>
    </row>
    <row r="7647" spans="14:21">
      <c r="N7647" s="57">
        <f t="shared" si="714"/>
        <v>2021</v>
      </c>
      <c r="O7647" s="57">
        <f t="shared" si="715"/>
        <v>12</v>
      </c>
      <c r="P7647" s="57">
        <f t="shared" si="716"/>
        <v>6</v>
      </c>
      <c r="Q7647" s="48">
        <v>44536</v>
      </c>
      <c r="R7647" s="178">
        <f t="shared" si="717"/>
        <v>44536</v>
      </c>
      <c r="S7647" s="182">
        <v>19.600000000000001</v>
      </c>
      <c r="T7647" s="180">
        <f t="shared" si="719"/>
        <v>91525.279999999955</v>
      </c>
      <c r="U7647" s="181">
        <f t="shared" si="718"/>
        <v>19.600000000000001</v>
      </c>
    </row>
    <row r="7648" spans="14:21">
      <c r="N7648" s="57">
        <f t="shared" si="714"/>
        <v>2021</v>
      </c>
      <c r="O7648" s="57">
        <f t="shared" si="715"/>
        <v>12</v>
      </c>
      <c r="P7648" s="57">
        <f t="shared" si="716"/>
        <v>7</v>
      </c>
      <c r="Q7648" s="48">
        <v>44537</v>
      </c>
      <c r="R7648" s="178">
        <f t="shared" si="717"/>
        <v>44537</v>
      </c>
      <c r="S7648" s="182">
        <v>21</v>
      </c>
      <c r="T7648" s="180">
        <f t="shared" si="719"/>
        <v>91546.279999999955</v>
      </c>
      <c r="U7648" s="181">
        <f t="shared" si="718"/>
        <v>21</v>
      </c>
    </row>
    <row r="7649" spans="14:21">
      <c r="N7649" s="57">
        <f t="shared" si="714"/>
        <v>2021</v>
      </c>
      <c r="O7649" s="57">
        <f t="shared" si="715"/>
        <v>12</v>
      </c>
      <c r="P7649" s="57">
        <f t="shared" si="716"/>
        <v>8</v>
      </c>
      <c r="Q7649" s="48">
        <v>44538</v>
      </c>
      <c r="R7649" s="178">
        <f t="shared" si="717"/>
        <v>44538</v>
      </c>
      <c r="S7649" s="182">
        <v>20.2</v>
      </c>
      <c r="T7649" s="180">
        <f t="shared" si="719"/>
        <v>91566.479999999952</v>
      </c>
      <c r="U7649" s="181">
        <f t="shared" si="718"/>
        <v>20.2</v>
      </c>
    </row>
    <row r="7650" spans="14:21">
      <c r="N7650" s="57">
        <f t="shared" si="714"/>
        <v>2021</v>
      </c>
      <c r="O7650" s="57">
        <f t="shared" si="715"/>
        <v>12</v>
      </c>
      <c r="P7650" s="57">
        <f t="shared" si="716"/>
        <v>9</v>
      </c>
      <c r="Q7650" s="48">
        <v>44539</v>
      </c>
      <c r="R7650" s="178">
        <f t="shared" si="717"/>
        <v>44539</v>
      </c>
      <c r="S7650" s="182">
        <v>21.1</v>
      </c>
      <c r="T7650" s="180">
        <f t="shared" si="719"/>
        <v>91587.579999999958</v>
      </c>
      <c r="U7650" s="181">
        <f t="shared" si="718"/>
        <v>21.1</v>
      </c>
    </row>
    <row r="7651" spans="14:21">
      <c r="N7651" s="57">
        <f t="shared" si="714"/>
        <v>2021</v>
      </c>
      <c r="O7651" s="57">
        <f t="shared" si="715"/>
        <v>12</v>
      </c>
      <c r="P7651" s="57">
        <f t="shared" si="716"/>
        <v>10</v>
      </c>
      <c r="Q7651" s="48">
        <v>44540</v>
      </c>
      <c r="R7651" s="178">
        <f t="shared" si="717"/>
        <v>44540</v>
      </c>
      <c r="S7651" s="182">
        <v>19.899999999999999</v>
      </c>
      <c r="T7651" s="180">
        <f t="shared" si="719"/>
        <v>91607.479999999952</v>
      </c>
      <c r="U7651" s="181">
        <f t="shared" si="718"/>
        <v>19.899999999999999</v>
      </c>
    </row>
    <row r="7652" spans="14:21">
      <c r="N7652" s="57">
        <f t="shared" si="714"/>
        <v>2021</v>
      </c>
      <c r="O7652" s="57">
        <f t="shared" si="715"/>
        <v>12</v>
      </c>
      <c r="P7652" s="57">
        <f t="shared" si="716"/>
        <v>11</v>
      </c>
      <c r="Q7652" s="48">
        <v>44541</v>
      </c>
      <c r="R7652" s="178">
        <f t="shared" si="717"/>
        <v>44541</v>
      </c>
      <c r="S7652" s="182">
        <v>19</v>
      </c>
      <c r="T7652" s="180">
        <f t="shared" si="719"/>
        <v>91626.479999999952</v>
      </c>
      <c r="U7652" s="181">
        <f t="shared" si="718"/>
        <v>19</v>
      </c>
    </row>
    <row r="7653" spans="14:21">
      <c r="N7653" s="57">
        <f t="shared" si="714"/>
        <v>2021</v>
      </c>
      <c r="O7653" s="57">
        <f t="shared" si="715"/>
        <v>12</v>
      </c>
      <c r="P7653" s="57">
        <f t="shared" si="716"/>
        <v>12</v>
      </c>
      <c r="Q7653" s="48">
        <v>44542</v>
      </c>
      <c r="R7653" s="178">
        <f t="shared" si="717"/>
        <v>44542</v>
      </c>
      <c r="S7653" s="182">
        <v>16.7</v>
      </c>
      <c r="T7653" s="180">
        <f t="shared" si="719"/>
        <v>91643.179999999949</v>
      </c>
      <c r="U7653" s="181">
        <f t="shared" si="718"/>
        <v>16.7</v>
      </c>
    </row>
    <row r="7654" spans="14:21">
      <c r="N7654" s="57">
        <f t="shared" si="714"/>
        <v>2021</v>
      </c>
      <c r="O7654" s="57">
        <f t="shared" si="715"/>
        <v>12</v>
      </c>
      <c r="P7654" s="57">
        <f t="shared" si="716"/>
        <v>13</v>
      </c>
      <c r="Q7654" s="48">
        <v>44543</v>
      </c>
      <c r="R7654" s="178">
        <f t="shared" si="717"/>
        <v>44543</v>
      </c>
      <c r="S7654" s="182">
        <v>13</v>
      </c>
      <c r="T7654" s="180">
        <f t="shared" si="719"/>
        <v>91656.179999999949</v>
      </c>
      <c r="U7654" s="181">
        <f t="shared" si="718"/>
        <v>13</v>
      </c>
    </row>
    <row r="7655" spans="14:21">
      <c r="N7655" s="57">
        <f t="shared" si="714"/>
        <v>2021</v>
      </c>
      <c r="O7655" s="57">
        <f t="shared" si="715"/>
        <v>12</v>
      </c>
      <c r="P7655" s="57">
        <f t="shared" si="716"/>
        <v>14</v>
      </c>
      <c r="Q7655" s="48">
        <v>44544</v>
      </c>
      <c r="R7655" s="178">
        <f t="shared" si="717"/>
        <v>44544</v>
      </c>
      <c r="S7655" s="182">
        <v>14.4</v>
      </c>
      <c r="T7655" s="180">
        <f t="shared" si="719"/>
        <v>91670.579999999944</v>
      </c>
      <c r="U7655" s="181">
        <f t="shared" si="718"/>
        <v>14.4</v>
      </c>
    </row>
    <row r="7656" spans="14:21">
      <c r="N7656" s="57">
        <f t="shared" si="714"/>
        <v>2021</v>
      </c>
      <c r="O7656" s="57">
        <f t="shared" si="715"/>
        <v>12</v>
      </c>
      <c r="P7656" s="57">
        <f t="shared" si="716"/>
        <v>15</v>
      </c>
      <c r="Q7656" s="48">
        <v>44545</v>
      </c>
      <c r="R7656" s="178">
        <f t="shared" si="717"/>
        <v>44545</v>
      </c>
      <c r="S7656" s="182">
        <v>12.8</v>
      </c>
      <c r="T7656" s="180">
        <f t="shared" si="719"/>
        <v>91683.379999999946</v>
      </c>
      <c r="U7656" s="181">
        <f t="shared" si="718"/>
        <v>12.8</v>
      </c>
    </row>
    <row r="7657" spans="14:21">
      <c r="N7657" s="57">
        <f t="shared" si="714"/>
        <v>2021</v>
      </c>
      <c r="O7657" s="57">
        <f t="shared" si="715"/>
        <v>12</v>
      </c>
      <c r="P7657" s="57">
        <f t="shared" si="716"/>
        <v>16</v>
      </c>
      <c r="Q7657" s="48">
        <v>44546</v>
      </c>
      <c r="R7657" s="178">
        <f t="shared" si="717"/>
        <v>44546</v>
      </c>
      <c r="S7657" s="182">
        <v>14.7</v>
      </c>
      <c r="T7657" s="180">
        <f t="shared" si="719"/>
        <v>91698.079999999944</v>
      </c>
      <c r="U7657" s="181">
        <f t="shared" si="718"/>
        <v>14.7</v>
      </c>
    </row>
    <row r="7658" spans="14:21">
      <c r="N7658" s="57">
        <f t="shared" si="714"/>
        <v>2021</v>
      </c>
      <c r="O7658" s="57">
        <f t="shared" si="715"/>
        <v>12</v>
      </c>
      <c r="P7658" s="57">
        <f t="shared" si="716"/>
        <v>17</v>
      </c>
      <c r="Q7658" s="48">
        <v>44547</v>
      </c>
      <c r="R7658" s="178">
        <f t="shared" si="717"/>
        <v>44547</v>
      </c>
      <c r="S7658" s="182">
        <v>15.7</v>
      </c>
      <c r="T7658" s="180">
        <f t="shared" si="719"/>
        <v>91713.779999999941</v>
      </c>
      <c r="U7658" s="181">
        <f t="shared" si="718"/>
        <v>15.7</v>
      </c>
    </row>
    <row r="7659" spans="14:21">
      <c r="N7659" s="57">
        <f t="shared" si="714"/>
        <v>2021</v>
      </c>
      <c r="O7659" s="57">
        <f t="shared" si="715"/>
        <v>12</v>
      </c>
      <c r="P7659" s="57">
        <f t="shared" si="716"/>
        <v>18</v>
      </c>
      <c r="Q7659" s="48">
        <v>44548</v>
      </c>
      <c r="R7659" s="178">
        <f t="shared" si="717"/>
        <v>44548</v>
      </c>
      <c r="S7659" s="182">
        <v>14.8</v>
      </c>
      <c r="T7659" s="180">
        <f t="shared" si="719"/>
        <v>91728.579999999944</v>
      </c>
      <c r="U7659" s="181">
        <f t="shared" si="718"/>
        <v>14.8</v>
      </c>
    </row>
    <row r="7660" spans="14:21">
      <c r="N7660" s="57">
        <f t="shared" si="714"/>
        <v>2021</v>
      </c>
      <c r="O7660" s="57">
        <f t="shared" si="715"/>
        <v>12</v>
      </c>
      <c r="P7660" s="57">
        <f t="shared" si="716"/>
        <v>19</v>
      </c>
      <c r="Q7660" s="48">
        <v>44549</v>
      </c>
      <c r="R7660" s="178">
        <f t="shared" si="717"/>
        <v>44549</v>
      </c>
      <c r="S7660" s="182">
        <v>15.9</v>
      </c>
      <c r="T7660" s="180">
        <f t="shared" si="719"/>
        <v>91744.479999999938</v>
      </c>
      <c r="U7660" s="181">
        <f t="shared" si="718"/>
        <v>15.9</v>
      </c>
    </row>
    <row r="7661" spans="14:21">
      <c r="N7661" s="57">
        <f t="shared" si="714"/>
        <v>2021</v>
      </c>
      <c r="O7661" s="57">
        <f t="shared" si="715"/>
        <v>12</v>
      </c>
      <c r="P7661" s="57">
        <f t="shared" si="716"/>
        <v>20</v>
      </c>
      <c r="Q7661" s="48">
        <v>44550</v>
      </c>
      <c r="R7661" s="178">
        <f t="shared" si="717"/>
        <v>44550</v>
      </c>
      <c r="S7661" s="182">
        <v>20.9</v>
      </c>
      <c r="T7661" s="180">
        <f t="shared" si="719"/>
        <v>91765.379999999932</v>
      </c>
      <c r="U7661" s="181">
        <f t="shared" si="718"/>
        <v>20.9</v>
      </c>
    </row>
    <row r="7662" spans="14:21">
      <c r="N7662" s="57">
        <f t="shared" si="714"/>
        <v>2021</v>
      </c>
      <c r="O7662" s="57">
        <f t="shared" si="715"/>
        <v>12</v>
      </c>
      <c r="P7662" s="57">
        <f t="shared" si="716"/>
        <v>21</v>
      </c>
      <c r="Q7662" s="48">
        <v>44551</v>
      </c>
      <c r="R7662" s="178">
        <f t="shared" si="717"/>
        <v>44551</v>
      </c>
      <c r="S7662" s="182">
        <v>22.5</v>
      </c>
      <c r="T7662" s="180">
        <f t="shared" si="719"/>
        <v>91787.879999999932</v>
      </c>
      <c r="U7662" s="181">
        <f t="shared" si="718"/>
        <v>22.5</v>
      </c>
    </row>
    <row r="7663" spans="14:21">
      <c r="N7663" s="57">
        <f t="shared" si="714"/>
        <v>2021</v>
      </c>
      <c r="O7663" s="57">
        <f t="shared" si="715"/>
        <v>12</v>
      </c>
      <c r="P7663" s="57">
        <f t="shared" si="716"/>
        <v>22</v>
      </c>
      <c r="Q7663" s="48">
        <v>44552</v>
      </c>
      <c r="R7663" s="178">
        <f t="shared" si="717"/>
        <v>44552</v>
      </c>
      <c r="S7663" s="182">
        <v>23.6</v>
      </c>
      <c r="T7663" s="180">
        <f t="shared" si="719"/>
        <v>91811.479999999938</v>
      </c>
      <c r="U7663" s="181">
        <f t="shared" si="718"/>
        <v>23.6</v>
      </c>
    </row>
    <row r="7664" spans="14:21">
      <c r="N7664" s="57">
        <f t="shared" si="714"/>
        <v>2021</v>
      </c>
      <c r="O7664" s="57">
        <f t="shared" si="715"/>
        <v>12</v>
      </c>
      <c r="P7664" s="57">
        <f t="shared" si="716"/>
        <v>23</v>
      </c>
      <c r="Q7664" s="48">
        <v>44553</v>
      </c>
      <c r="R7664" s="178">
        <f t="shared" si="717"/>
        <v>44553</v>
      </c>
      <c r="S7664" s="182">
        <v>23</v>
      </c>
      <c r="T7664" s="180">
        <f t="shared" si="719"/>
        <v>91834.479999999938</v>
      </c>
      <c r="U7664" s="181">
        <f t="shared" si="718"/>
        <v>23</v>
      </c>
    </row>
    <row r="7665" spans="14:21">
      <c r="N7665" s="57">
        <f t="shared" si="714"/>
        <v>2021</v>
      </c>
      <c r="O7665" s="57">
        <f t="shared" si="715"/>
        <v>12</v>
      </c>
      <c r="P7665" s="57">
        <f t="shared" si="716"/>
        <v>24</v>
      </c>
      <c r="Q7665" s="48">
        <v>44554</v>
      </c>
      <c r="R7665" s="178">
        <f t="shared" si="717"/>
        <v>44554</v>
      </c>
      <c r="S7665" s="182">
        <v>22.6</v>
      </c>
      <c r="T7665" s="180">
        <f t="shared" si="719"/>
        <v>91857.079999999944</v>
      </c>
      <c r="U7665" s="181">
        <f t="shared" si="718"/>
        <v>22.6</v>
      </c>
    </row>
    <row r="7666" spans="14:21">
      <c r="N7666" s="57">
        <f t="shared" si="714"/>
        <v>2021</v>
      </c>
      <c r="O7666" s="57">
        <f t="shared" si="715"/>
        <v>12</v>
      </c>
      <c r="P7666" s="57">
        <f t="shared" si="716"/>
        <v>25</v>
      </c>
      <c r="Q7666" s="48">
        <v>44555</v>
      </c>
      <c r="R7666" s="178">
        <f t="shared" si="717"/>
        <v>44555</v>
      </c>
      <c r="S7666" s="182">
        <v>27.6</v>
      </c>
      <c r="T7666" s="180">
        <f t="shared" si="719"/>
        <v>91884.679999999949</v>
      </c>
      <c r="U7666" s="181">
        <f t="shared" si="718"/>
        <v>27.6</v>
      </c>
    </row>
    <row r="7667" spans="14:21">
      <c r="N7667" s="57">
        <f t="shared" si="714"/>
        <v>2021</v>
      </c>
      <c r="O7667" s="57">
        <f t="shared" si="715"/>
        <v>12</v>
      </c>
      <c r="P7667" s="57">
        <f t="shared" si="716"/>
        <v>26</v>
      </c>
      <c r="Q7667" s="48">
        <v>44556</v>
      </c>
      <c r="R7667" s="178">
        <f t="shared" si="717"/>
        <v>44556</v>
      </c>
      <c r="S7667" s="182">
        <v>26.3</v>
      </c>
      <c r="T7667" s="180">
        <f t="shared" si="719"/>
        <v>91910.979999999952</v>
      </c>
      <c r="U7667" s="181">
        <f t="shared" si="718"/>
        <v>26.3</v>
      </c>
    </row>
    <row r="7668" spans="14:21">
      <c r="N7668" s="57">
        <f t="shared" si="714"/>
        <v>2021</v>
      </c>
      <c r="O7668" s="57">
        <f t="shared" si="715"/>
        <v>12</v>
      </c>
      <c r="P7668" s="57">
        <f t="shared" si="716"/>
        <v>27</v>
      </c>
      <c r="Q7668" s="48">
        <v>44557</v>
      </c>
      <c r="R7668" s="178">
        <f t="shared" si="717"/>
        <v>44557</v>
      </c>
      <c r="S7668" s="182">
        <v>24.7</v>
      </c>
      <c r="T7668" s="180">
        <f t="shared" si="719"/>
        <v>91935.679999999949</v>
      </c>
      <c r="U7668" s="181">
        <f t="shared" si="718"/>
        <v>24.7</v>
      </c>
    </row>
    <row r="7669" spans="14:21">
      <c r="N7669" s="57">
        <f t="shared" si="714"/>
        <v>2021</v>
      </c>
      <c r="O7669" s="57">
        <f t="shared" si="715"/>
        <v>12</v>
      </c>
      <c r="P7669" s="57">
        <f t="shared" si="716"/>
        <v>28</v>
      </c>
      <c r="Q7669" s="48">
        <v>44558</v>
      </c>
      <c r="R7669" s="178">
        <f t="shared" si="717"/>
        <v>44558</v>
      </c>
      <c r="S7669" s="182">
        <v>20.6</v>
      </c>
      <c r="T7669" s="180">
        <f t="shared" si="719"/>
        <v>91956.279999999955</v>
      </c>
      <c r="U7669" s="181">
        <f t="shared" si="718"/>
        <v>20.6</v>
      </c>
    </row>
    <row r="7670" spans="14:21">
      <c r="N7670" s="57">
        <f t="shared" si="714"/>
        <v>2021</v>
      </c>
      <c r="O7670" s="57">
        <f t="shared" si="715"/>
        <v>12</v>
      </c>
      <c r="P7670" s="57">
        <f t="shared" si="716"/>
        <v>29</v>
      </c>
      <c r="Q7670" s="48">
        <v>44559</v>
      </c>
      <c r="R7670" s="178">
        <f t="shared" si="717"/>
        <v>44559</v>
      </c>
      <c r="S7670" s="182">
        <v>19.8</v>
      </c>
      <c r="T7670" s="180">
        <f t="shared" si="719"/>
        <v>91976.079999999958</v>
      </c>
      <c r="U7670" s="181">
        <f t="shared" si="718"/>
        <v>19.8</v>
      </c>
    </row>
    <row r="7671" spans="14:21">
      <c r="N7671" s="57">
        <f t="shared" si="714"/>
        <v>2021</v>
      </c>
      <c r="O7671" s="57">
        <f t="shared" si="715"/>
        <v>12</v>
      </c>
      <c r="P7671" s="57">
        <f t="shared" si="716"/>
        <v>30</v>
      </c>
      <c r="Q7671" s="48">
        <v>44560</v>
      </c>
      <c r="R7671" s="178">
        <f t="shared" si="717"/>
        <v>44560</v>
      </c>
      <c r="S7671" s="182">
        <v>13.6</v>
      </c>
      <c r="T7671" s="180">
        <f t="shared" si="719"/>
        <v>91989.679999999964</v>
      </c>
      <c r="U7671" s="181">
        <f t="shared" si="718"/>
        <v>13.6</v>
      </c>
    </row>
    <row r="7672" spans="14:21">
      <c r="N7672" s="57">
        <f t="shared" si="714"/>
        <v>2021</v>
      </c>
      <c r="O7672" s="57">
        <f t="shared" si="715"/>
        <v>12</v>
      </c>
      <c r="P7672" s="57">
        <f t="shared" si="716"/>
        <v>31</v>
      </c>
      <c r="Q7672" s="48">
        <v>44561</v>
      </c>
      <c r="R7672" s="178">
        <f t="shared" si="717"/>
        <v>44561</v>
      </c>
      <c r="S7672" s="182">
        <v>11</v>
      </c>
      <c r="T7672" s="180">
        <f t="shared" si="719"/>
        <v>92000.679999999964</v>
      </c>
      <c r="U7672" s="181">
        <f t="shared" si="718"/>
        <v>11</v>
      </c>
    </row>
    <row r="7673" spans="14:21">
      <c r="N7673" s="57">
        <f t="shared" si="714"/>
        <v>2022</v>
      </c>
      <c r="O7673" s="57">
        <f t="shared" si="715"/>
        <v>1</v>
      </c>
      <c r="P7673" s="57">
        <f t="shared" si="716"/>
        <v>1</v>
      </c>
      <c r="Q7673" s="48">
        <v>44562</v>
      </c>
      <c r="R7673" s="178">
        <f t="shared" si="717"/>
        <v>44562</v>
      </c>
      <c r="S7673" s="182">
        <v>11.2</v>
      </c>
      <c r="T7673" s="180">
        <f t="shared" si="719"/>
        <v>92011.879999999961</v>
      </c>
      <c r="U7673" s="181">
        <f t="shared" si="718"/>
        <v>11.2</v>
      </c>
    </row>
    <row r="7674" spans="14:21">
      <c r="N7674" s="57">
        <f t="shared" si="714"/>
        <v>2022</v>
      </c>
      <c r="O7674" s="57">
        <f t="shared" si="715"/>
        <v>1</v>
      </c>
      <c r="P7674" s="57">
        <f t="shared" si="716"/>
        <v>2</v>
      </c>
      <c r="Q7674" s="48">
        <v>44563</v>
      </c>
      <c r="R7674" s="178">
        <f t="shared" si="717"/>
        <v>44563</v>
      </c>
      <c r="S7674" s="182">
        <v>11.5</v>
      </c>
      <c r="T7674" s="180">
        <f t="shared" si="719"/>
        <v>92023.379999999961</v>
      </c>
      <c r="U7674" s="181">
        <f t="shared" si="718"/>
        <v>11.5</v>
      </c>
    </row>
    <row r="7675" spans="14:21">
      <c r="N7675" s="57">
        <f t="shared" si="714"/>
        <v>2022</v>
      </c>
      <c r="O7675" s="57">
        <f t="shared" si="715"/>
        <v>1</v>
      </c>
      <c r="P7675" s="57">
        <f t="shared" si="716"/>
        <v>3</v>
      </c>
      <c r="Q7675" s="48">
        <v>44564</v>
      </c>
      <c r="R7675" s="178">
        <f t="shared" si="717"/>
        <v>44564</v>
      </c>
      <c r="S7675" s="182">
        <v>13.2</v>
      </c>
      <c r="T7675" s="180">
        <f t="shared" si="719"/>
        <v>92036.579999999958</v>
      </c>
      <c r="U7675" s="181">
        <f t="shared" si="718"/>
        <v>13.2</v>
      </c>
    </row>
    <row r="7676" spans="14:21">
      <c r="N7676" s="57">
        <f t="shared" si="714"/>
        <v>2022</v>
      </c>
      <c r="O7676" s="57">
        <f t="shared" si="715"/>
        <v>1</v>
      </c>
      <c r="P7676" s="57">
        <f t="shared" si="716"/>
        <v>4</v>
      </c>
      <c r="Q7676" s="48">
        <v>44565</v>
      </c>
      <c r="R7676" s="178">
        <f t="shared" si="717"/>
        <v>44565</v>
      </c>
      <c r="S7676" s="182">
        <v>16.399999999999999</v>
      </c>
      <c r="T7676" s="180">
        <f t="shared" si="719"/>
        <v>92052.979999999952</v>
      </c>
      <c r="U7676" s="181">
        <f t="shared" si="718"/>
        <v>16.399999999999999</v>
      </c>
    </row>
    <row r="7677" spans="14:21">
      <c r="N7677" s="57">
        <f t="shared" si="714"/>
        <v>2022</v>
      </c>
      <c r="O7677" s="57">
        <f t="shared" si="715"/>
        <v>1</v>
      </c>
      <c r="P7677" s="57">
        <f t="shared" si="716"/>
        <v>5</v>
      </c>
      <c r="Q7677" s="48">
        <v>44566</v>
      </c>
      <c r="R7677" s="178">
        <f t="shared" si="717"/>
        <v>44566</v>
      </c>
      <c r="S7677" s="182">
        <v>18.8</v>
      </c>
      <c r="T7677" s="180">
        <f t="shared" si="719"/>
        <v>92071.779999999955</v>
      </c>
      <c r="U7677" s="181">
        <f t="shared" si="718"/>
        <v>18.8</v>
      </c>
    </row>
    <row r="7678" spans="14:21">
      <c r="N7678" s="57">
        <f t="shared" si="714"/>
        <v>2022</v>
      </c>
      <c r="O7678" s="57">
        <f t="shared" si="715"/>
        <v>1</v>
      </c>
      <c r="P7678" s="57">
        <f t="shared" si="716"/>
        <v>6</v>
      </c>
      <c r="Q7678" s="48">
        <v>44567</v>
      </c>
      <c r="R7678" s="178">
        <f t="shared" si="717"/>
        <v>44567</v>
      </c>
      <c r="S7678" s="182">
        <v>20.9</v>
      </c>
      <c r="T7678" s="180">
        <f t="shared" si="719"/>
        <v>92092.679999999949</v>
      </c>
      <c r="U7678" s="181">
        <f t="shared" si="718"/>
        <v>20.9</v>
      </c>
    </row>
    <row r="7679" spans="14:21">
      <c r="N7679" s="57">
        <f t="shared" si="714"/>
        <v>2022</v>
      </c>
      <c r="O7679" s="57">
        <f t="shared" si="715"/>
        <v>1</v>
      </c>
      <c r="P7679" s="57">
        <f t="shared" si="716"/>
        <v>7</v>
      </c>
      <c r="Q7679" s="48">
        <v>44568</v>
      </c>
      <c r="R7679" s="178">
        <f t="shared" si="717"/>
        <v>44568</v>
      </c>
      <c r="S7679" s="182">
        <v>19.3</v>
      </c>
      <c r="T7679" s="180">
        <f t="shared" si="719"/>
        <v>92111.979999999952</v>
      </c>
      <c r="U7679" s="181">
        <f t="shared" si="718"/>
        <v>19.3</v>
      </c>
    </row>
    <row r="7680" spans="14:21">
      <c r="N7680" s="57">
        <f t="shared" si="714"/>
        <v>2022</v>
      </c>
      <c r="O7680" s="57">
        <f t="shared" si="715"/>
        <v>1</v>
      </c>
      <c r="P7680" s="57">
        <f t="shared" si="716"/>
        <v>8</v>
      </c>
      <c r="Q7680" s="48">
        <v>44569</v>
      </c>
      <c r="R7680" s="178">
        <f t="shared" si="717"/>
        <v>44569</v>
      </c>
      <c r="S7680" s="182">
        <v>19.100000000000001</v>
      </c>
      <c r="T7680" s="180">
        <f t="shared" si="719"/>
        <v>92131.079999999958</v>
      </c>
      <c r="U7680" s="181">
        <f t="shared" si="718"/>
        <v>19.100000000000001</v>
      </c>
    </row>
    <row r="7681" spans="14:21">
      <c r="N7681" s="57">
        <f t="shared" si="714"/>
        <v>2022</v>
      </c>
      <c r="O7681" s="57">
        <f t="shared" si="715"/>
        <v>1</v>
      </c>
      <c r="P7681" s="57">
        <f t="shared" si="716"/>
        <v>9</v>
      </c>
      <c r="Q7681" s="48">
        <v>44570</v>
      </c>
      <c r="R7681" s="178">
        <f t="shared" si="717"/>
        <v>44570</v>
      </c>
      <c r="S7681" s="182">
        <v>20.100000000000001</v>
      </c>
      <c r="T7681" s="180">
        <f t="shared" si="719"/>
        <v>92151.179999999964</v>
      </c>
      <c r="U7681" s="181">
        <f t="shared" si="718"/>
        <v>20.100000000000001</v>
      </c>
    </row>
    <row r="7682" spans="14:21">
      <c r="N7682" s="57">
        <f t="shared" si="714"/>
        <v>2022</v>
      </c>
      <c r="O7682" s="57">
        <f t="shared" si="715"/>
        <v>1</v>
      </c>
      <c r="P7682" s="57">
        <f t="shared" si="716"/>
        <v>10</v>
      </c>
      <c r="Q7682" s="48">
        <v>44571</v>
      </c>
      <c r="R7682" s="178">
        <f t="shared" si="717"/>
        <v>44571</v>
      </c>
      <c r="S7682" s="182">
        <v>19.100000000000001</v>
      </c>
      <c r="T7682" s="180">
        <f t="shared" si="719"/>
        <v>92170.27999999997</v>
      </c>
      <c r="U7682" s="181">
        <f t="shared" si="718"/>
        <v>19.100000000000001</v>
      </c>
    </row>
    <row r="7683" spans="14:21">
      <c r="N7683" s="57">
        <f t="shared" ref="N7683:N7722" si="720">IF(Q7683="","",YEAR(Q7683))</f>
        <v>2022</v>
      </c>
      <c r="O7683" s="57">
        <f t="shared" ref="O7683:O7722" si="721">IF(Q7683="","",MONTH(Q7683))</f>
        <v>1</v>
      </c>
      <c r="P7683" s="57">
        <f t="shared" ref="P7683:P7722" si="722">DAY(Q7683)</f>
        <v>11</v>
      </c>
      <c r="Q7683" s="48">
        <v>44572</v>
      </c>
      <c r="R7683" s="178">
        <f t="shared" ref="R7683:R7746" si="723">Q7683</f>
        <v>44572</v>
      </c>
      <c r="S7683" s="182">
        <v>18.2</v>
      </c>
      <c r="T7683" s="180">
        <f t="shared" si="719"/>
        <v>92188.479999999967</v>
      </c>
      <c r="U7683" s="181">
        <f t="shared" ref="U7683:U7746" si="724">IF(AND(R7683&gt;=$E$7,R7683&lt;=$E$9),S7683,"0")</f>
        <v>18.2</v>
      </c>
    </row>
    <row r="7684" spans="14:21">
      <c r="N7684" s="57">
        <f t="shared" si="720"/>
        <v>2022</v>
      </c>
      <c r="O7684" s="57">
        <f t="shared" si="721"/>
        <v>1</v>
      </c>
      <c r="P7684" s="57">
        <f t="shared" si="722"/>
        <v>12</v>
      </c>
      <c r="Q7684" s="48">
        <v>44573</v>
      </c>
      <c r="R7684" s="178">
        <f t="shared" si="723"/>
        <v>44573</v>
      </c>
      <c r="S7684" s="182">
        <v>16.8</v>
      </c>
      <c r="T7684" s="180">
        <f t="shared" si="719"/>
        <v>92205.27999999997</v>
      </c>
      <c r="U7684" s="181">
        <f t="shared" si="724"/>
        <v>16.8</v>
      </c>
    </row>
    <row r="7685" spans="14:21">
      <c r="N7685" s="57">
        <f t="shared" si="720"/>
        <v>2022</v>
      </c>
      <c r="O7685" s="57">
        <f t="shared" si="721"/>
        <v>1</v>
      </c>
      <c r="P7685" s="57">
        <f t="shared" si="722"/>
        <v>13</v>
      </c>
      <c r="Q7685" s="48">
        <v>44574</v>
      </c>
      <c r="R7685" s="178">
        <f t="shared" si="723"/>
        <v>44574</v>
      </c>
      <c r="S7685" s="182">
        <v>14.2</v>
      </c>
      <c r="T7685" s="180">
        <f t="shared" ref="T7685:T7748" si="725">T7684+S7685</f>
        <v>92219.479999999967</v>
      </c>
      <c r="U7685" s="181">
        <f t="shared" si="724"/>
        <v>14.2</v>
      </c>
    </row>
    <row r="7686" spans="14:21">
      <c r="N7686" s="57">
        <f t="shared" si="720"/>
        <v>2022</v>
      </c>
      <c r="O7686" s="57">
        <f t="shared" si="721"/>
        <v>1</v>
      </c>
      <c r="P7686" s="57">
        <f t="shared" si="722"/>
        <v>14</v>
      </c>
      <c r="Q7686" s="48">
        <v>44575</v>
      </c>
      <c r="R7686" s="178">
        <f t="shared" si="723"/>
        <v>44575</v>
      </c>
      <c r="S7686" s="182">
        <v>15.8</v>
      </c>
      <c r="T7686" s="180">
        <f t="shared" si="725"/>
        <v>92235.27999999997</v>
      </c>
      <c r="U7686" s="181">
        <f t="shared" si="724"/>
        <v>15.8</v>
      </c>
    </row>
    <row r="7687" spans="14:21">
      <c r="N7687" s="57">
        <f t="shared" si="720"/>
        <v>2022</v>
      </c>
      <c r="O7687" s="57">
        <f t="shared" si="721"/>
        <v>1</v>
      </c>
      <c r="P7687" s="57">
        <f t="shared" si="722"/>
        <v>15</v>
      </c>
      <c r="Q7687" s="48">
        <v>44576</v>
      </c>
      <c r="R7687" s="178">
        <f t="shared" si="723"/>
        <v>44576</v>
      </c>
      <c r="S7687" s="182">
        <v>18.600000000000001</v>
      </c>
      <c r="T7687" s="180">
        <f t="shared" si="725"/>
        <v>92253.879999999976</v>
      </c>
      <c r="U7687" s="181">
        <f t="shared" si="724"/>
        <v>18.600000000000001</v>
      </c>
    </row>
    <row r="7688" spans="14:21">
      <c r="N7688" s="57">
        <f t="shared" si="720"/>
        <v>2022</v>
      </c>
      <c r="O7688" s="57">
        <f t="shared" si="721"/>
        <v>1</v>
      </c>
      <c r="P7688" s="57">
        <f t="shared" si="722"/>
        <v>16</v>
      </c>
      <c r="Q7688" s="48">
        <v>44577</v>
      </c>
      <c r="R7688" s="178">
        <f t="shared" si="723"/>
        <v>44577</v>
      </c>
      <c r="S7688" s="182">
        <v>17.2</v>
      </c>
      <c r="T7688" s="180">
        <f t="shared" si="725"/>
        <v>92271.079999999973</v>
      </c>
      <c r="U7688" s="181">
        <f t="shared" si="724"/>
        <v>17.2</v>
      </c>
    </row>
    <row r="7689" spans="14:21">
      <c r="N7689" s="57">
        <f t="shared" si="720"/>
        <v>2022</v>
      </c>
      <c r="O7689" s="57">
        <f t="shared" si="721"/>
        <v>1</v>
      </c>
      <c r="P7689" s="57">
        <f t="shared" si="722"/>
        <v>17</v>
      </c>
      <c r="Q7689" s="48">
        <v>44578</v>
      </c>
      <c r="R7689" s="178">
        <f t="shared" si="723"/>
        <v>44578</v>
      </c>
      <c r="S7689" s="182">
        <v>16.399999999999999</v>
      </c>
      <c r="T7689" s="180">
        <f t="shared" si="725"/>
        <v>92287.479999999967</v>
      </c>
      <c r="U7689" s="181">
        <f t="shared" si="724"/>
        <v>16.399999999999999</v>
      </c>
    </row>
    <row r="7690" spans="14:21">
      <c r="N7690" s="57">
        <f t="shared" si="720"/>
        <v>2022</v>
      </c>
      <c r="O7690" s="57">
        <f t="shared" si="721"/>
        <v>1</v>
      </c>
      <c r="P7690" s="57">
        <f t="shared" si="722"/>
        <v>18</v>
      </c>
      <c r="Q7690" s="48">
        <v>44579</v>
      </c>
      <c r="R7690" s="178">
        <f t="shared" si="723"/>
        <v>44579</v>
      </c>
      <c r="S7690" s="182">
        <v>16.100000000000001</v>
      </c>
      <c r="T7690" s="180">
        <f t="shared" si="725"/>
        <v>92303.579999999973</v>
      </c>
      <c r="U7690" s="181">
        <f t="shared" si="724"/>
        <v>16.100000000000001</v>
      </c>
    </row>
    <row r="7691" spans="14:21">
      <c r="N7691" s="57">
        <f t="shared" si="720"/>
        <v>2022</v>
      </c>
      <c r="O7691" s="57">
        <f t="shared" si="721"/>
        <v>1</v>
      </c>
      <c r="P7691" s="57">
        <f t="shared" si="722"/>
        <v>19</v>
      </c>
      <c r="Q7691" s="48">
        <v>44580</v>
      </c>
      <c r="R7691" s="178">
        <f t="shared" si="723"/>
        <v>44580</v>
      </c>
      <c r="S7691" s="182">
        <v>17.5</v>
      </c>
      <c r="T7691" s="180">
        <f t="shared" si="725"/>
        <v>92321.079999999973</v>
      </c>
      <c r="U7691" s="181">
        <f t="shared" si="724"/>
        <v>17.5</v>
      </c>
    </row>
    <row r="7692" spans="14:21">
      <c r="N7692" s="57">
        <f t="shared" si="720"/>
        <v>2022</v>
      </c>
      <c r="O7692" s="57">
        <f t="shared" si="721"/>
        <v>1</v>
      </c>
      <c r="P7692" s="57">
        <f t="shared" si="722"/>
        <v>20</v>
      </c>
      <c r="Q7692" s="48">
        <v>44581</v>
      </c>
      <c r="R7692" s="178">
        <f t="shared" si="723"/>
        <v>44581</v>
      </c>
      <c r="S7692" s="182">
        <v>20.6</v>
      </c>
      <c r="T7692" s="180">
        <f t="shared" si="725"/>
        <v>92341.679999999978</v>
      </c>
      <c r="U7692" s="181">
        <f t="shared" si="724"/>
        <v>20.6</v>
      </c>
    </row>
    <row r="7693" spans="14:21">
      <c r="N7693" s="57">
        <f t="shared" si="720"/>
        <v>2022</v>
      </c>
      <c r="O7693" s="57">
        <f t="shared" si="721"/>
        <v>1</v>
      </c>
      <c r="P7693" s="57">
        <f t="shared" si="722"/>
        <v>21</v>
      </c>
      <c r="Q7693" s="48">
        <v>44582</v>
      </c>
      <c r="R7693" s="178">
        <f t="shared" si="723"/>
        <v>44582</v>
      </c>
      <c r="S7693" s="182">
        <v>20</v>
      </c>
      <c r="T7693" s="180">
        <f t="shared" si="725"/>
        <v>92361.679999999978</v>
      </c>
      <c r="U7693" s="181">
        <f t="shared" si="724"/>
        <v>20</v>
      </c>
    </row>
    <row r="7694" spans="14:21">
      <c r="N7694" s="57">
        <f t="shared" si="720"/>
        <v>2022</v>
      </c>
      <c r="O7694" s="57">
        <f t="shared" si="721"/>
        <v>1</v>
      </c>
      <c r="P7694" s="57">
        <f t="shared" si="722"/>
        <v>22</v>
      </c>
      <c r="Q7694" s="48">
        <v>44583</v>
      </c>
      <c r="R7694" s="178">
        <f t="shared" si="723"/>
        <v>44583</v>
      </c>
      <c r="S7694" s="182">
        <v>16.3</v>
      </c>
      <c r="T7694" s="180">
        <f t="shared" si="725"/>
        <v>92377.979999999981</v>
      </c>
      <c r="U7694" s="181">
        <f t="shared" si="724"/>
        <v>16.3</v>
      </c>
    </row>
    <row r="7695" spans="14:21">
      <c r="N7695" s="57">
        <f t="shared" si="720"/>
        <v>2022</v>
      </c>
      <c r="O7695" s="57">
        <f t="shared" si="721"/>
        <v>1</v>
      </c>
      <c r="P7695" s="57">
        <f t="shared" si="722"/>
        <v>23</v>
      </c>
      <c r="Q7695" s="48">
        <v>44584</v>
      </c>
      <c r="R7695" s="178">
        <f t="shared" si="723"/>
        <v>44584</v>
      </c>
      <c r="S7695" s="182">
        <v>15.3</v>
      </c>
      <c r="T7695" s="180">
        <f t="shared" si="725"/>
        <v>92393.279999999984</v>
      </c>
      <c r="U7695" s="181">
        <f t="shared" si="724"/>
        <v>15.3</v>
      </c>
    </row>
    <row r="7696" spans="14:21">
      <c r="N7696" s="57">
        <f t="shared" si="720"/>
        <v>2022</v>
      </c>
      <c r="O7696" s="57">
        <f t="shared" si="721"/>
        <v>1</v>
      </c>
      <c r="P7696" s="57">
        <f t="shared" si="722"/>
        <v>24</v>
      </c>
      <c r="Q7696" s="48">
        <v>44585</v>
      </c>
      <c r="R7696" s="178">
        <f t="shared" si="723"/>
        <v>44585</v>
      </c>
      <c r="S7696" s="182">
        <v>16.899999999999999</v>
      </c>
      <c r="T7696" s="180">
        <f t="shared" si="725"/>
        <v>92410.179999999978</v>
      </c>
      <c r="U7696" s="181">
        <f t="shared" si="724"/>
        <v>16.899999999999999</v>
      </c>
    </row>
    <row r="7697" spans="14:21">
      <c r="N7697" s="57">
        <f t="shared" si="720"/>
        <v>2022</v>
      </c>
      <c r="O7697" s="57">
        <f t="shared" si="721"/>
        <v>1</v>
      </c>
      <c r="P7697" s="57">
        <f t="shared" si="722"/>
        <v>25</v>
      </c>
      <c r="Q7697" s="48">
        <v>44586</v>
      </c>
      <c r="R7697" s="178">
        <f t="shared" si="723"/>
        <v>44586</v>
      </c>
      <c r="S7697" s="182">
        <v>16.7</v>
      </c>
      <c r="T7697" s="180">
        <f t="shared" si="725"/>
        <v>92426.879999999976</v>
      </c>
      <c r="U7697" s="181">
        <f t="shared" si="724"/>
        <v>16.7</v>
      </c>
    </row>
    <row r="7698" spans="14:21">
      <c r="N7698" s="57">
        <f t="shared" si="720"/>
        <v>2022</v>
      </c>
      <c r="O7698" s="57">
        <f t="shared" si="721"/>
        <v>1</v>
      </c>
      <c r="P7698" s="57">
        <f t="shared" si="722"/>
        <v>26</v>
      </c>
      <c r="Q7698" s="48">
        <v>44587</v>
      </c>
      <c r="R7698" s="178">
        <f t="shared" si="723"/>
        <v>44587</v>
      </c>
      <c r="S7698" s="182">
        <v>17</v>
      </c>
      <c r="T7698" s="180">
        <f t="shared" si="725"/>
        <v>92443.879999999976</v>
      </c>
      <c r="U7698" s="181">
        <f t="shared" si="724"/>
        <v>17</v>
      </c>
    </row>
    <row r="7699" spans="14:21">
      <c r="N7699" s="57">
        <f t="shared" si="720"/>
        <v>2022</v>
      </c>
      <c r="O7699" s="57">
        <f t="shared" si="721"/>
        <v>1</v>
      </c>
      <c r="P7699" s="57">
        <f t="shared" si="722"/>
        <v>27</v>
      </c>
      <c r="Q7699" s="48">
        <v>44588</v>
      </c>
      <c r="R7699" s="178">
        <f t="shared" si="723"/>
        <v>44588</v>
      </c>
      <c r="S7699" s="182">
        <v>15.4</v>
      </c>
      <c r="T7699" s="180">
        <f t="shared" si="725"/>
        <v>92459.27999999997</v>
      </c>
      <c r="U7699" s="181">
        <f t="shared" si="724"/>
        <v>15.4</v>
      </c>
    </row>
    <row r="7700" spans="14:21">
      <c r="N7700" s="57">
        <f t="shared" si="720"/>
        <v>2022</v>
      </c>
      <c r="O7700" s="57">
        <f t="shared" si="721"/>
        <v>1</v>
      </c>
      <c r="P7700" s="57">
        <f t="shared" si="722"/>
        <v>28</v>
      </c>
      <c r="Q7700" s="48">
        <v>44589</v>
      </c>
      <c r="R7700" s="178">
        <f t="shared" si="723"/>
        <v>44589</v>
      </c>
      <c r="S7700" s="182">
        <v>17.100000000000001</v>
      </c>
      <c r="T7700" s="180">
        <f t="shared" si="725"/>
        <v>92476.379999999976</v>
      </c>
      <c r="U7700" s="181">
        <f t="shared" si="724"/>
        <v>17.100000000000001</v>
      </c>
    </row>
    <row r="7701" spans="14:21">
      <c r="N7701" s="57">
        <f t="shared" si="720"/>
        <v>2022</v>
      </c>
      <c r="O7701" s="57">
        <f t="shared" si="721"/>
        <v>1</v>
      </c>
      <c r="P7701" s="57">
        <f t="shared" si="722"/>
        <v>29</v>
      </c>
      <c r="Q7701" s="48">
        <v>44590</v>
      </c>
      <c r="R7701" s="178">
        <f t="shared" si="723"/>
        <v>44590</v>
      </c>
      <c r="S7701" s="182">
        <v>14.9</v>
      </c>
      <c r="T7701" s="180">
        <f t="shared" si="725"/>
        <v>92491.27999999997</v>
      </c>
      <c r="U7701" s="181">
        <f t="shared" si="724"/>
        <v>14.9</v>
      </c>
    </row>
    <row r="7702" spans="14:21">
      <c r="N7702" s="57">
        <f t="shared" si="720"/>
        <v>2022</v>
      </c>
      <c r="O7702" s="57">
        <f t="shared" si="721"/>
        <v>1</v>
      </c>
      <c r="P7702" s="57">
        <f t="shared" si="722"/>
        <v>30</v>
      </c>
      <c r="Q7702" s="48">
        <v>44591</v>
      </c>
      <c r="R7702" s="178">
        <f t="shared" si="723"/>
        <v>44591</v>
      </c>
      <c r="S7702" s="182">
        <v>16.899999999999999</v>
      </c>
      <c r="T7702" s="180">
        <f t="shared" si="725"/>
        <v>92508.179999999964</v>
      </c>
      <c r="U7702" s="181">
        <f t="shared" si="724"/>
        <v>16.899999999999999</v>
      </c>
    </row>
    <row r="7703" spans="14:21">
      <c r="N7703" s="57">
        <f t="shared" si="720"/>
        <v>2022</v>
      </c>
      <c r="O7703" s="57">
        <f t="shared" si="721"/>
        <v>1</v>
      </c>
      <c r="P7703" s="57">
        <f t="shared" si="722"/>
        <v>31</v>
      </c>
      <c r="Q7703" s="48">
        <v>44592</v>
      </c>
      <c r="R7703" s="178">
        <f t="shared" si="723"/>
        <v>44592</v>
      </c>
      <c r="S7703" s="182">
        <v>19.7</v>
      </c>
      <c r="T7703" s="180">
        <f t="shared" si="725"/>
        <v>92527.879999999961</v>
      </c>
      <c r="U7703" s="181">
        <f t="shared" si="724"/>
        <v>19.7</v>
      </c>
    </row>
    <row r="7704" spans="14:21">
      <c r="N7704" s="57">
        <f t="shared" si="720"/>
        <v>2022</v>
      </c>
      <c r="O7704" s="57">
        <f t="shared" si="721"/>
        <v>2</v>
      </c>
      <c r="P7704" s="57">
        <f t="shared" si="722"/>
        <v>1</v>
      </c>
      <c r="Q7704" s="48">
        <v>44593</v>
      </c>
      <c r="R7704" s="178">
        <f t="shared" si="723"/>
        <v>44593</v>
      </c>
      <c r="S7704" s="182">
        <v>17</v>
      </c>
      <c r="T7704" s="180">
        <f t="shared" si="725"/>
        <v>92544.879999999961</v>
      </c>
      <c r="U7704" s="181">
        <f t="shared" si="724"/>
        <v>17</v>
      </c>
    </row>
    <row r="7705" spans="14:21">
      <c r="N7705" s="57">
        <f t="shared" si="720"/>
        <v>2022</v>
      </c>
      <c r="O7705" s="57">
        <f t="shared" si="721"/>
        <v>2</v>
      </c>
      <c r="P7705" s="57">
        <f t="shared" si="722"/>
        <v>2</v>
      </c>
      <c r="Q7705" s="48">
        <v>44594</v>
      </c>
      <c r="R7705" s="178">
        <f t="shared" si="723"/>
        <v>44594</v>
      </c>
      <c r="S7705" s="182">
        <v>16.899999999999999</v>
      </c>
      <c r="T7705" s="180">
        <f t="shared" si="725"/>
        <v>92561.779999999955</v>
      </c>
      <c r="U7705" s="181">
        <f t="shared" si="724"/>
        <v>16.899999999999999</v>
      </c>
    </row>
    <row r="7706" spans="14:21">
      <c r="N7706" s="57">
        <f t="shared" si="720"/>
        <v>2022</v>
      </c>
      <c r="O7706" s="57">
        <f t="shared" si="721"/>
        <v>2</v>
      </c>
      <c r="P7706" s="57">
        <f t="shared" si="722"/>
        <v>3</v>
      </c>
      <c r="Q7706" s="48">
        <v>44595</v>
      </c>
      <c r="R7706" s="178">
        <f t="shared" si="723"/>
        <v>44595</v>
      </c>
      <c r="S7706" s="182">
        <v>16</v>
      </c>
      <c r="T7706" s="180">
        <f t="shared" si="725"/>
        <v>92577.779999999955</v>
      </c>
      <c r="U7706" s="181">
        <f t="shared" si="724"/>
        <v>16</v>
      </c>
    </row>
    <row r="7707" spans="14:21">
      <c r="N7707" s="57">
        <f t="shared" si="720"/>
        <v>2022</v>
      </c>
      <c r="O7707" s="57">
        <f t="shared" si="721"/>
        <v>2</v>
      </c>
      <c r="P7707" s="57">
        <f t="shared" si="722"/>
        <v>4</v>
      </c>
      <c r="Q7707" s="48">
        <v>44596</v>
      </c>
      <c r="R7707" s="178">
        <f t="shared" si="723"/>
        <v>44596</v>
      </c>
      <c r="S7707" s="182">
        <v>15.8</v>
      </c>
      <c r="T7707" s="180">
        <f t="shared" si="725"/>
        <v>92593.579999999958</v>
      </c>
      <c r="U7707" s="181">
        <f t="shared" si="724"/>
        <v>15.8</v>
      </c>
    </row>
    <row r="7708" spans="14:21">
      <c r="N7708" s="57">
        <f t="shared" si="720"/>
        <v>2022</v>
      </c>
      <c r="O7708" s="57">
        <f t="shared" si="721"/>
        <v>2</v>
      </c>
      <c r="P7708" s="57">
        <f t="shared" si="722"/>
        <v>5</v>
      </c>
      <c r="Q7708" s="48">
        <v>44597</v>
      </c>
      <c r="R7708" s="178">
        <f t="shared" si="723"/>
        <v>44597</v>
      </c>
      <c r="S7708" s="182">
        <v>17.5</v>
      </c>
      <c r="T7708" s="180">
        <f t="shared" si="725"/>
        <v>92611.079999999958</v>
      </c>
      <c r="U7708" s="181">
        <f t="shared" si="724"/>
        <v>17.5</v>
      </c>
    </row>
    <row r="7709" spans="14:21">
      <c r="N7709" s="57">
        <f t="shared" si="720"/>
        <v>2022</v>
      </c>
      <c r="O7709" s="57">
        <f t="shared" si="721"/>
        <v>2</v>
      </c>
      <c r="P7709" s="57">
        <f t="shared" si="722"/>
        <v>6</v>
      </c>
      <c r="Q7709" s="48">
        <v>44598</v>
      </c>
      <c r="R7709" s="178">
        <f t="shared" si="723"/>
        <v>44598</v>
      </c>
      <c r="S7709" s="182">
        <v>16.5</v>
      </c>
      <c r="T7709" s="180">
        <f t="shared" si="725"/>
        <v>92627.579999999958</v>
      </c>
      <c r="U7709" s="181">
        <f t="shared" si="724"/>
        <v>16.5</v>
      </c>
    </row>
    <row r="7710" spans="14:21">
      <c r="N7710" s="57">
        <f t="shared" si="720"/>
        <v>2022</v>
      </c>
      <c r="O7710" s="57">
        <f t="shared" si="721"/>
        <v>2</v>
      </c>
      <c r="P7710" s="57">
        <f t="shared" si="722"/>
        <v>7</v>
      </c>
      <c r="Q7710" s="48">
        <v>44599</v>
      </c>
      <c r="R7710" s="178">
        <f t="shared" si="723"/>
        <v>44599</v>
      </c>
      <c r="S7710" s="182">
        <v>17.600000000000001</v>
      </c>
      <c r="T7710" s="180">
        <f t="shared" si="725"/>
        <v>92645.179999999964</v>
      </c>
      <c r="U7710" s="181">
        <f t="shared" si="724"/>
        <v>17.600000000000001</v>
      </c>
    </row>
    <row r="7711" spans="14:21">
      <c r="N7711" s="57">
        <f t="shared" si="720"/>
        <v>2022</v>
      </c>
      <c r="O7711" s="57">
        <f t="shared" si="721"/>
        <v>2</v>
      </c>
      <c r="P7711" s="57">
        <f t="shared" si="722"/>
        <v>8</v>
      </c>
      <c r="Q7711" s="48">
        <v>44600</v>
      </c>
      <c r="R7711" s="178">
        <f t="shared" si="723"/>
        <v>44600</v>
      </c>
      <c r="S7711" s="182">
        <v>14.6</v>
      </c>
      <c r="T7711" s="180">
        <f t="shared" si="725"/>
        <v>92659.77999999997</v>
      </c>
      <c r="U7711" s="181">
        <f t="shared" si="724"/>
        <v>14.6</v>
      </c>
    </row>
    <row r="7712" spans="14:21">
      <c r="N7712" s="57">
        <f t="shared" si="720"/>
        <v>2022</v>
      </c>
      <c r="O7712" s="57">
        <f t="shared" si="721"/>
        <v>2</v>
      </c>
      <c r="P7712" s="57">
        <f t="shared" si="722"/>
        <v>9</v>
      </c>
      <c r="Q7712" s="48">
        <v>44601</v>
      </c>
      <c r="R7712" s="178">
        <f t="shared" si="723"/>
        <v>44601</v>
      </c>
      <c r="S7712" s="182">
        <v>14.2</v>
      </c>
      <c r="T7712" s="180">
        <f t="shared" si="725"/>
        <v>92673.979999999967</v>
      </c>
      <c r="U7712" s="181">
        <f t="shared" si="724"/>
        <v>14.2</v>
      </c>
    </row>
    <row r="7713" spans="14:21">
      <c r="N7713" s="57">
        <f t="shared" si="720"/>
        <v>2022</v>
      </c>
      <c r="O7713" s="57">
        <f t="shared" si="721"/>
        <v>2</v>
      </c>
      <c r="P7713" s="57">
        <f t="shared" si="722"/>
        <v>10</v>
      </c>
      <c r="Q7713" s="48">
        <v>44602</v>
      </c>
      <c r="R7713" s="178">
        <f t="shared" si="723"/>
        <v>44602</v>
      </c>
      <c r="S7713" s="182">
        <v>16.600000000000001</v>
      </c>
      <c r="T7713" s="180">
        <f t="shared" si="725"/>
        <v>92690.579999999973</v>
      </c>
      <c r="U7713" s="181">
        <f t="shared" si="724"/>
        <v>16.600000000000001</v>
      </c>
    </row>
    <row r="7714" spans="14:21">
      <c r="N7714" s="57">
        <f t="shared" si="720"/>
        <v>2022</v>
      </c>
      <c r="O7714" s="57">
        <f t="shared" si="721"/>
        <v>2</v>
      </c>
      <c r="P7714" s="57">
        <f t="shared" si="722"/>
        <v>11</v>
      </c>
      <c r="Q7714" s="48">
        <v>44603</v>
      </c>
      <c r="R7714" s="178">
        <f t="shared" si="723"/>
        <v>44603</v>
      </c>
      <c r="S7714" s="182">
        <v>19.600000000000001</v>
      </c>
      <c r="T7714" s="180">
        <f t="shared" si="725"/>
        <v>92710.179999999978</v>
      </c>
      <c r="U7714" s="181">
        <f t="shared" si="724"/>
        <v>19.600000000000001</v>
      </c>
    </row>
    <row r="7715" spans="14:21">
      <c r="N7715" s="57">
        <f t="shared" si="720"/>
        <v>2022</v>
      </c>
      <c r="O7715" s="57">
        <f t="shared" si="721"/>
        <v>2</v>
      </c>
      <c r="P7715" s="57">
        <f t="shared" si="722"/>
        <v>12</v>
      </c>
      <c r="Q7715" s="48">
        <v>44604</v>
      </c>
      <c r="R7715" s="178">
        <f t="shared" si="723"/>
        <v>44604</v>
      </c>
      <c r="S7715" s="182">
        <v>19.5</v>
      </c>
      <c r="T7715" s="180">
        <f t="shared" si="725"/>
        <v>92729.679999999978</v>
      </c>
      <c r="U7715" s="181">
        <f t="shared" si="724"/>
        <v>19.5</v>
      </c>
    </row>
    <row r="7716" spans="14:21">
      <c r="N7716" s="57">
        <f t="shared" si="720"/>
        <v>2022</v>
      </c>
      <c r="O7716" s="57">
        <f t="shared" si="721"/>
        <v>2</v>
      </c>
      <c r="P7716" s="57">
        <f t="shared" si="722"/>
        <v>13</v>
      </c>
      <c r="Q7716" s="48">
        <v>44605</v>
      </c>
      <c r="R7716" s="178">
        <f t="shared" si="723"/>
        <v>44605</v>
      </c>
      <c r="S7716" s="182">
        <v>17.5</v>
      </c>
      <c r="T7716" s="180">
        <f t="shared" si="725"/>
        <v>92747.179999999978</v>
      </c>
      <c r="U7716" s="181">
        <f t="shared" si="724"/>
        <v>17.5</v>
      </c>
    </row>
    <row r="7717" spans="14:21">
      <c r="N7717" s="57">
        <f t="shared" si="720"/>
        <v>2022</v>
      </c>
      <c r="O7717" s="57">
        <f t="shared" si="721"/>
        <v>2</v>
      </c>
      <c r="P7717" s="57">
        <f t="shared" si="722"/>
        <v>14</v>
      </c>
      <c r="Q7717" s="48">
        <v>44606</v>
      </c>
      <c r="R7717" s="178">
        <f t="shared" si="723"/>
        <v>44606</v>
      </c>
      <c r="S7717" s="182">
        <v>13.1</v>
      </c>
      <c r="T7717" s="180">
        <f t="shared" si="725"/>
        <v>92760.279999999984</v>
      </c>
      <c r="U7717" s="181">
        <f t="shared" si="724"/>
        <v>13.1</v>
      </c>
    </row>
    <row r="7718" spans="14:21">
      <c r="N7718" s="57">
        <f t="shared" si="720"/>
        <v>2022</v>
      </c>
      <c r="O7718" s="57">
        <f t="shared" si="721"/>
        <v>2</v>
      </c>
      <c r="P7718" s="57">
        <f t="shared" si="722"/>
        <v>15</v>
      </c>
      <c r="Q7718" s="48">
        <v>44607</v>
      </c>
      <c r="R7718" s="178">
        <f t="shared" si="723"/>
        <v>44607</v>
      </c>
      <c r="S7718" s="182">
        <v>15.2</v>
      </c>
      <c r="T7718" s="180">
        <f t="shared" si="725"/>
        <v>92775.479999999981</v>
      </c>
      <c r="U7718" s="181">
        <f t="shared" si="724"/>
        <v>15.2</v>
      </c>
    </row>
    <row r="7719" spans="14:21">
      <c r="N7719" s="57">
        <f t="shared" si="720"/>
        <v>2022</v>
      </c>
      <c r="O7719" s="57">
        <f t="shared" si="721"/>
        <v>2</v>
      </c>
      <c r="P7719" s="57">
        <f t="shared" si="722"/>
        <v>16</v>
      </c>
      <c r="Q7719" s="48">
        <v>44608</v>
      </c>
      <c r="R7719" s="178">
        <f t="shared" si="723"/>
        <v>44608</v>
      </c>
      <c r="S7719" s="182">
        <v>13.4</v>
      </c>
      <c r="T7719" s="180">
        <f t="shared" si="725"/>
        <v>92788.879999999976</v>
      </c>
      <c r="U7719" s="181">
        <f t="shared" si="724"/>
        <v>13.4</v>
      </c>
    </row>
    <row r="7720" spans="14:21">
      <c r="N7720" s="57">
        <f t="shared" si="720"/>
        <v>2022</v>
      </c>
      <c r="O7720" s="57">
        <f t="shared" si="721"/>
        <v>2</v>
      </c>
      <c r="P7720" s="57">
        <f t="shared" si="722"/>
        <v>17</v>
      </c>
      <c r="Q7720" s="48">
        <v>44609</v>
      </c>
      <c r="R7720" s="178">
        <f t="shared" si="723"/>
        <v>44609</v>
      </c>
      <c r="S7720" s="182">
        <v>15.6</v>
      </c>
      <c r="T7720" s="180">
        <f t="shared" si="725"/>
        <v>92804.479999999981</v>
      </c>
      <c r="U7720" s="181">
        <f t="shared" si="724"/>
        <v>15.6</v>
      </c>
    </row>
    <row r="7721" spans="14:21">
      <c r="N7721" s="57">
        <f t="shared" si="720"/>
        <v>2022</v>
      </c>
      <c r="O7721" s="57">
        <f t="shared" si="721"/>
        <v>2</v>
      </c>
      <c r="P7721" s="57">
        <f t="shared" si="722"/>
        <v>18</v>
      </c>
      <c r="Q7721" s="48">
        <v>44610</v>
      </c>
      <c r="R7721" s="178">
        <f t="shared" si="723"/>
        <v>44610</v>
      </c>
      <c r="S7721" s="182">
        <v>16.600000000000001</v>
      </c>
      <c r="T7721" s="180">
        <f t="shared" si="725"/>
        <v>92821.079999999987</v>
      </c>
      <c r="U7721" s="181">
        <f t="shared" si="724"/>
        <v>16.600000000000001</v>
      </c>
    </row>
    <row r="7722" spans="14:21">
      <c r="N7722" s="57">
        <f t="shared" si="720"/>
        <v>2022</v>
      </c>
      <c r="O7722" s="57">
        <f t="shared" si="721"/>
        <v>2</v>
      </c>
      <c r="P7722" s="57">
        <f t="shared" si="722"/>
        <v>19</v>
      </c>
      <c r="Q7722" s="48">
        <v>44611</v>
      </c>
      <c r="R7722" s="178">
        <f t="shared" si="723"/>
        <v>44611</v>
      </c>
      <c r="S7722" s="182">
        <v>17.2</v>
      </c>
      <c r="T7722" s="180">
        <f t="shared" si="725"/>
        <v>92838.279999999984</v>
      </c>
      <c r="U7722" s="181">
        <f t="shared" si="724"/>
        <v>17.2</v>
      </c>
    </row>
    <row r="7723" spans="14:21">
      <c r="N7723" s="57">
        <f t="shared" ref="N7723:N7731" si="726">IF(Q7723="","",YEAR(Q7723))</f>
        <v>2022</v>
      </c>
      <c r="O7723" s="57">
        <f t="shared" ref="O7723:O7731" si="727">IF(Q7723="","",MONTH(Q7723))</f>
        <v>2</v>
      </c>
      <c r="P7723" s="57">
        <f t="shared" ref="P7723:P7731" si="728">DAY(Q7723)</f>
        <v>20</v>
      </c>
      <c r="Q7723" s="48">
        <v>44612</v>
      </c>
      <c r="R7723" s="178">
        <f t="shared" si="723"/>
        <v>44612</v>
      </c>
      <c r="S7723" s="182">
        <v>16.600000000000001</v>
      </c>
      <c r="T7723" s="180">
        <f t="shared" si="725"/>
        <v>92854.87999999999</v>
      </c>
      <c r="U7723" s="181">
        <f t="shared" si="724"/>
        <v>16.600000000000001</v>
      </c>
    </row>
    <row r="7724" spans="14:21">
      <c r="N7724" s="57">
        <f t="shared" si="726"/>
        <v>2022</v>
      </c>
      <c r="O7724" s="57">
        <f t="shared" si="727"/>
        <v>2</v>
      </c>
      <c r="P7724" s="57">
        <f t="shared" si="728"/>
        <v>21</v>
      </c>
      <c r="Q7724" s="48">
        <v>44613</v>
      </c>
      <c r="R7724" s="178">
        <f t="shared" si="723"/>
        <v>44613</v>
      </c>
      <c r="S7724" s="182">
        <v>17.100000000000001</v>
      </c>
      <c r="T7724" s="180">
        <f t="shared" si="725"/>
        <v>92871.98</v>
      </c>
      <c r="U7724" s="181">
        <f t="shared" si="724"/>
        <v>17.100000000000001</v>
      </c>
    </row>
    <row r="7725" spans="14:21">
      <c r="N7725" s="57">
        <f t="shared" si="726"/>
        <v>2022</v>
      </c>
      <c r="O7725" s="57">
        <f t="shared" si="727"/>
        <v>2</v>
      </c>
      <c r="P7725" s="57">
        <f t="shared" si="728"/>
        <v>22</v>
      </c>
      <c r="Q7725" s="48">
        <v>44614</v>
      </c>
      <c r="R7725" s="178">
        <f t="shared" si="723"/>
        <v>44614</v>
      </c>
      <c r="S7725" s="182">
        <v>16.5</v>
      </c>
      <c r="T7725" s="180">
        <f t="shared" si="725"/>
        <v>92888.48</v>
      </c>
      <c r="U7725" s="181">
        <f t="shared" si="724"/>
        <v>16.5</v>
      </c>
    </row>
    <row r="7726" spans="14:21">
      <c r="N7726" s="57">
        <f t="shared" si="726"/>
        <v>2022</v>
      </c>
      <c r="O7726" s="57">
        <f t="shared" si="727"/>
        <v>2</v>
      </c>
      <c r="P7726" s="57">
        <f t="shared" si="728"/>
        <v>23</v>
      </c>
      <c r="Q7726" s="48">
        <v>44615</v>
      </c>
      <c r="R7726" s="178">
        <f t="shared" si="723"/>
        <v>44615</v>
      </c>
      <c r="S7726" s="182">
        <v>15</v>
      </c>
      <c r="T7726" s="180">
        <f t="shared" si="725"/>
        <v>92903.48</v>
      </c>
      <c r="U7726" s="181">
        <f t="shared" si="724"/>
        <v>15</v>
      </c>
    </row>
    <row r="7727" spans="14:21">
      <c r="N7727" s="57">
        <f t="shared" si="726"/>
        <v>2022</v>
      </c>
      <c r="O7727" s="57">
        <f t="shared" si="727"/>
        <v>2</v>
      </c>
      <c r="P7727" s="57">
        <f t="shared" si="728"/>
        <v>24</v>
      </c>
      <c r="Q7727" s="48">
        <v>44616</v>
      </c>
      <c r="R7727" s="178">
        <f t="shared" si="723"/>
        <v>44616</v>
      </c>
      <c r="S7727" s="182">
        <v>15.3</v>
      </c>
      <c r="T7727" s="180">
        <f t="shared" si="725"/>
        <v>92918.78</v>
      </c>
      <c r="U7727" s="181">
        <f t="shared" si="724"/>
        <v>15.3</v>
      </c>
    </row>
    <row r="7728" spans="14:21">
      <c r="N7728" s="57">
        <f t="shared" si="726"/>
        <v>2022</v>
      </c>
      <c r="O7728" s="57">
        <f t="shared" si="727"/>
        <v>2</v>
      </c>
      <c r="P7728" s="57">
        <f t="shared" si="728"/>
        <v>25</v>
      </c>
      <c r="Q7728" s="48">
        <v>44617</v>
      </c>
      <c r="R7728" s="178">
        <f t="shared" si="723"/>
        <v>44617</v>
      </c>
      <c r="S7728" s="182">
        <v>17.8</v>
      </c>
      <c r="T7728" s="180">
        <f t="shared" si="725"/>
        <v>92936.58</v>
      </c>
      <c r="U7728" s="181">
        <f t="shared" si="724"/>
        <v>17.8</v>
      </c>
    </row>
    <row r="7729" spans="14:21">
      <c r="N7729" s="57">
        <f t="shared" si="726"/>
        <v>2022</v>
      </c>
      <c r="O7729" s="57">
        <f t="shared" si="727"/>
        <v>2</v>
      </c>
      <c r="P7729" s="57">
        <f t="shared" si="728"/>
        <v>26</v>
      </c>
      <c r="Q7729" s="48">
        <v>44618</v>
      </c>
      <c r="R7729" s="178">
        <f t="shared" si="723"/>
        <v>44618</v>
      </c>
      <c r="S7729" s="182">
        <v>18.5</v>
      </c>
      <c r="T7729" s="180">
        <f t="shared" si="725"/>
        <v>92955.08</v>
      </c>
      <c r="U7729" s="181">
        <f t="shared" si="724"/>
        <v>18.5</v>
      </c>
    </row>
    <row r="7730" spans="14:21">
      <c r="N7730" s="57">
        <f t="shared" si="726"/>
        <v>2022</v>
      </c>
      <c r="O7730" s="57">
        <f t="shared" si="727"/>
        <v>2</v>
      </c>
      <c r="P7730" s="57">
        <f t="shared" si="728"/>
        <v>27</v>
      </c>
      <c r="Q7730" s="48">
        <v>44619</v>
      </c>
      <c r="R7730" s="178">
        <f t="shared" si="723"/>
        <v>44619</v>
      </c>
      <c r="S7730" s="182">
        <v>18.8</v>
      </c>
      <c r="T7730" s="180">
        <f t="shared" si="725"/>
        <v>92973.88</v>
      </c>
      <c r="U7730" s="181">
        <f t="shared" si="724"/>
        <v>18.8</v>
      </c>
    </row>
    <row r="7731" spans="14:21">
      <c r="N7731" s="57">
        <f t="shared" si="726"/>
        <v>2022</v>
      </c>
      <c r="O7731" s="57">
        <f t="shared" si="727"/>
        <v>2</v>
      </c>
      <c r="P7731" s="57">
        <f t="shared" si="728"/>
        <v>28</v>
      </c>
      <c r="Q7731" s="48">
        <v>44620</v>
      </c>
      <c r="R7731" s="178">
        <f t="shared" si="723"/>
        <v>44620</v>
      </c>
      <c r="S7731" s="182">
        <v>18</v>
      </c>
      <c r="T7731" s="180">
        <f t="shared" si="725"/>
        <v>92991.88</v>
      </c>
      <c r="U7731" s="181">
        <f t="shared" si="724"/>
        <v>18</v>
      </c>
    </row>
    <row r="7732" spans="14:21">
      <c r="N7732" s="57">
        <f t="shared" ref="N7732:N7750" si="729">IF(Q7732="","",YEAR(Q7732))</f>
        <v>2022</v>
      </c>
      <c r="O7732" s="57">
        <f t="shared" ref="O7732:O7750" si="730">IF(Q7732="","",MONTH(Q7732))</f>
        <v>3</v>
      </c>
      <c r="P7732" s="57">
        <f t="shared" ref="P7732:P7750" si="731">DAY(Q7732)</f>
        <v>1</v>
      </c>
      <c r="Q7732" s="48">
        <v>44621</v>
      </c>
      <c r="R7732" s="178">
        <f t="shared" si="723"/>
        <v>44621</v>
      </c>
      <c r="S7732" s="182">
        <v>18.5</v>
      </c>
      <c r="T7732" s="180">
        <f t="shared" si="725"/>
        <v>93010.38</v>
      </c>
      <c r="U7732" s="181">
        <f t="shared" si="724"/>
        <v>18.5</v>
      </c>
    </row>
    <row r="7733" spans="14:21">
      <c r="N7733" s="57">
        <f t="shared" si="729"/>
        <v>2022</v>
      </c>
      <c r="O7733" s="57">
        <f t="shared" si="730"/>
        <v>3</v>
      </c>
      <c r="P7733" s="57">
        <f t="shared" si="731"/>
        <v>2</v>
      </c>
      <c r="Q7733" s="48">
        <v>44622</v>
      </c>
      <c r="R7733" s="178">
        <f t="shared" si="723"/>
        <v>44622</v>
      </c>
      <c r="S7733" s="182">
        <v>19.8</v>
      </c>
      <c r="T7733" s="180">
        <f t="shared" si="725"/>
        <v>93030.180000000008</v>
      </c>
      <c r="U7733" s="181">
        <f t="shared" si="724"/>
        <v>19.8</v>
      </c>
    </row>
    <row r="7734" spans="14:21">
      <c r="N7734" s="57">
        <f t="shared" si="729"/>
        <v>2022</v>
      </c>
      <c r="O7734" s="57">
        <f t="shared" si="730"/>
        <v>3</v>
      </c>
      <c r="P7734" s="57">
        <f t="shared" si="731"/>
        <v>3</v>
      </c>
      <c r="Q7734" s="48">
        <v>44623</v>
      </c>
      <c r="R7734" s="178">
        <f t="shared" si="723"/>
        <v>44623</v>
      </c>
      <c r="S7734" s="182">
        <v>21.5</v>
      </c>
      <c r="T7734" s="180">
        <f t="shared" si="725"/>
        <v>93051.680000000008</v>
      </c>
      <c r="U7734" s="181">
        <f t="shared" si="724"/>
        <v>21.5</v>
      </c>
    </row>
    <row r="7735" spans="14:21">
      <c r="N7735" s="57">
        <f t="shared" si="729"/>
        <v>2022</v>
      </c>
      <c r="O7735" s="57">
        <f t="shared" si="730"/>
        <v>3</v>
      </c>
      <c r="P7735" s="57">
        <f t="shared" si="731"/>
        <v>4</v>
      </c>
      <c r="Q7735" s="48">
        <v>44624</v>
      </c>
      <c r="R7735" s="178">
        <f t="shared" si="723"/>
        <v>44624</v>
      </c>
      <c r="S7735" s="182">
        <v>20.9</v>
      </c>
      <c r="T7735" s="180">
        <f t="shared" si="725"/>
        <v>93072.58</v>
      </c>
      <c r="U7735" s="181">
        <f t="shared" si="724"/>
        <v>20.9</v>
      </c>
    </row>
    <row r="7736" spans="14:21">
      <c r="N7736" s="57">
        <f t="shared" si="729"/>
        <v>2022</v>
      </c>
      <c r="O7736" s="57">
        <f t="shared" si="730"/>
        <v>3</v>
      </c>
      <c r="P7736" s="57">
        <f t="shared" si="731"/>
        <v>5</v>
      </c>
      <c r="Q7736" s="48">
        <v>44625</v>
      </c>
      <c r="R7736" s="178">
        <f t="shared" si="723"/>
        <v>44625</v>
      </c>
      <c r="S7736" s="182">
        <v>19.899999999999999</v>
      </c>
      <c r="T7736" s="180">
        <f t="shared" si="725"/>
        <v>93092.479999999996</v>
      </c>
      <c r="U7736" s="181">
        <f t="shared" si="724"/>
        <v>19.899999999999999</v>
      </c>
    </row>
    <row r="7737" spans="14:21">
      <c r="N7737" s="57">
        <f t="shared" si="729"/>
        <v>2022</v>
      </c>
      <c r="O7737" s="57">
        <f t="shared" si="730"/>
        <v>3</v>
      </c>
      <c r="P7737" s="57">
        <f t="shared" si="731"/>
        <v>6</v>
      </c>
      <c r="Q7737" s="48">
        <v>44626</v>
      </c>
      <c r="R7737" s="178">
        <f t="shared" si="723"/>
        <v>44626</v>
      </c>
      <c r="S7737" s="182">
        <v>19.3</v>
      </c>
      <c r="T7737" s="180">
        <f t="shared" si="725"/>
        <v>93111.78</v>
      </c>
      <c r="U7737" s="181">
        <f t="shared" si="724"/>
        <v>19.3</v>
      </c>
    </row>
    <row r="7738" spans="14:21">
      <c r="N7738" s="57">
        <f t="shared" si="729"/>
        <v>2022</v>
      </c>
      <c r="O7738" s="57">
        <f t="shared" si="730"/>
        <v>3</v>
      </c>
      <c r="P7738" s="57">
        <f t="shared" si="731"/>
        <v>7</v>
      </c>
      <c r="Q7738" s="48">
        <v>44627</v>
      </c>
      <c r="R7738" s="178">
        <f t="shared" si="723"/>
        <v>44627</v>
      </c>
      <c r="S7738" s="182">
        <v>19.7</v>
      </c>
      <c r="T7738" s="180">
        <f t="shared" si="725"/>
        <v>93131.48</v>
      </c>
      <c r="U7738" s="181">
        <f t="shared" si="724"/>
        <v>19.7</v>
      </c>
    </row>
    <row r="7739" spans="14:21">
      <c r="N7739" s="57">
        <f t="shared" si="729"/>
        <v>2022</v>
      </c>
      <c r="O7739" s="57">
        <f t="shared" si="730"/>
        <v>3</v>
      </c>
      <c r="P7739" s="57">
        <f t="shared" si="731"/>
        <v>8</v>
      </c>
      <c r="Q7739" s="48">
        <v>44628</v>
      </c>
      <c r="R7739" s="178">
        <f t="shared" si="723"/>
        <v>44628</v>
      </c>
      <c r="S7739" s="182">
        <v>18.3</v>
      </c>
      <c r="T7739" s="180">
        <f t="shared" si="725"/>
        <v>93149.78</v>
      </c>
      <c r="U7739" s="181">
        <f t="shared" si="724"/>
        <v>18.3</v>
      </c>
    </row>
    <row r="7740" spans="14:21">
      <c r="N7740" s="57">
        <f t="shared" si="729"/>
        <v>2022</v>
      </c>
      <c r="O7740" s="57">
        <f t="shared" si="730"/>
        <v>3</v>
      </c>
      <c r="P7740" s="57">
        <f t="shared" si="731"/>
        <v>9</v>
      </c>
      <c r="Q7740" s="48">
        <v>44629</v>
      </c>
      <c r="R7740" s="178">
        <f t="shared" si="723"/>
        <v>44629</v>
      </c>
      <c r="S7740" s="182">
        <v>17.399999999999999</v>
      </c>
      <c r="T7740" s="180">
        <f t="shared" si="725"/>
        <v>93167.18</v>
      </c>
      <c r="U7740" s="181">
        <f t="shared" si="724"/>
        <v>17.399999999999999</v>
      </c>
    </row>
    <row r="7741" spans="14:21">
      <c r="N7741" s="57">
        <f t="shared" si="729"/>
        <v>2022</v>
      </c>
      <c r="O7741" s="57">
        <f t="shared" si="730"/>
        <v>3</v>
      </c>
      <c r="P7741" s="57">
        <f t="shared" si="731"/>
        <v>10</v>
      </c>
      <c r="Q7741" s="48">
        <v>44630</v>
      </c>
      <c r="R7741" s="178">
        <f t="shared" si="723"/>
        <v>44630</v>
      </c>
      <c r="S7741" s="182">
        <v>15.9</v>
      </c>
      <c r="T7741" s="180">
        <f t="shared" si="725"/>
        <v>93183.079999999987</v>
      </c>
      <c r="U7741" s="181">
        <f t="shared" si="724"/>
        <v>15.9</v>
      </c>
    </row>
    <row r="7742" spans="14:21">
      <c r="N7742" s="57">
        <f t="shared" si="729"/>
        <v>2022</v>
      </c>
      <c r="O7742" s="57">
        <f t="shared" si="730"/>
        <v>3</v>
      </c>
      <c r="P7742" s="57">
        <f t="shared" si="731"/>
        <v>11</v>
      </c>
      <c r="Q7742" s="48">
        <v>44631</v>
      </c>
      <c r="R7742" s="178">
        <f t="shared" si="723"/>
        <v>44631</v>
      </c>
      <c r="S7742" s="182">
        <v>17.100000000000001</v>
      </c>
      <c r="T7742" s="180">
        <f t="shared" si="725"/>
        <v>93200.18</v>
      </c>
      <c r="U7742" s="181">
        <f t="shared" si="724"/>
        <v>17.100000000000001</v>
      </c>
    </row>
    <row r="7743" spans="14:21">
      <c r="N7743" s="57">
        <f t="shared" si="729"/>
        <v>2022</v>
      </c>
      <c r="O7743" s="57">
        <f t="shared" si="730"/>
        <v>3</v>
      </c>
      <c r="P7743" s="57">
        <f t="shared" si="731"/>
        <v>12</v>
      </c>
      <c r="Q7743" s="48">
        <v>44632</v>
      </c>
      <c r="R7743" s="178">
        <f t="shared" si="723"/>
        <v>44632</v>
      </c>
      <c r="S7743" s="182">
        <v>16</v>
      </c>
      <c r="T7743" s="180">
        <f t="shared" si="725"/>
        <v>93216.18</v>
      </c>
      <c r="U7743" s="181">
        <f t="shared" si="724"/>
        <v>16</v>
      </c>
    </row>
    <row r="7744" spans="14:21">
      <c r="N7744" s="57">
        <f t="shared" si="729"/>
        <v>2022</v>
      </c>
      <c r="O7744" s="57">
        <f t="shared" si="730"/>
        <v>3</v>
      </c>
      <c r="P7744" s="57">
        <f t="shared" si="731"/>
        <v>13</v>
      </c>
      <c r="Q7744" s="48">
        <v>44633</v>
      </c>
      <c r="R7744" s="178">
        <f t="shared" si="723"/>
        <v>44633</v>
      </c>
      <c r="S7744" s="182">
        <v>15.5</v>
      </c>
      <c r="T7744" s="180">
        <f t="shared" si="725"/>
        <v>93231.679999999993</v>
      </c>
      <c r="U7744" s="181">
        <f t="shared" si="724"/>
        <v>15.5</v>
      </c>
    </row>
    <row r="7745" spans="14:21">
      <c r="N7745" s="57">
        <f t="shared" si="729"/>
        <v>2022</v>
      </c>
      <c r="O7745" s="57">
        <f t="shared" si="730"/>
        <v>3</v>
      </c>
      <c r="P7745" s="57">
        <f t="shared" si="731"/>
        <v>14</v>
      </c>
      <c r="Q7745" s="48">
        <v>44634</v>
      </c>
      <c r="R7745" s="178">
        <f t="shared" si="723"/>
        <v>44634</v>
      </c>
      <c r="S7745" s="182">
        <v>14.8</v>
      </c>
      <c r="T7745" s="180">
        <f t="shared" si="725"/>
        <v>93246.48</v>
      </c>
      <c r="U7745" s="181">
        <f t="shared" si="724"/>
        <v>14.8</v>
      </c>
    </row>
    <row r="7746" spans="14:21">
      <c r="N7746" s="57">
        <f t="shared" si="729"/>
        <v>2022</v>
      </c>
      <c r="O7746" s="57">
        <f t="shared" si="730"/>
        <v>3</v>
      </c>
      <c r="P7746" s="57">
        <f t="shared" si="731"/>
        <v>15</v>
      </c>
      <c r="Q7746" s="48">
        <v>44635</v>
      </c>
      <c r="R7746" s="178">
        <f t="shared" si="723"/>
        <v>44635</v>
      </c>
      <c r="S7746" s="182">
        <v>16</v>
      </c>
      <c r="T7746" s="180">
        <f t="shared" si="725"/>
        <v>93262.48</v>
      </c>
      <c r="U7746" s="181">
        <f t="shared" si="724"/>
        <v>16</v>
      </c>
    </row>
    <row r="7747" spans="14:21">
      <c r="N7747" s="57">
        <f t="shared" si="729"/>
        <v>2022</v>
      </c>
      <c r="O7747" s="57">
        <f t="shared" si="730"/>
        <v>3</v>
      </c>
      <c r="P7747" s="57">
        <f t="shared" si="731"/>
        <v>16</v>
      </c>
      <c r="Q7747" s="48">
        <v>44636</v>
      </c>
      <c r="R7747" s="178">
        <f t="shared" ref="R7747:R7810" si="732">Q7747</f>
        <v>44636</v>
      </c>
      <c r="S7747" s="182">
        <v>18.8</v>
      </c>
      <c r="T7747" s="180">
        <f t="shared" si="725"/>
        <v>93281.279999999999</v>
      </c>
      <c r="U7747" s="181">
        <f t="shared" ref="U7747:U7810" si="733">IF(AND(R7747&gt;=$E$7,R7747&lt;=$E$9),S7747,"0")</f>
        <v>18.8</v>
      </c>
    </row>
    <row r="7748" spans="14:21">
      <c r="N7748" s="57">
        <f t="shared" si="729"/>
        <v>2022</v>
      </c>
      <c r="O7748" s="57">
        <f t="shared" si="730"/>
        <v>3</v>
      </c>
      <c r="P7748" s="57">
        <f t="shared" si="731"/>
        <v>17</v>
      </c>
      <c r="Q7748" s="48">
        <v>44637</v>
      </c>
      <c r="R7748" s="178">
        <f t="shared" si="732"/>
        <v>44637</v>
      </c>
      <c r="S7748" s="182">
        <v>15.9</v>
      </c>
      <c r="T7748" s="180">
        <f t="shared" si="725"/>
        <v>93297.18</v>
      </c>
      <c r="U7748" s="181">
        <f t="shared" si="733"/>
        <v>15.9</v>
      </c>
    </row>
    <row r="7749" spans="14:21">
      <c r="N7749" s="57">
        <f t="shared" si="729"/>
        <v>2022</v>
      </c>
      <c r="O7749" s="57">
        <f t="shared" si="730"/>
        <v>3</v>
      </c>
      <c r="P7749" s="57">
        <f t="shared" si="731"/>
        <v>18</v>
      </c>
      <c r="Q7749" s="48">
        <v>44638</v>
      </c>
      <c r="R7749" s="178">
        <f t="shared" si="732"/>
        <v>44638</v>
      </c>
      <c r="S7749" s="182">
        <v>16.2</v>
      </c>
      <c r="T7749" s="180">
        <f t="shared" ref="T7749:T7812" si="734">T7748+S7749</f>
        <v>93313.37999999999</v>
      </c>
      <c r="U7749" s="181">
        <f t="shared" si="733"/>
        <v>16.2</v>
      </c>
    </row>
    <row r="7750" spans="14:21">
      <c r="N7750" s="57">
        <f t="shared" si="729"/>
        <v>2022</v>
      </c>
      <c r="O7750" s="57">
        <f t="shared" si="730"/>
        <v>3</v>
      </c>
      <c r="P7750" s="57">
        <f t="shared" si="731"/>
        <v>19</v>
      </c>
      <c r="Q7750" s="48">
        <v>44639</v>
      </c>
      <c r="R7750" s="178">
        <f t="shared" si="732"/>
        <v>44639</v>
      </c>
      <c r="S7750" s="182">
        <v>16.899999999999999</v>
      </c>
      <c r="T7750" s="180">
        <f t="shared" si="734"/>
        <v>93330.279999999984</v>
      </c>
      <c r="U7750" s="181">
        <f t="shared" si="733"/>
        <v>16.899999999999999</v>
      </c>
    </row>
    <row r="7751" spans="14:21">
      <c r="N7751" s="57">
        <f t="shared" ref="N7751:N7814" si="735">IF(Q7751="","",YEAR(Q7751))</f>
        <v>2022</v>
      </c>
      <c r="O7751" s="57">
        <f t="shared" ref="O7751:O7814" si="736">IF(Q7751="","",MONTH(Q7751))</f>
        <v>3</v>
      </c>
      <c r="P7751" s="57">
        <f t="shared" ref="P7751:P7814" si="737">DAY(Q7751)</f>
        <v>20</v>
      </c>
      <c r="Q7751" s="48">
        <v>44640</v>
      </c>
      <c r="R7751" s="178">
        <f t="shared" si="732"/>
        <v>44640</v>
      </c>
      <c r="S7751" s="182">
        <v>15.7</v>
      </c>
      <c r="T7751" s="180">
        <f t="shared" si="734"/>
        <v>93345.979999999981</v>
      </c>
      <c r="U7751" s="181">
        <f t="shared" si="733"/>
        <v>15.7</v>
      </c>
    </row>
    <row r="7752" spans="14:21">
      <c r="N7752" s="57">
        <f t="shared" si="735"/>
        <v>2022</v>
      </c>
      <c r="O7752" s="57">
        <f t="shared" si="736"/>
        <v>3</v>
      </c>
      <c r="P7752" s="57">
        <f t="shared" si="737"/>
        <v>21</v>
      </c>
      <c r="Q7752" s="48">
        <v>44641</v>
      </c>
      <c r="R7752" s="178">
        <f t="shared" si="732"/>
        <v>44641</v>
      </c>
      <c r="S7752" s="182">
        <v>13.7</v>
      </c>
      <c r="T7752" s="180">
        <f t="shared" si="734"/>
        <v>93359.679999999978</v>
      </c>
      <c r="U7752" s="181">
        <f t="shared" si="733"/>
        <v>13.7</v>
      </c>
    </row>
    <row r="7753" spans="14:21">
      <c r="N7753" s="57">
        <f t="shared" si="735"/>
        <v>2022</v>
      </c>
      <c r="O7753" s="57">
        <f t="shared" si="736"/>
        <v>3</v>
      </c>
      <c r="P7753" s="57">
        <f t="shared" si="737"/>
        <v>22</v>
      </c>
      <c r="Q7753" s="48">
        <v>44642</v>
      </c>
      <c r="R7753" s="178">
        <f t="shared" si="732"/>
        <v>44642</v>
      </c>
      <c r="S7753" s="182">
        <v>13.8</v>
      </c>
      <c r="T7753" s="180">
        <f t="shared" si="734"/>
        <v>93373.479999999981</v>
      </c>
      <c r="U7753" s="181">
        <f t="shared" si="733"/>
        <v>13.8</v>
      </c>
    </row>
    <row r="7754" spans="14:21">
      <c r="N7754" s="57">
        <f t="shared" si="735"/>
        <v>2022</v>
      </c>
      <c r="O7754" s="57">
        <f t="shared" si="736"/>
        <v>3</v>
      </c>
      <c r="P7754" s="57">
        <f t="shared" si="737"/>
        <v>23</v>
      </c>
      <c r="Q7754" s="48">
        <v>44643</v>
      </c>
      <c r="R7754" s="178">
        <f t="shared" si="732"/>
        <v>44643</v>
      </c>
      <c r="S7754" s="182">
        <v>14.3</v>
      </c>
      <c r="T7754" s="180">
        <f t="shared" si="734"/>
        <v>93387.779999999984</v>
      </c>
      <c r="U7754" s="181">
        <f t="shared" si="733"/>
        <v>14.3</v>
      </c>
    </row>
    <row r="7755" spans="14:21">
      <c r="N7755" s="57">
        <f t="shared" si="735"/>
        <v>2022</v>
      </c>
      <c r="O7755" s="57">
        <f t="shared" si="736"/>
        <v>3</v>
      </c>
      <c r="P7755" s="57">
        <f t="shared" si="737"/>
        <v>24</v>
      </c>
      <c r="Q7755" s="48">
        <v>44644</v>
      </c>
      <c r="R7755" s="178">
        <f t="shared" si="732"/>
        <v>44644</v>
      </c>
      <c r="S7755" s="182">
        <v>13.6</v>
      </c>
      <c r="T7755" s="180">
        <f t="shared" si="734"/>
        <v>93401.37999999999</v>
      </c>
      <c r="U7755" s="181">
        <f t="shared" si="733"/>
        <v>13.6</v>
      </c>
    </row>
    <row r="7756" spans="14:21">
      <c r="N7756" s="57">
        <f t="shared" si="735"/>
        <v>2022</v>
      </c>
      <c r="O7756" s="57">
        <f t="shared" si="736"/>
        <v>3</v>
      </c>
      <c r="P7756" s="57">
        <f t="shared" si="737"/>
        <v>25</v>
      </c>
      <c r="Q7756" s="48">
        <v>44645</v>
      </c>
      <c r="R7756" s="178">
        <f t="shared" si="732"/>
        <v>44645</v>
      </c>
      <c r="S7756" s="182">
        <v>13.4</v>
      </c>
      <c r="T7756" s="180">
        <f t="shared" si="734"/>
        <v>93414.779999999984</v>
      </c>
      <c r="U7756" s="181">
        <f t="shared" si="733"/>
        <v>13.4</v>
      </c>
    </row>
    <row r="7757" spans="14:21">
      <c r="N7757" s="57">
        <f t="shared" si="735"/>
        <v>2022</v>
      </c>
      <c r="O7757" s="57">
        <f t="shared" si="736"/>
        <v>3</v>
      </c>
      <c r="P7757" s="57">
        <f t="shared" si="737"/>
        <v>26</v>
      </c>
      <c r="Q7757" s="48">
        <v>44646</v>
      </c>
      <c r="R7757" s="178">
        <f t="shared" si="732"/>
        <v>44646</v>
      </c>
      <c r="S7757" s="182">
        <v>13.6</v>
      </c>
      <c r="T7757" s="180">
        <f t="shared" si="734"/>
        <v>93428.37999999999</v>
      </c>
      <c r="U7757" s="181">
        <f t="shared" si="733"/>
        <v>13.6</v>
      </c>
    </row>
    <row r="7758" spans="14:21">
      <c r="N7758" s="57">
        <f t="shared" si="735"/>
        <v>2022</v>
      </c>
      <c r="O7758" s="57">
        <f t="shared" si="736"/>
        <v>3</v>
      </c>
      <c r="P7758" s="57">
        <f t="shared" si="737"/>
        <v>27</v>
      </c>
      <c r="Q7758" s="48">
        <v>44647</v>
      </c>
      <c r="R7758" s="178">
        <f t="shared" si="732"/>
        <v>44647</v>
      </c>
      <c r="S7758" s="182">
        <v>14.4</v>
      </c>
      <c r="T7758" s="180">
        <f t="shared" si="734"/>
        <v>93442.779999999984</v>
      </c>
      <c r="U7758" s="181">
        <f t="shared" si="733"/>
        <v>14.4</v>
      </c>
    </row>
    <row r="7759" spans="14:21">
      <c r="N7759" s="57">
        <f t="shared" si="735"/>
        <v>2022</v>
      </c>
      <c r="O7759" s="57">
        <f t="shared" si="736"/>
        <v>3</v>
      </c>
      <c r="P7759" s="57">
        <f t="shared" si="737"/>
        <v>28</v>
      </c>
      <c r="Q7759" s="48">
        <v>44648</v>
      </c>
      <c r="R7759" s="178">
        <f t="shared" si="732"/>
        <v>44648</v>
      </c>
      <c r="S7759" s="182">
        <v>15.5</v>
      </c>
      <c r="T7759" s="180">
        <f t="shared" si="734"/>
        <v>93458.279999999984</v>
      </c>
      <c r="U7759" s="181">
        <f t="shared" si="733"/>
        <v>15.5</v>
      </c>
    </row>
    <row r="7760" spans="14:21">
      <c r="N7760" s="57">
        <f t="shared" si="735"/>
        <v>2022</v>
      </c>
      <c r="O7760" s="57">
        <f t="shared" si="736"/>
        <v>3</v>
      </c>
      <c r="P7760" s="57">
        <f t="shared" si="737"/>
        <v>29</v>
      </c>
      <c r="Q7760" s="48">
        <v>44649</v>
      </c>
      <c r="R7760" s="178">
        <f t="shared" si="732"/>
        <v>44649</v>
      </c>
      <c r="S7760" s="182">
        <v>16.5</v>
      </c>
      <c r="T7760" s="180">
        <f t="shared" si="734"/>
        <v>93474.779999999984</v>
      </c>
      <c r="U7760" s="181">
        <f t="shared" si="733"/>
        <v>16.5</v>
      </c>
    </row>
    <row r="7761" spans="14:21">
      <c r="N7761" s="57">
        <f t="shared" si="735"/>
        <v>2022</v>
      </c>
      <c r="O7761" s="57">
        <f t="shared" si="736"/>
        <v>3</v>
      </c>
      <c r="P7761" s="57">
        <f t="shared" si="737"/>
        <v>30</v>
      </c>
      <c r="Q7761" s="48">
        <v>44650</v>
      </c>
      <c r="R7761" s="178">
        <f t="shared" si="732"/>
        <v>44650</v>
      </c>
      <c r="S7761" s="182">
        <v>18.3</v>
      </c>
      <c r="T7761" s="180">
        <f t="shared" si="734"/>
        <v>93493.079999999987</v>
      </c>
      <c r="U7761" s="181">
        <f t="shared" si="733"/>
        <v>18.3</v>
      </c>
    </row>
    <row r="7762" spans="14:21">
      <c r="N7762" s="57">
        <f t="shared" si="735"/>
        <v>2022</v>
      </c>
      <c r="O7762" s="57">
        <f t="shared" si="736"/>
        <v>3</v>
      </c>
      <c r="P7762" s="57">
        <f t="shared" si="737"/>
        <v>31</v>
      </c>
      <c r="Q7762" s="48">
        <v>44651</v>
      </c>
      <c r="R7762" s="178">
        <f t="shared" si="732"/>
        <v>44651</v>
      </c>
      <c r="S7762" s="182">
        <v>19.7</v>
      </c>
      <c r="T7762" s="180">
        <f t="shared" si="734"/>
        <v>93512.779999999984</v>
      </c>
      <c r="U7762" s="181">
        <f t="shared" si="733"/>
        <v>19.7</v>
      </c>
    </row>
    <row r="7763" spans="14:21">
      <c r="N7763" s="57">
        <f t="shared" si="735"/>
        <v>2022</v>
      </c>
      <c r="O7763" s="57">
        <f t="shared" si="736"/>
        <v>4</v>
      </c>
      <c r="P7763" s="57">
        <f t="shared" si="737"/>
        <v>1</v>
      </c>
      <c r="Q7763" s="48">
        <v>44652</v>
      </c>
      <c r="R7763" s="178">
        <f t="shared" si="732"/>
        <v>44652</v>
      </c>
      <c r="S7763" s="182">
        <v>18.8</v>
      </c>
      <c r="T7763" s="180">
        <f t="shared" si="734"/>
        <v>93531.579999999987</v>
      </c>
      <c r="U7763" s="181">
        <f t="shared" si="733"/>
        <v>18.8</v>
      </c>
    </row>
    <row r="7764" spans="14:21">
      <c r="N7764" s="57">
        <f t="shared" si="735"/>
        <v>2022</v>
      </c>
      <c r="O7764" s="57">
        <f t="shared" si="736"/>
        <v>4</v>
      </c>
      <c r="P7764" s="57">
        <f t="shared" si="737"/>
        <v>2</v>
      </c>
      <c r="Q7764" s="48">
        <v>44653</v>
      </c>
      <c r="R7764" s="178">
        <f t="shared" si="732"/>
        <v>44653</v>
      </c>
      <c r="S7764" s="182">
        <v>19.399999999999999</v>
      </c>
      <c r="T7764" s="180">
        <f t="shared" si="734"/>
        <v>93550.979999999981</v>
      </c>
      <c r="U7764" s="181">
        <f t="shared" si="733"/>
        <v>19.399999999999999</v>
      </c>
    </row>
    <row r="7765" spans="14:21">
      <c r="N7765" s="57">
        <f t="shared" si="735"/>
        <v>2022</v>
      </c>
      <c r="O7765" s="57">
        <f t="shared" si="736"/>
        <v>4</v>
      </c>
      <c r="P7765" s="57">
        <f t="shared" si="737"/>
        <v>3</v>
      </c>
      <c r="Q7765" s="48">
        <v>44654</v>
      </c>
      <c r="R7765" s="178">
        <f t="shared" si="732"/>
        <v>44654</v>
      </c>
      <c r="S7765" s="182">
        <v>19</v>
      </c>
      <c r="T7765" s="180">
        <f t="shared" si="734"/>
        <v>93569.979999999981</v>
      </c>
      <c r="U7765" s="181">
        <f t="shared" si="733"/>
        <v>19</v>
      </c>
    </row>
    <row r="7766" spans="14:21">
      <c r="N7766" s="57">
        <f t="shared" si="735"/>
        <v>2022</v>
      </c>
      <c r="O7766" s="57">
        <f t="shared" si="736"/>
        <v>4</v>
      </c>
      <c r="P7766" s="57">
        <f t="shared" si="737"/>
        <v>4</v>
      </c>
      <c r="Q7766" s="48">
        <v>44655</v>
      </c>
      <c r="R7766" s="178">
        <f t="shared" si="732"/>
        <v>44655</v>
      </c>
      <c r="S7766" s="182">
        <v>17</v>
      </c>
      <c r="T7766" s="180">
        <f t="shared" si="734"/>
        <v>93586.979999999981</v>
      </c>
      <c r="U7766" s="181">
        <f t="shared" si="733"/>
        <v>17</v>
      </c>
    </row>
    <row r="7767" spans="14:21">
      <c r="N7767" s="57">
        <f t="shared" si="735"/>
        <v>2022</v>
      </c>
      <c r="O7767" s="57">
        <f t="shared" si="736"/>
        <v>4</v>
      </c>
      <c r="P7767" s="57">
        <f t="shared" si="737"/>
        <v>5</v>
      </c>
      <c r="Q7767" s="48">
        <v>44656</v>
      </c>
      <c r="R7767" s="178">
        <f t="shared" si="732"/>
        <v>44656</v>
      </c>
      <c r="S7767" s="182">
        <v>17</v>
      </c>
      <c r="T7767" s="180">
        <f t="shared" si="734"/>
        <v>93603.979999999981</v>
      </c>
      <c r="U7767" s="181">
        <f t="shared" si="733"/>
        <v>17</v>
      </c>
    </row>
    <row r="7768" spans="14:21">
      <c r="N7768" s="57">
        <f t="shared" si="735"/>
        <v>2022</v>
      </c>
      <c r="O7768" s="57">
        <f t="shared" si="736"/>
        <v>4</v>
      </c>
      <c r="P7768" s="57">
        <f t="shared" si="737"/>
        <v>6</v>
      </c>
      <c r="Q7768" s="48">
        <v>44657</v>
      </c>
      <c r="R7768" s="178">
        <f t="shared" si="732"/>
        <v>44657</v>
      </c>
      <c r="S7768" s="182">
        <v>14.5</v>
      </c>
      <c r="T7768" s="180">
        <f t="shared" si="734"/>
        <v>93618.479999999981</v>
      </c>
      <c r="U7768" s="181">
        <f t="shared" si="733"/>
        <v>14.5</v>
      </c>
    </row>
    <row r="7769" spans="14:21">
      <c r="N7769" s="57">
        <f t="shared" si="735"/>
        <v>2022</v>
      </c>
      <c r="O7769" s="57">
        <f t="shared" si="736"/>
        <v>4</v>
      </c>
      <c r="P7769" s="57">
        <f t="shared" si="737"/>
        <v>7</v>
      </c>
      <c r="Q7769" s="48">
        <v>44658</v>
      </c>
      <c r="R7769" s="178">
        <f t="shared" si="732"/>
        <v>44658</v>
      </c>
      <c r="S7769" s="182">
        <v>14.7</v>
      </c>
      <c r="T7769" s="180">
        <f t="shared" si="734"/>
        <v>93633.179999999978</v>
      </c>
      <c r="U7769" s="181">
        <f t="shared" si="733"/>
        <v>14.7</v>
      </c>
    </row>
    <row r="7770" spans="14:21">
      <c r="N7770" s="57">
        <f t="shared" si="735"/>
        <v>2022</v>
      </c>
      <c r="O7770" s="57">
        <f t="shared" si="736"/>
        <v>4</v>
      </c>
      <c r="P7770" s="57">
        <f t="shared" si="737"/>
        <v>8</v>
      </c>
      <c r="Q7770" s="48">
        <v>44659</v>
      </c>
      <c r="R7770" s="178">
        <f t="shared" si="732"/>
        <v>44659</v>
      </c>
      <c r="S7770" s="182">
        <v>17</v>
      </c>
      <c r="T7770" s="180">
        <f t="shared" si="734"/>
        <v>93650.179999999978</v>
      </c>
      <c r="U7770" s="181">
        <f t="shared" si="733"/>
        <v>17</v>
      </c>
    </row>
    <row r="7771" spans="14:21">
      <c r="N7771" s="57">
        <f t="shared" si="735"/>
        <v>2022</v>
      </c>
      <c r="O7771" s="57">
        <f t="shared" si="736"/>
        <v>4</v>
      </c>
      <c r="P7771" s="57">
        <f t="shared" si="737"/>
        <v>9</v>
      </c>
      <c r="Q7771" s="48">
        <v>44660</v>
      </c>
      <c r="R7771" s="178">
        <f t="shared" si="732"/>
        <v>44660</v>
      </c>
      <c r="S7771" s="182">
        <v>17.7</v>
      </c>
      <c r="T7771" s="180">
        <f t="shared" si="734"/>
        <v>93667.879999999976</v>
      </c>
      <c r="U7771" s="181">
        <f t="shared" si="733"/>
        <v>17.7</v>
      </c>
    </row>
    <row r="7772" spans="14:21">
      <c r="N7772" s="57">
        <f t="shared" si="735"/>
        <v>2022</v>
      </c>
      <c r="O7772" s="57">
        <f t="shared" si="736"/>
        <v>4</v>
      </c>
      <c r="P7772" s="57">
        <f t="shared" si="737"/>
        <v>10</v>
      </c>
      <c r="Q7772" s="48">
        <v>44661</v>
      </c>
      <c r="R7772" s="178">
        <f t="shared" si="732"/>
        <v>44661</v>
      </c>
      <c r="S7772" s="182">
        <v>17.3</v>
      </c>
      <c r="T7772" s="180">
        <f t="shared" si="734"/>
        <v>93685.179999999978</v>
      </c>
      <c r="U7772" s="181">
        <f t="shared" si="733"/>
        <v>17.3</v>
      </c>
    </row>
    <row r="7773" spans="14:21">
      <c r="N7773" s="57">
        <f t="shared" si="735"/>
        <v>2022</v>
      </c>
      <c r="O7773" s="57">
        <f t="shared" si="736"/>
        <v>4</v>
      </c>
      <c r="P7773" s="57">
        <f t="shared" si="737"/>
        <v>11</v>
      </c>
      <c r="Q7773" s="48">
        <v>44662</v>
      </c>
      <c r="R7773" s="178">
        <f t="shared" si="732"/>
        <v>44662</v>
      </c>
      <c r="S7773" s="182">
        <v>16.5</v>
      </c>
      <c r="T7773" s="180">
        <f t="shared" si="734"/>
        <v>93701.679999999978</v>
      </c>
      <c r="U7773" s="181">
        <f t="shared" si="733"/>
        <v>16.5</v>
      </c>
    </row>
    <row r="7774" spans="14:21">
      <c r="N7774" s="57">
        <f t="shared" si="735"/>
        <v>2022</v>
      </c>
      <c r="O7774" s="57">
        <f t="shared" si="736"/>
        <v>4</v>
      </c>
      <c r="P7774" s="57">
        <f t="shared" si="737"/>
        <v>12</v>
      </c>
      <c r="Q7774" s="48">
        <v>44663</v>
      </c>
      <c r="R7774" s="178">
        <f t="shared" si="732"/>
        <v>44663</v>
      </c>
      <c r="S7774" s="182">
        <v>14.1</v>
      </c>
      <c r="T7774" s="180">
        <f t="shared" si="734"/>
        <v>93715.779999999984</v>
      </c>
      <c r="U7774" s="181">
        <f t="shared" si="733"/>
        <v>14.1</v>
      </c>
    </row>
    <row r="7775" spans="14:21">
      <c r="N7775" s="57">
        <f t="shared" si="735"/>
        <v>2022</v>
      </c>
      <c r="O7775" s="57">
        <f t="shared" si="736"/>
        <v>4</v>
      </c>
      <c r="P7775" s="57">
        <f t="shared" si="737"/>
        <v>13</v>
      </c>
      <c r="Q7775" s="48">
        <v>44664</v>
      </c>
      <c r="R7775" s="178">
        <f t="shared" si="732"/>
        <v>44664</v>
      </c>
      <c r="S7775" s="182">
        <v>8.8000000000000007</v>
      </c>
      <c r="T7775" s="180">
        <f t="shared" si="734"/>
        <v>93724.579999999987</v>
      </c>
      <c r="U7775" s="181">
        <f t="shared" si="733"/>
        <v>8.8000000000000007</v>
      </c>
    </row>
    <row r="7776" spans="14:21">
      <c r="N7776" s="57">
        <f t="shared" si="735"/>
        <v>2022</v>
      </c>
      <c r="O7776" s="57">
        <f t="shared" si="736"/>
        <v>4</v>
      </c>
      <c r="P7776" s="57">
        <f t="shared" si="737"/>
        <v>14</v>
      </c>
      <c r="Q7776" s="48">
        <v>44665</v>
      </c>
      <c r="R7776" s="178">
        <f t="shared" si="732"/>
        <v>44665</v>
      </c>
      <c r="S7776" s="182">
        <v>10.9</v>
      </c>
      <c r="T7776" s="180">
        <f t="shared" si="734"/>
        <v>93735.479999999981</v>
      </c>
      <c r="U7776" s="181">
        <f t="shared" si="733"/>
        <v>10.9</v>
      </c>
    </row>
    <row r="7777" spans="14:21">
      <c r="N7777" s="57">
        <f t="shared" si="735"/>
        <v>2022</v>
      </c>
      <c r="O7777" s="57">
        <f t="shared" si="736"/>
        <v>4</v>
      </c>
      <c r="P7777" s="57">
        <f t="shared" si="737"/>
        <v>15</v>
      </c>
      <c r="Q7777" s="48">
        <v>44666</v>
      </c>
      <c r="R7777" s="178">
        <f t="shared" si="732"/>
        <v>44666</v>
      </c>
      <c r="S7777" s="182">
        <v>14.6</v>
      </c>
      <c r="T7777" s="180">
        <f t="shared" si="734"/>
        <v>93750.079999999987</v>
      </c>
      <c r="U7777" s="181">
        <f t="shared" si="733"/>
        <v>14.6</v>
      </c>
    </row>
    <row r="7778" spans="14:21">
      <c r="N7778" s="57">
        <f t="shared" si="735"/>
        <v>2022</v>
      </c>
      <c r="O7778" s="57">
        <f t="shared" si="736"/>
        <v>4</v>
      </c>
      <c r="P7778" s="57">
        <f t="shared" si="737"/>
        <v>16</v>
      </c>
      <c r="Q7778" s="48">
        <v>44667</v>
      </c>
      <c r="R7778" s="178">
        <f t="shared" si="732"/>
        <v>44667</v>
      </c>
      <c r="S7778" s="182">
        <v>15.4</v>
      </c>
      <c r="T7778" s="180">
        <f t="shared" si="734"/>
        <v>93765.479999999981</v>
      </c>
      <c r="U7778" s="181">
        <f t="shared" si="733"/>
        <v>15.4</v>
      </c>
    </row>
    <row r="7779" spans="14:21">
      <c r="N7779" s="57">
        <f t="shared" si="735"/>
        <v>2022</v>
      </c>
      <c r="O7779" s="57">
        <f t="shared" si="736"/>
        <v>4</v>
      </c>
      <c r="P7779" s="57">
        <f t="shared" si="737"/>
        <v>17</v>
      </c>
      <c r="Q7779" s="48">
        <v>44668</v>
      </c>
      <c r="R7779" s="178">
        <f t="shared" si="732"/>
        <v>44668</v>
      </c>
      <c r="S7779" s="182">
        <v>13.4</v>
      </c>
      <c r="T7779" s="180">
        <f t="shared" si="734"/>
        <v>93778.879999999976</v>
      </c>
      <c r="U7779" s="181">
        <f t="shared" si="733"/>
        <v>13.4</v>
      </c>
    </row>
    <row r="7780" spans="14:21">
      <c r="N7780" s="57">
        <f t="shared" si="735"/>
        <v>2022</v>
      </c>
      <c r="O7780" s="57">
        <f t="shared" si="736"/>
        <v>4</v>
      </c>
      <c r="P7780" s="57">
        <f t="shared" si="737"/>
        <v>18</v>
      </c>
      <c r="Q7780" s="48">
        <v>44669</v>
      </c>
      <c r="R7780" s="178">
        <f t="shared" si="732"/>
        <v>44669</v>
      </c>
      <c r="S7780" s="182">
        <v>12.7</v>
      </c>
      <c r="T7780" s="180">
        <f t="shared" si="734"/>
        <v>93791.579999999973</v>
      </c>
      <c r="U7780" s="181">
        <f t="shared" si="733"/>
        <v>12.7</v>
      </c>
    </row>
    <row r="7781" spans="14:21">
      <c r="N7781" s="57">
        <f t="shared" si="735"/>
        <v>2022</v>
      </c>
      <c r="O7781" s="57">
        <f t="shared" si="736"/>
        <v>4</v>
      </c>
      <c r="P7781" s="57">
        <f t="shared" si="737"/>
        <v>19</v>
      </c>
      <c r="Q7781" s="48">
        <v>44670</v>
      </c>
      <c r="R7781" s="178">
        <f t="shared" si="732"/>
        <v>44670</v>
      </c>
      <c r="S7781" s="182">
        <v>13.5</v>
      </c>
      <c r="T7781" s="180">
        <f t="shared" si="734"/>
        <v>93805.079999999973</v>
      </c>
      <c r="U7781" s="181">
        <f t="shared" si="733"/>
        <v>13.5</v>
      </c>
    </row>
    <row r="7782" spans="14:21">
      <c r="N7782" s="57">
        <f t="shared" si="735"/>
        <v>2022</v>
      </c>
      <c r="O7782" s="57">
        <f t="shared" si="736"/>
        <v>4</v>
      </c>
      <c r="P7782" s="57">
        <f t="shared" si="737"/>
        <v>20</v>
      </c>
      <c r="Q7782" s="48">
        <v>44671</v>
      </c>
      <c r="R7782" s="178">
        <f t="shared" si="732"/>
        <v>44671</v>
      </c>
      <c r="S7782" s="182">
        <v>12.5</v>
      </c>
      <c r="T7782" s="180">
        <f t="shared" si="734"/>
        <v>93817.579999999973</v>
      </c>
      <c r="U7782" s="181">
        <f t="shared" si="733"/>
        <v>12.5</v>
      </c>
    </row>
    <row r="7783" spans="14:21">
      <c r="N7783" s="57">
        <f t="shared" si="735"/>
        <v>2022</v>
      </c>
      <c r="O7783" s="57">
        <f t="shared" si="736"/>
        <v>4</v>
      </c>
      <c r="P7783" s="57">
        <f t="shared" si="737"/>
        <v>21</v>
      </c>
      <c r="Q7783" s="48">
        <v>44672</v>
      </c>
      <c r="R7783" s="178">
        <f t="shared" si="732"/>
        <v>44672</v>
      </c>
      <c r="S7783" s="182">
        <v>12.7</v>
      </c>
      <c r="T7783" s="180">
        <f t="shared" si="734"/>
        <v>93830.27999999997</v>
      </c>
      <c r="U7783" s="181">
        <f t="shared" si="733"/>
        <v>12.7</v>
      </c>
    </row>
    <row r="7784" spans="14:21">
      <c r="N7784" s="57">
        <f t="shared" si="735"/>
        <v>2022</v>
      </c>
      <c r="O7784" s="57">
        <f t="shared" si="736"/>
        <v>4</v>
      </c>
      <c r="P7784" s="57">
        <f t="shared" si="737"/>
        <v>22</v>
      </c>
      <c r="Q7784" s="48">
        <v>44673</v>
      </c>
      <c r="R7784" s="178">
        <f t="shared" si="732"/>
        <v>44673</v>
      </c>
      <c r="S7784" s="182">
        <v>12.6</v>
      </c>
      <c r="T7784" s="180">
        <f t="shared" si="734"/>
        <v>93842.879999999976</v>
      </c>
      <c r="U7784" s="181">
        <f t="shared" si="733"/>
        <v>12.6</v>
      </c>
    </row>
    <row r="7785" spans="14:21">
      <c r="N7785" s="57">
        <f t="shared" si="735"/>
        <v>2022</v>
      </c>
      <c r="O7785" s="57">
        <f t="shared" si="736"/>
        <v>4</v>
      </c>
      <c r="P7785" s="57">
        <f t="shared" si="737"/>
        <v>23</v>
      </c>
      <c r="Q7785" s="48">
        <v>44674</v>
      </c>
      <c r="R7785" s="178">
        <f t="shared" si="732"/>
        <v>44674</v>
      </c>
      <c r="S7785" s="182">
        <v>13</v>
      </c>
      <c r="T7785" s="180">
        <f t="shared" si="734"/>
        <v>93855.879999999976</v>
      </c>
      <c r="U7785" s="181">
        <f t="shared" si="733"/>
        <v>13</v>
      </c>
    </row>
    <row r="7786" spans="14:21">
      <c r="N7786" s="57">
        <f t="shared" si="735"/>
        <v>2022</v>
      </c>
      <c r="O7786" s="57">
        <f t="shared" si="736"/>
        <v>4</v>
      </c>
      <c r="P7786" s="57">
        <f t="shared" si="737"/>
        <v>24</v>
      </c>
      <c r="Q7786" s="48">
        <v>44675</v>
      </c>
      <c r="R7786" s="178">
        <f t="shared" si="732"/>
        <v>44675</v>
      </c>
      <c r="S7786" s="182">
        <v>14.2</v>
      </c>
      <c r="T7786" s="180">
        <f t="shared" si="734"/>
        <v>93870.079999999973</v>
      </c>
      <c r="U7786" s="181">
        <f t="shared" si="733"/>
        <v>14.2</v>
      </c>
    </row>
    <row r="7787" spans="14:21">
      <c r="N7787" s="57">
        <f t="shared" si="735"/>
        <v>2022</v>
      </c>
      <c r="O7787" s="57">
        <f t="shared" si="736"/>
        <v>4</v>
      </c>
      <c r="P7787" s="57">
        <f t="shared" si="737"/>
        <v>25</v>
      </c>
      <c r="Q7787" s="48">
        <v>44676</v>
      </c>
      <c r="R7787" s="178">
        <f t="shared" si="732"/>
        <v>44676</v>
      </c>
      <c r="S7787" s="182">
        <v>13.6</v>
      </c>
      <c r="T7787" s="180">
        <f t="shared" si="734"/>
        <v>93883.679999999978</v>
      </c>
      <c r="U7787" s="181">
        <f t="shared" si="733"/>
        <v>13.6</v>
      </c>
    </row>
    <row r="7788" spans="14:21">
      <c r="N7788" s="57">
        <f t="shared" si="735"/>
        <v>2022</v>
      </c>
      <c r="O7788" s="57">
        <f t="shared" si="736"/>
        <v>4</v>
      </c>
      <c r="P7788" s="57">
        <f t="shared" si="737"/>
        <v>26</v>
      </c>
      <c r="Q7788" s="48">
        <v>44677</v>
      </c>
      <c r="R7788" s="178">
        <f t="shared" si="732"/>
        <v>44677</v>
      </c>
      <c r="S7788" s="182">
        <v>13.4</v>
      </c>
      <c r="T7788" s="180">
        <f t="shared" si="734"/>
        <v>93897.079999999973</v>
      </c>
      <c r="U7788" s="181">
        <f t="shared" si="733"/>
        <v>13.4</v>
      </c>
    </row>
    <row r="7789" spans="14:21">
      <c r="N7789" s="57">
        <f t="shared" si="735"/>
        <v>2022</v>
      </c>
      <c r="O7789" s="57">
        <f t="shared" si="736"/>
        <v>4</v>
      </c>
      <c r="P7789" s="57">
        <f t="shared" si="737"/>
        <v>27</v>
      </c>
      <c r="Q7789" s="48">
        <v>44678</v>
      </c>
      <c r="R7789" s="178">
        <f t="shared" si="732"/>
        <v>44678</v>
      </c>
      <c r="S7789" s="182">
        <v>13.8</v>
      </c>
      <c r="T7789" s="180">
        <f t="shared" si="734"/>
        <v>93910.879999999976</v>
      </c>
      <c r="U7789" s="181">
        <f t="shared" si="733"/>
        <v>13.8</v>
      </c>
    </row>
    <row r="7790" spans="14:21">
      <c r="N7790" s="57">
        <f t="shared" si="735"/>
        <v>2022</v>
      </c>
      <c r="O7790" s="57">
        <f t="shared" si="736"/>
        <v>4</v>
      </c>
      <c r="P7790" s="57">
        <f t="shared" si="737"/>
        <v>28</v>
      </c>
      <c r="Q7790" s="48">
        <v>44679</v>
      </c>
      <c r="R7790" s="178">
        <f t="shared" si="732"/>
        <v>44679</v>
      </c>
      <c r="S7790" s="182">
        <v>13.1</v>
      </c>
      <c r="T7790" s="180">
        <f t="shared" si="734"/>
        <v>93923.979999999981</v>
      </c>
      <c r="U7790" s="181">
        <f t="shared" si="733"/>
        <v>13.1</v>
      </c>
    </row>
    <row r="7791" spans="14:21">
      <c r="N7791" s="57">
        <f t="shared" si="735"/>
        <v>2022</v>
      </c>
      <c r="O7791" s="57">
        <f t="shared" si="736"/>
        <v>4</v>
      </c>
      <c r="P7791" s="57">
        <f t="shared" si="737"/>
        <v>29</v>
      </c>
      <c r="Q7791" s="48">
        <v>44680</v>
      </c>
      <c r="R7791" s="178">
        <f t="shared" si="732"/>
        <v>44680</v>
      </c>
      <c r="S7791" s="182">
        <v>14.3</v>
      </c>
      <c r="T7791" s="180">
        <f t="shared" si="734"/>
        <v>93938.279999999984</v>
      </c>
      <c r="U7791" s="181">
        <f t="shared" si="733"/>
        <v>14.3</v>
      </c>
    </row>
    <row r="7792" spans="14:21">
      <c r="N7792" s="57">
        <f t="shared" si="735"/>
        <v>2022</v>
      </c>
      <c r="O7792" s="57">
        <f t="shared" si="736"/>
        <v>4</v>
      </c>
      <c r="P7792" s="57">
        <f t="shared" si="737"/>
        <v>30</v>
      </c>
      <c r="Q7792" s="48">
        <v>44681</v>
      </c>
      <c r="R7792" s="178">
        <f t="shared" si="732"/>
        <v>44681</v>
      </c>
      <c r="S7792" s="182">
        <v>13.2</v>
      </c>
      <c r="T7792" s="180">
        <f t="shared" si="734"/>
        <v>93951.479999999981</v>
      </c>
      <c r="U7792" s="181">
        <f t="shared" si="733"/>
        <v>13.2</v>
      </c>
    </row>
    <row r="7793" spans="14:21">
      <c r="N7793" s="57">
        <f t="shared" si="735"/>
        <v>2022</v>
      </c>
      <c r="O7793" s="57">
        <f t="shared" si="736"/>
        <v>5</v>
      </c>
      <c r="P7793" s="57">
        <f t="shared" si="737"/>
        <v>1</v>
      </c>
      <c r="Q7793" s="48">
        <v>44682</v>
      </c>
      <c r="R7793" s="178">
        <f t="shared" si="732"/>
        <v>44682</v>
      </c>
      <c r="S7793" s="182">
        <v>12.9</v>
      </c>
      <c r="T7793" s="180">
        <f t="shared" si="734"/>
        <v>93964.379999999976</v>
      </c>
      <c r="U7793" s="181">
        <f t="shared" si="733"/>
        <v>12.9</v>
      </c>
    </row>
    <row r="7794" spans="14:21">
      <c r="N7794" s="57">
        <f t="shared" si="735"/>
        <v>2022</v>
      </c>
      <c r="O7794" s="57">
        <f t="shared" si="736"/>
        <v>5</v>
      </c>
      <c r="P7794" s="57">
        <f t="shared" si="737"/>
        <v>2</v>
      </c>
      <c r="Q7794" s="48">
        <v>44683</v>
      </c>
      <c r="R7794" s="178">
        <f t="shared" si="732"/>
        <v>44683</v>
      </c>
      <c r="S7794" s="182">
        <v>12.4</v>
      </c>
      <c r="T7794" s="180">
        <f t="shared" si="734"/>
        <v>93976.77999999997</v>
      </c>
      <c r="U7794" s="181">
        <f t="shared" si="733"/>
        <v>12.4</v>
      </c>
    </row>
    <row r="7795" spans="14:21">
      <c r="N7795" s="57">
        <f t="shared" si="735"/>
        <v>2022</v>
      </c>
      <c r="O7795" s="57">
        <f t="shared" si="736"/>
        <v>5</v>
      </c>
      <c r="P7795" s="57">
        <f t="shared" si="737"/>
        <v>3</v>
      </c>
      <c r="Q7795" s="48">
        <v>44684</v>
      </c>
      <c r="R7795" s="178">
        <f t="shared" si="732"/>
        <v>44684</v>
      </c>
      <c r="S7795" s="182">
        <v>12.2</v>
      </c>
      <c r="T7795" s="180">
        <f t="shared" si="734"/>
        <v>93988.979999999967</v>
      </c>
      <c r="U7795" s="181">
        <f t="shared" si="733"/>
        <v>12.2</v>
      </c>
    </row>
    <row r="7796" spans="14:21">
      <c r="N7796" s="57">
        <f t="shared" si="735"/>
        <v>2022</v>
      </c>
      <c r="O7796" s="57">
        <f t="shared" si="736"/>
        <v>5</v>
      </c>
      <c r="P7796" s="57">
        <f t="shared" si="737"/>
        <v>4</v>
      </c>
      <c r="Q7796" s="48">
        <v>44685</v>
      </c>
      <c r="R7796" s="178">
        <f t="shared" si="732"/>
        <v>44685</v>
      </c>
      <c r="S7796" s="182">
        <v>13.4</v>
      </c>
      <c r="T7796" s="180">
        <f t="shared" si="734"/>
        <v>94002.379999999961</v>
      </c>
      <c r="U7796" s="181">
        <f t="shared" si="733"/>
        <v>13.4</v>
      </c>
    </row>
    <row r="7797" spans="14:21">
      <c r="N7797" s="57">
        <f t="shared" si="735"/>
        <v>2022</v>
      </c>
      <c r="O7797" s="57">
        <f t="shared" si="736"/>
        <v>5</v>
      </c>
      <c r="P7797" s="57">
        <f t="shared" si="737"/>
        <v>5</v>
      </c>
      <c r="Q7797" s="48">
        <v>44686</v>
      </c>
      <c r="R7797" s="178">
        <f t="shared" si="732"/>
        <v>44686</v>
      </c>
      <c r="S7797" s="182">
        <v>12.7</v>
      </c>
      <c r="T7797" s="180">
        <f t="shared" si="734"/>
        <v>94015.079999999958</v>
      </c>
      <c r="U7797" s="181">
        <f t="shared" si="733"/>
        <v>12.7</v>
      </c>
    </row>
    <row r="7798" spans="14:21">
      <c r="N7798" s="57">
        <f t="shared" si="735"/>
        <v>2022</v>
      </c>
      <c r="O7798" s="57">
        <f t="shared" si="736"/>
        <v>5</v>
      </c>
      <c r="P7798" s="57">
        <f t="shared" si="737"/>
        <v>6</v>
      </c>
      <c r="Q7798" s="48">
        <v>44687</v>
      </c>
      <c r="R7798" s="178">
        <f t="shared" si="732"/>
        <v>44687</v>
      </c>
      <c r="S7798" s="182">
        <v>9.6999999999999993</v>
      </c>
      <c r="T7798" s="180">
        <f t="shared" si="734"/>
        <v>94024.779999999955</v>
      </c>
      <c r="U7798" s="181">
        <f t="shared" si="733"/>
        <v>9.6999999999999993</v>
      </c>
    </row>
    <row r="7799" spans="14:21">
      <c r="N7799" s="57">
        <f t="shared" si="735"/>
        <v>2022</v>
      </c>
      <c r="O7799" s="57">
        <f t="shared" si="736"/>
        <v>5</v>
      </c>
      <c r="P7799" s="57">
        <f t="shared" si="737"/>
        <v>7</v>
      </c>
      <c r="Q7799" s="48">
        <v>44688</v>
      </c>
      <c r="R7799" s="178">
        <f t="shared" si="732"/>
        <v>44688</v>
      </c>
      <c r="S7799" s="182">
        <v>9.1999999999999993</v>
      </c>
      <c r="T7799" s="180">
        <f t="shared" si="734"/>
        <v>94033.979999999952</v>
      </c>
      <c r="U7799" s="181">
        <f t="shared" si="733"/>
        <v>9.1999999999999993</v>
      </c>
    </row>
    <row r="7800" spans="14:21">
      <c r="N7800" s="57">
        <f t="shared" si="735"/>
        <v>2022</v>
      </c>
      <c r="O7800" s="57">
        <f t="shared" si="736"/>
        <v>5</v>
      </c>
      <c r="P7800" s="57">
        <f t="shared" si="737"/>
        <v>8</v>
      </c>
      <c r="Q7800" s="48">
        <v>44689</v>
      </c>
      <c r="R7800" s="178">
        <f t="shared" si="732"/>
        <v>44689</v>
      </c>
      <c r="S7800" s="182">
        <v>12.1</v>
      </c>
      <c r="T7800" s="180">
        <f t="shared" si="734"/>
        <v>94046.079999999958</v>
      </c>
      <c r="U7800" s="181">
        <f t="shared" si="733"/>
        <v>12.1</v>
      </c>
    </row>
    <row r="7801" spans="14:21">
      <c r="N7801" s="57">
        <f t="shared" si="735"/>
        <v>2022</v>
      </c>
      <c r="O7801" s="57">
        <f t="shared" si="736"/>
        <v>5</v>
      </c>
      <c r="P7801" s="57">
        <f t="shared" si="737"/>
        <v>9</v>
      </c>
      <c r="Q7801" s="48">
        <v>44690</v>
      </c>
      <c r="R7801" s="178">
        <f t="shared" si="732"/>
        <v>44690</v>
      </c>
      <c r="S7801" s="182">
        <v>8.6999999999999993</v>
      </c>
      <c r="T7801" s="180">
        <f t="shared" si="734"/>
        <v>94054.779999999955</v>
      </c>
      <c r="U7801" s="181">
        <f t="shared" si="733"/>
        <v>8.6999999999999993</v>
      </c>
    </row>
    <row r="7802" spans="14:21">
      <c r="N7802" s="57">
        <f t="shared" si="735"/>
        <v>2022</v>
      </c>
      <c r="O7802" s="57">
        <f t="shared" si="736"/>
        <v>5</v>
      </c>
      <c r="P7802" s="57">
        <f t="shared" si="737"/>
        <v>10</v>
      </c>
      <c r="Q7802" s="48">
        <v>44691</v>
      </c>
      <c r="R7802" s="178">
        <f t="shared" si="732"/>
        <v>44691</v>
      </c>
      <c r="S7802" s="182">
        <v>2</v>
      </c>
      <c r="T7802" s="180">
        <f t="shared" si="734"/>
        <v>94056.779999999955</v>
      </c>
      <c r="U7802" s="181">
        <f t="shared" si="733"/>
        <v>2</v>
      </c>
    </row>
    <row r="7803" spans="14:21">
      <c r="N7803" s="57">
        <f t="shared" si="735"/>
        <v>2022</v>
      </c>
      <c r="O7803" s="57">
        <f t="shared" si="736"/>
        <v>5</v>
      </c>
      <c r="P7803" s="57">
        <f t="shared" si="737"/>
        <v>11</v>
      </c>
      <c r="Q7803" s="48">
        <v>44692</v>
      </c>
      <c r="R7803" s="178">
        <f t="shared" si="732"/>
        <v>44692</v>
      </c>
      <c r="S7803" s="182">
        <v>8.1999999999999993</v>
      </c>
      <c r="T7803" s="180">
        <f t="shared" si="734"/>
        <v>94064.979999999952</v>
      </c>
      <c r="U7803" s="181">
        <f t="shared" si="733"/>
        <v>8.1999999999999993</v>
      </c>
    </row>
    <row r="7804" spans="14:21">
      <c r="N7804" s="57">
        <f t="shared" si="735"/>
        <v>2022</v>
      </c>
      <c r="O7804" s="57">
        <f t="shared" si="736"/>
        <v>5</v>
      </c>
      <c r="P7804" s="57">
        <f t="shared" si="737"/>
        <v>12</v>
      </c>
      <c r="Q7804" s="48">
        <v>44693</v>
      </c>
      <c r="R7804" s="178">
        <f t="shared" si="732"/>
        <v>44693</v>
      </c>
      <c r="S7804" s="182">
        <v>9.1</v>
      </c>
      <c r="T7804" s="180">
        <f t="shared" si="734"/>
        <v>94074.079999999958</v>
      </c>
      <c r="U7804" s="181">
        <f t="shared" si="733"/>
        <v>9.1</v>
      </c>
    </row>
    <row r="7805" spans="14:21">
      <c r="N7805" s="57">
        <f t="shared" si="735"/>
        <v>2022</v>
      </c>
      <c r="O7805" s="57">
        <f t="shared" si="736"/>
        <v>5</v>
      </c>
      <c r="P7805" s="57">
        <f t="shared" si="737"/>
        <v>13</v>
      </c>
      <c r="Q7805" s="48">
        <v>44694</v>
      </c>
      <c r="R7805" s="178">
        <f t="shared" si="732"/>
        <v>44694</v>
      </c>
      <c r="S7805" s="182">
        <v>10.199999999999999</v>
      </c>
      <c r="T7805" s="180">
        <f t="shared" si="734"/>
        <v>94084.279999999955</v>
      </c>
      <c r="U7805" s="181">
        <f t="shared" si="733"/>
        <v>10.199999999999999</v>
      </c>
    </row>
    <row r="7806" spans="14:21">
      <c r="N7806" s="57">
        <f t="shared" si="735"/>
        <v>2022</v>
      </c>
      <c r="O7806" s="57">
        <f t="shared" si="736"/>
        <v>5</v>
      </c>
      <c r="P7806" s="57">
        <f t="shared" si="737"/>
        <v>14</v>
      </c>
      <c r="Q7806" s="48">
        <v>44695</v>
      </c>
      <c r="R7806" s="178">
        <f t="shared" si="732"/>
        <v>44695</v>
      </c>
      <c r="S7806" s="182">
        <v>8.4</v>
      </c>
      <c r="T7806" s="180">
        <f t="shared" si="734"/>
        <v>94092.679999999949</v>
      </c>
      <c r="U7806" s="181">
        <f t="shared" si="733"/>
        <v>8.4</v>
      </c>
    </row>
    <row r="7807" spans="14:21">
      <c r="N7807" s="57">
        <f t="shared" si="735"/>
        <v>2022</v>
      </c>
      <c r="O7807" s="57">
        <f t="shared" si="736"/>
        <v>5</v>
      </c>
      <c r="P7807" s="57">
        <f t="shared" si="737"/>
        <v>15</v>
      </c>
      <c r="Q7807" s="48">
        <v>44696</v>
      </c>
      <c r="R7807" s="178">
        <f t="shared" si="732"/>
        <v>44696</v>
      </c>
      <c r="S7807" s="182">
        <v>10</v>
      </c>
      <c r="T7807" s="180">
        <f t="shared" si="734"/>
        <v>94102.679999999949</v>
      </c>
      <c r="U7807" s="181">
        <f t="shared" si="733"/>
        <v>10</v>
      </c>
    </row>
    <row r="7808" spans="14:21">
      <c r="N7808" s="57">
        <f t="shared" si="735"/>
        <v>2022</v>
      </c>
      <c r="O7808" s="57">
        <f t="shared" si="736"/>
        <v>5</v>
      </c>
      <c r="P7808" s="57">
        <f t="shared" si="737"/>
        <v>16</v>
      </c>
      <c r="Q7808" s="48">
        <v>44697</v>
      </c>
      <c r="R7808" s="178">
        <f t="shared" si="732"/>
        <v>44697</v>
      </c>
      <c r="S7808" s="182">
        <v>7.8</v>
      </c>
      <c r="T7808" s="180">
        <f t="shared" si="734"/>
        <v>94110.479999999952</v>
      </c>
      <c r="U7808" s="181">
        <f t="shared" si="733"/>
        <v>7.8</v>
      </c>
    </row>
    <row r="7809" spans="14:21">
      <c r="N7809" s="57">
        <f t="shared" si="735"/>
        <v>2022</v>
      </c>
      <c r="O7809" s="57">
        <f t="shared" si="736"/>
        <v>5</v>
      </c>
      <c r="P7809" s="57">
        <f t="shared" si="737"/>
        <v>17</v>
      </c>
      <c r="Q7809" s="48">
        <v>44698</v>
      </c>
      <c r="R7809" s="178">
        <f t="shared" si="732"/>
        <v>44698</v>
      </c>
      <c r="S7809" s="182">
        <v>7.7</v>
      </c>
      <c r="T7809" s="180">
        <f t="shared" si="734"/>
        <v>94118.179999999949</v>
      </c>
      <c r="U7809" s="181">
        <f t="shared" si="733"/>
        <v>7.7</v>
      </c>
    </row>
    <row r="7810" spans="14:21">
      <c r="N7810" s="57">
        <f t="shared" si="735"/>
        <v>2022</v>
      </c>
      <c r="O7810" s="57">
        <f t="shared" si="736"/>
        <v>5</v>
      </c>
      <c r="P7810" s="57">
        <f t="shared" si="737"/>
        <v>18</v>
      </c>
      <c r="Q7810" s="48">
        <v>44699</v>
      </c>
      <c r="R7810" s="178">
        <f t="shared" si="732"/>
        <v>44699</v>
      </c>
      <c r="S7810" s="182">
        <v>2</v>
      </c>
      <c r="T7810" s="180">
        <f t="shared" si="734"/>
        <v>94120.179999999949</v>
      </c>
      <c r="U7810" s="181">
        <f t="shared" si="733"/>
        <v>2</v>
      </c>
    </row>
    <row r="7811" spans="14:21">
      <c r="N7811" s="57">
        <f t="shared" si="735"/>
        <v>2022</v>
      </c>
      <c r="O7811" s="57">
        <f t="shared" si="736"/>
        <v>5</v>
      </c>
      <c r="P7811" s="57">
        <f t="shared" si="737"/>
        <v>19</v>
      </c>
      <c r="Q7811" s="48">
        <v>44700</v>
      </c>
      <c r="R7811" s="178">
        <f t="shared" ref="R7811:R7874" si="738">Q7811</f>
        <v>44700</v>
      </c>
      <c r="S7811" s="182">
        <v>2</v>
      </c>
      <c r="T7811" s="180">
        <f t="shared" si="734"/>
        <v>94122.179999999949</v>
      </c>
      <c r="U7811" s="181">
        <f t="shared" ref="U7811:U7874" si="739">IF(AND(R7811&gt;=$E$7,R7811&lt;=$E$9),S7811,"0")</f>
        <v>2</v>
      </c>
    </row>
    <row r="7812" spans="14:21">
      <c r="N7812" s="57">
        <f t="shared" si="735"/>
        <v>2022</v>
      </c>
      <c r="O7812" s="57">
        <f t="shared" si="736"/>
        <v>5</v>
      </c>
      <c r="P7812" s="57">
        <f t="shared" si="737"/>
        <v>20</v>
      </c>
      <c r="Q7812" s="48">
        <v>44701</v>
      </c>
      <c r="R7812" s="178">
        <f t="shared" si="738"/>
        <v>44701</v>
      </c>
      <c r="S7812" s="182">
        <v>7.4</v>
      </c>
      <c r="T7812" s="180">
        <f t="shared" si="734"/>
        <v>94129.579999999944</v>
      </c>
      <c r="U7812" s="181">
        <f t="shared" si="739"/>
        <v>7.4</v>
      </c>
    </row>
    <row r="7813" spans="14:21">
      <c r="N7813" s="57">
        <f t="shared" si="735"/>
        <v>2022</v>
      </c>
      <c r="O7813" s="57">
        <f t="shared" si="736"/>
        <v>5</v>
      </c>
      <c r="P7813" s="57">
        <f t="shared" si="737"/>
        <v>21</v>
      </c>
      <c r="Q7813" s="48">
        <v>44702</v>
      </c>
      <c r="R7813" s="178">
        <f t="shared" si="738"/>
        <v>44702</v>
      </c>
      <c r="S7813" s="182">
        <v>9.1999999999999993</v>
      </c>
      <c r="T7813" s="180">
        <f t="shared" ref="T7813:T7876" si="740">T7812+S7813</f>
        <v>94138.779999999941</v>
      </c>
      <c r="U7813" s="181">
        <f t="shared" si="739"/>
        <v>9.1999999999999993</v>
      </c>
    </row>
    <row r="7814" spans="14:21">
      <c r="N7814" s="57">
        <f t="shared" si="735"/>
        <v>2022</v>
      </c>
      <c r="O7814" s="57">
        <f t="shared" si="736"/>
        <v>5</v>
      </c>
      <c r="P7814" s="57">
        <f t="shared" si="737"/>
        <v>22</v>
      </c>
      <c r="Q7814" s="48">
        <v>44703</v>
      </c>
      <c r="R7814" s="178">
        <f t="shared" si="738"/>
        <v>44703</v>
      </c>
      <c r="S7814" s="182">
        <v>8.3000000000000007</v>
      </c>
      <c r="T7814" s="180">
        <f t="shared" si="740"/>
        <v>94147.079999999944</v>
      </c>
      <c r="U7814" s="181">
        <f t="shared" si="739"/>
        <v>8.3000000000000007</v>
      </c>
    </row>
    <row r="7815" spans="14:21">
      <c r="N7815" s="57">
        <f t="shared" ref="N7815:N7878" si="741">IF(Q7815="","",YEAR(Q7815))</f>
        <v>2022</v>
      </c>
      <c r="O7815" s="57">
        <f t="shared" ref="O7815:O7878" si="742">IF(Q7815="","",MONTH(Q7815))</f>
        <v>5</v>
      </c>
      <c r="P7815" s="57">
        <f t="shared" ref="P7815:P7878" si="743">DAY(Q7815)</f>
        <v>23</v>
      </c>
      <c r="Q7815" s="48">
        <v>44704</v>
      </c>
      <c r="R7815" s="178">
        <f t="shared" si="738"/>
        <v>44704</v>
      </c>
      <c r="S7815" s="182">
        <v>2</v>
      </c>
      <c r="T7815" s="180">
        <f t="shared" si="740"/>
        <v>94149.079999999944</v>
      </c>
      <c r="U7815" s="181">
        <f t="shared" si="739"/>
        <v>2</v>
      </c>
    </row>
    <row r="7816" spans="14:21">
      <c r="N7816" s="57">
        <f t="shared" si="741"/>
        <v>2022</v>
      </c>
      <c r="O7816" s="57">
        <f t="shared" si="742"/>
        <v>5</v>
      </c>
      <c r="P7816" s="57">
        <f t="shared" si="743"/>
        <v>24</v>
      </c>
      <c r="Q7816" s="48">
        <v>44705</v>
      </c>
      <c r="R7816" s="178">
        <f t="shared" si="738"/>
        <v>44705</v>
      </c>
      <c r="S7816" s="182">
        <v>7.8</v>
      </c>
      <c r="T7816" s="180">
        <f t="shared" si="740"/>
        <v>94156.879999999946</v>
      </c>
      <c r="U7816" s="181">
        <f t="shared" si="739"/>
        <v>7.8</v>
      </c>
    </row>
    <row r="7817" spans="14:21">
      <c r="N7817" s="57">
        <f t="shared" si="741"/>
        <v>2022</v>
      </c>
      <c r="O7817" s="57">
        <f t="shared" si="742"/>
        <v>5</v>
      </c>
      <c r="P7817" s="57">
        <f t="shared" si="743"/>
        <v>25</v>
      </c>
      <c r="Q7817" s="48">
        <v>44706</v>
      </c>
      <c r="R7817" s="178">
        <f t="shared" si="738"/>
        <v>44706</v>
      </c>
      <c r="S7817" s="182">
        <v>9.1</v>
      </c>
      <c r="T7817" s="180">
        <f t="shared" si="740"/>
        <v>94165.979999999952</v>
      </c>
      <c r="U7817" s="181">
        <f t="shared" si="739"/>
        <v>9.1</v>
      </c>
    </row>
    <row r="7818" spans="14:21">
      <c r="N7818" s="57">
        <f t="shared" si="741"/>
        <v>2022</v>
      </c>
      <c r="O7818" s="57">
        <f t="shared" si="742"/>
        <v>5</v>
      </c>
      <c r="P7818" s="57">
        <f t="shared" si="743"/>
        <v>26</v>
      </c>
      <c r="Q7818" s="48">
        <v>44707</v>
      </c>
      <c r="R7818" s="178">
        <f t="shared" si="738"/>
        <v>44707</v>
      </c>
      <c r="S7818" s="182">
        <v>8.4</v>
      </c>
      <c r="T7818" s="180">
        <f t="shared" si="740"/>
        <v>94174.379999999946</v>
      </c>
      <c r="U7818" s="181">
        <f t="shared" si="739"/>
        <v>8.4</v>
      </c>
    </row>
    <row r="7819" spans="14:21">
      <c r="N7819" s="57">
        <f t="shared" si="741"/>
        <v>2022</v>
      </c>
      <c r="O7819" s="57">
        <f t="shared" si="742"/>
        <v>5</v>
      </c>
      <c r="P7819" s="57">
        <f t="shared" si="743"/>
        <v>27</v>
      </c>
      <c r="Q7819" s="48">
        <v>44708</v>
      </c>
      <c r="R7819" s="178">
        <f t="shared" si="738"/>
        <v>44708</v>
      </c>
      <c r="S7819" s="182">
        <v>10.8</v>
      </c>
      <c r="T7819" s="180">
        <f t="shared" si="740"/>
        <v>94185.179999999949</v>
      </c>
      <c r="U7819" s="181">
        <f t="shared" si="739"/>
        <v>10.8</v>
      </c>
    </row>
    <row r="7820" spans="14:21">
      <c r="N7820" s="57">
        <f t="shared" si="741"/>
        <v>2022</v>
      </c>
      <c r="O7820" s="57">
        <f t="shared" si="742"/>
        <v>5</v>
      </c>
      <c r="P7820" s="57">
        <f t="shared" si="743"/>
        <v>28</v>
      </c>
      <c r="Q7820" s="48">
        <v>44709</v>
      </c>
      <c r="R7820" s="178">
        <f t="shared" si="738"/>
        <v>44709</v>
      </c>
      <c r="S7820" s="182">
        <v>11.4</v>
      </c>
      <c r="T7820" s="180">
        <f t="shared" si="740"/>
        <v>94196.579999999944</v>
      </c>
      <c r="U7820" s="181">
        <f t="shared" si="739"/>
        <v>11.4</v>
      </c>
    </row>
    <row r="7821" spans="14:21">
      <c r="N7821" s="57">
        <f t="shared" si="741"/>
        <v>2022</v>
      </c>
      <c r="O7821" s="57">
        <f t="shared" si="742"/>
        <v>5</v>
      </c>
      <c r="P7821" s="57">
        <f t="shared" si="743"/>
        <v>29</v>
      </c>
      <c r="Q7821" s="48">
        <v>44710</v>
      </c>
      <c r="R7821" s="178">
        <f t="shared" si="738"/>
        <v>44710</v>
      </c>
      <c r="S7821" s="182">
        <v>10.5</v>
      </c>
      <c r="T7821" s="180">
        <f t="shared" si="740"/>
        <v>94207.079999999944</v>
      </c>
      <c r="U7821" s="181">
        <f t="shared" si="739"/>
        <v>10.5</v>
      </c>
    </row>
    <row r="7822" spans="14:21">
      <c r="N7822" s="57">
        <f t="shared" si="741"/>
        <v>2022</v>
      </c>
      <c r="O7822" s="57">
        <f t="shared" si="742"/>
        <v>5</v>
      </c>
      <c r="P7822" s="57">
        <f t="shared" si="743"/>
        <v>30</v>
      </c>
      <c r="Q7822" s="48">
        <v>44711</v>
      </c>
      <c r="R7822" s="178">
        <f t="shared" si="738"/>
        <v>44711</v>
      </c>
      <c r="S7822" s="182">
        <v>11.5</v>
      </c>
      <c r="T7822" s="180">
        <f t="shared" si="740"/>
        <v>94218.579999999944</v>
      </c>
      <c r="U7822" s="181">
        <f t="shared" si="739"/>
        <v>11.5</v>
      </c>
    </row>
    <row r="7823" spans="14:21">
      <c r="N7823" s="57">
        <f t="shared" si="741"/>
        <v>2022</v>
      </c>
      <c r="O7823" s="57">
        <f t="shared" si="742"/>
        <v>5</v>
      </c>
      <c r="P7823" s="57">
        <f t="shared" si="743"/>
        <v>31</v>
      </c>
      <c r="Q7823" s="48">
        <v>44712</v>
      </c>
      <c r="R7823" s="178">
        <f t="shared" si="738"/>
        <v>44712</v>
      </c>
      <c r="S7823" s="182">
        <v>10.1</v>
      </c>
      <c r="T7823" s="180">
        <f t="shared" si="740"/>
        <v>94228.679999999949</v>
      </c>
      <c r="U7823" s="181">
        <f t="shared" si="739"/>
        <v>10.1</v>
      </c>
    </row>
    <row r="7824" spans="14:21">
      <c r="N7824" s="57">
        <f t="shared" si="741"/>
        <v>2022</v>
      </c>
      <c r="O7824" s="57">
        <f t="shared" si="742"/>
        <v>6</v>
      </c>
      <c r="P7824" s="57">
        <f t="shared" si="743"/>
        <v>1</v>
      </c>
      <c r="Q7824" s="48">
        <v>44713</v>
      </c>
      <c r="R7824" s="178">
        <f t="shared" si="738"/>
        <v>44713</v>
      </c>
      <c r="S7824" s="182">
        <v>9.8000000000000007</v>
      </c>
      <c r="T7824" s="180">
        <f t="shared" si="740"/>
        <v>94238.479999999952</v>
      </c>
      <c r="U7824" s="181">
        <f t="shared" si="739"/>
        <v>9.8000000000000007</v>
      </c>
    </row>
    <row r="7825" spans="14:21">
      <c r="N7825" s="57">
        <f t="shared" si="741"/>
        <v>2022</v>
      </c>
      <c r="O7825" s="57">
        <f t="shared" si="742"/>
        <v>6</v>
      </c>
      <c r="P7825" s="57">
        <f t="shared" si="743"/>
        <v>2</v>
      </c>
      <c r="Q7825" s="48">
        <v>44714</v>
      </c>
      <c r="R7825" s="178">
        <f t="shared" si="738"/>
        <v>44714</v>
      </c>
      <c r="S7825" s="182">
        <v>10.6</v>
      </c>
      <c r="T7825" s="180">
        <f t="shared" si="740"/>
        <v>94249.079999999958</v>
      </c>
      <c r="U7825" s="181">
        <f t="shared" si="739"/>
        <v>10.6</v>
      </c>
    </row>
    <row r="7826" spans="14:21">
      <c r="N7826" s="57">
        <f t="shared" si="741"/>
        <v>2022</v>
      </c>
      <c r="O7826" s="57">
        <f t="shared" si="742"/>
        <v>6</v>
      </c>
      <c r="P7826" s="57">
        <f t="shared" si="743"/>
        <v>3</v>
      </c>
      <c r="Q7826" s="48">
        <v>44715</v>
      </c>
      <c r="R7826" s="178">
        <f t="shared" si="738"/>
        <v>44715</v>
      </c>
      <c r="S7826" s="182">
        <v>9.1</v>
      </c>
      <c r="T7826" s="180">
        <f t="shared" si="740"/>
        <v>94258.179999999964</v>
      </c>
      <c r="U7826" s="181">
        <f t="shared" si="739"/>
        <v>9.1</v>
      </c>
    </row>
    <row r="7827" spans="14:21">
      <c r="N7827" s="57">
        <f t="shared" si="741"/>
        <v>2022</v>
      </c>
      <c r="O7827" s="57">
        <f t="shared" si="742"/>
        <v>6</v>
      </c>
      <c r="P7827" s="57">
        <f t="shared" si="743"/>
        <v>4</v>
      </c>
      <c r="Q7827" s="48">
        <v>44716</v>
      </c>
      <c r="R7827" s="178">
        <f t="shared" si="738"/>
        <v>44716</v>
      </c>
      <c r="S7827" s="182">
        <v>9.5</v>
      </c>
      <c r="T7827" s="180">
        <f t="shared" si="740"/>
        <v>94267.679999999964</v>
      </c>
      <c r="U7827" s="181">
        <f t="shared" si="739"/>
        <v>9.5</v>
      </c>
    </row>
    <row r="7828" spans="14:21">
      <c r="N7828" s="57">
        <f t="shared" si="741"/>
        <v>2022</v>
      </c>
      <c r="O7828" s="57">
        <f t="shared" si="742"/>
        <v>6</v>
      </c>
      <c r="P7828" s="57">
        <f t="shared" si="743"/>
        <v>5</v>
      </c>
      <c r="Q7828" s="48">
        <v>44717</v>
      </c>
      <c r="R7828" s="178">
        <f t="shared" si="738"/>
        <v>44717</v>
      </c>
      <c r="S7828" s="182">
        <v>7.1</v>
      </c>
      <c r="T7828" s="180">
        <f t="shared" si="740"/>
        <v>94274.77999999997</v>
      </c>
      <c r="U7828" s="181">
        <f t="shared" si="739"/>
        <v>7.1</v>
      </c>
    </row>
    <row r="7829" spans="14:21">
      <c r="N7829" s="57">
        <f t="shared" si="741"/>
        <v>2022</v>
      </c>
      <c r="O7829" s="57">
        <f t="shared" si="742"/>
        <v>6</v>
      </c>
      <c r="P7829" s="57">
        <f t="shared" si="743"/>
        <v>6</v>
      </c>
      <c r="Q7829" s="48">
        <v>44718</v>
      </c>
      <c r="R7829" s="178">
        <f t="shared" si="738"/>
        <v>44718</v>
      </c>
      <c r="S7829" s="182">
        <v>2</v>
      </c>
      <c r="T7829" s="180">
        <f t="shared" si="740"/>
        <v>94276.77999999997</v>
      </c>
      <c r="U7829" s="181">
        <f t="shared" si="739"/>
        <v>2</v>
      </c>
    </row>
    <row r="7830" spans="14:21">
      <c r="N7830" s="57">
        <f t="shared" si="741"/>
        <v>2022</v>
      </c>
      <c r="O7830" s="57">
        <f t="shared" si="742"/>
        <v>6</v>
      </c>
      <c r="P7830" s="57">
        <f t="shared" si="743"/>
        <v>7</v>
      </c>
      <c r="Q7830" s="48">
        <v>44719</v>
      </c>
      <c r="R7830" s="178">
        <f t="shared" si="738"/>
        <v>44719</v>
      </c>
      <c r="S7830" s="182">
        <v>8.6999999999999993</v>
      </c>
      <c r="T7830" s="180">
        <f t="shared" si="740"/>
        <v>94285.479999999967</v>
      </c>
      <c r="U7830" s="181">
        <f t="shared" si="739"/>
        <v>8.6999999999999993</v>
      </c>
    </row>
    <row r="7831" spans="14:21">
      <c r="N7831" s="57">
        <f t="shared" si="741"/>
        <v>2022</v>
      </c>
      <c r="O7831" s="57">
        <f t="shared" si="742"/>
        <v>6</v>
      </c>
      <c r="P7831" s="57">
        <f t="shared" si="743"/>
        <v>8</v>
      </c>
      <c r="Q7831" s="48">
        <v>44720</v>
      </c>
      <c r="R7831" s="178">
        <f t="shared" si="738"/>
        <v>44720</v>
      </c>
      <c r="S7831" s="182">
        <v>2</v>
      </c>
      <c r="T7831" s="180">
        <f t="shared" si="740"/>
        <v>94287.479999999967</v>
      </c>
      <c r="U7831" s="181">
        <f t="shared" si="739"/>
        <v>2</v>
      </c>
    </row>
    <row r="7832" spans="14:21">
      <c r="N7832" s="57">
        <f t="shared" si="741"/>
        <v>2022</v>
      </c>
      <c r="O7832" s="57">
        <f t="shared" si="742"/>
        <v>6</v>
      </c>
      <c r="P7832" s="57">
        <f t="shared" si="743"/>
        <v>9</v>
      </c>
      <c r="Q7832" s="48">
        <v>44721</v>
      </c>
      <c r="R7832" s="178">
        <f t="shared" si="738"/>
        <v>44721</v>
      </c>
      <c r="S7832" s="182">
        <v>2</v>
      </c>
      <c r="T7832" s="180">
        <f t="shared" si="740"/>
        <v>94289.479999999967</v>
      </c>
      <c r="U7832" s="181">
        <f t="shared" si="739"/>
        <v>2</v>
      </c>
    </row>
    <row r="7833" spans="14:21">
      <c r="N7833" s="57">
        <f t="shared" si="741"/>
        <v>2022</v>
      </c>
      <c r="O7833" s="57">
        <f t="shared" si="742"/>
        <v>6</v>
      </c>
      <c r="P7833" s="57">
        <f t="shared" si="743"/>
        <v>10</v>
      </c>
      <c r="Q7833" s="48">
        <v>44722</v>
      </c>
      <c r="R7833" s="178">
        <f t="shared" si="738"/>
        <v>44722</v>
      </c>
      <c r="S7833" s="182">
        <v>2</v>
      </c>
      <c r="T7833" s="180">
        <f t="shared" si="740"/>
        <v>94291.479999999967</v>
      </c>
      <c r="U7833" s="181">
        <f t="shared" si="739"/>
        <v>2</v>
      </c>
    </row>
    <row r="7834" spans="14:21">
      <c r="N7834" s="57">
        <f t="shared" si="741"/>
        <v>2022</v>
      </c>
      <c r="O7834" s="57">
        <f t="shared" si="742"/>
        <v>6</v>
      </c>
      <c r="P7834" s="57">
        <f t="shared" si="743"/>
        <v>11</v>
      </c>
      <c r="Q7834" s="48">
        <v>44723</v>
      </c>
      <c r="R7834" s="178">
        <f t="shared" si="738"/>
        <v>44723</v>
      </c>
      <c r="S7834" s="182">
        <v>2</v>
      </c>
      <c r="T7834" s="180">
        <f t="shared" si="740"/>
        <v>94293.479999999967</v>
      </c>
      <c r="U7834" s="181">
        <f t="shared" si="739"/>
        <v>2</v>
      </c>
    </row>
    <row r="7835" spans="14:21">
      <c r="N7835" s="57">
        <f t="shared" si="741"/>
        <v>2022</v>
      </c>
      <c r="O7835" s="57">
        <f t="shared" si="742"/>
        <v>6</v>
      </c>
      <c r="P7835" s="57">
        <f t="shared" si="743"/>
        <v>12</v>
      </c>
      <c r="Q7835" s="48">
        <v>44724</v>
      </c>
      <c r="R7835" s="178">
        <f t="shared" si="738"/>
        <v>44724</v>
      </c>
      <c r="S7835" s="182">
        <v>2</v>
      </c>
      <c r="T7835" s="180">
        <f t="shared" si="740"/>
        <v>94295.479999999967</v>
      </c>
      <c r="U7835" s="181">
        <f t="shared" si="739"/>
        <v>2</v>
      </c>
    </row>
    <row r="7836" spans="14:21">
      <c r="N7836" s="57">
        <f t="shared" si="741"/>
        <v>2022</v>
      </c>
      <c r="O7836" s="57">
        <f t="shared" si="742"/>
        <v>6</v>
      </c>
      <c r="P7836" s="57">
        <f t="shared" si="743"/>
        <v>13</v>
      </c>
      <c r="Q7836" s="48">
        <v>44725</v>
      </c>
      <c r="R7836" s="178">
        <f t="shared" si="738"/>
        <v>44725</v>
      </c>
      <c r="S7836" s="182">
        <v>9.5</v>
      </c>
      <c r="T7836" s="180">
        <f t="shared" si="740"/>
        <v>94304.979999999967</v>
      </c>
      <c r="U7836" s="181">
        <f t="shared" si="739"/>
        <v>9.5</v>
      </c>
    </row>
    <row r="7837" spans="14:21">
      <c r="N7837" s="57">
        <f t="shared" si="741"/>
        <v>2022</v>
      </c>
      <c r="O7837" s="57">
        <f t="shared" si="742"/>
        <v>6</v>
      </c>
      <c r="P7837" s="57">
        <f t="shared" si="743"/>
        <v>14</v>
      </c>
      <c r="Q7837" s="48">
        <v>44726</v>
      </c>
      <c r="R7837" s="178">
        <f t="shared" si="738"/>
        <v>44726</v>
      </c>
      <c r="S7837" s="182">
        <v>7.9</v>
      </c>
      <c r="T7837" s="180">
        <f t="shared" si="740"/>
        <v>94312.879999999961</v>
      </c>
      <c r="U7837" s="181">
        <f t="shared" si="739"/>
        <v>7.9</v>
      </c>
    </row>
    <row r="7838" spans="14:21">
      <c r="N7838" s="57">
        <f t="shared" si="741"/>
        <v>2022</v>
      </c>
      <c r="O7838" s="57">
        <f t="shared" si="742"/>
        <v>6</v>
      </c>
      <c r="P7838" s="57">
        <f t="shared" si="743"/>
        <v>15</v>
      </c>
      <c r="Q7838" s="48">
        <v>44727</v>
      </c>
      <c r="R7838" s="178">
        <f t="shared" si="738"/>
        <v>44727</v>
      </c>
      <c r="S7838" s="182">
        <v>2</v>
      </c>
      <c r="T7838" s="180">
        <f t="shared" si="740"/>
        <v>94314.879999999961</v>
      </c>
      <c r="U7838" s="181">
        <f t="shared" si="739"/>
        <v>2</v>
      </c>
    </row>
    <row r="7839" spans="14:21">
      <c r="N7839" s="57">
        <f t="shared" si="741"/>
        <v>2022</v>
      </c>
      <c r="O7839" s="57">
        <f t="shared" si="742"/>
        <v>6</v>
      </c>
      <c r="P7839" s="57">
        <f t="shared" si="743"/>
        <v>16</v>
      </c>
      <c r="Q7839" s="48">
        <v>44728</v>
      </c>
      <c r="R7839" s="178">
        <f t="shared" si="738"/>
        <v>44728</v>
      </c>
      <c r="S7839" s="182">
        <v>2</v>
      </c>
      <c r="T7839" s="180">
        <f t="shared" si="740"/>
        <v>94316.879999999961</v>
      </c>
      <c r="U7839" s="181">
        <f t="shared" si="739"/>
        <v>2</v>
      </c>
    </row>
    <row r="7840" spans="14:21">
      <c r="N7840" s="57">
        <f t="shared" si="741"/>
        <v>2022</v>
      </c>
      <c r="O7840" s="57">
        <f t="shared" si="742"/>
        <v>6</v>
      </c>
      <c r="P7840" s="57">
        <f t="shared" si="743"/>
        <v>17</v>
      </c>
      <c r="Q7840" s="48">
        <v>44729</v>
      </c>
      <c r="R7840" s="178">
        <f t="shared" si="738"/>
        <v>44729</v>
      </c>
      <c r="S7840" s="182">
        <v>2</v>
      </c>
      <c r="T7840" s="180">
        <f t="shared" si="740"/>
        <v>94318.879999999961</v>
      </c>
      <c r="U7840" s="181">
        <f t="shared" si="739"/>
        <v>2</v>
      </c>
    </row>
    <row r="7841" spans="14:21">
      <c r="N7841" s="57">
        <f t="shared" si="741"/>
        <v>2022</v>
      </c>
      <c r="O7841" s="57">
        <f t="shared" si="742"/>
        <v>6</v>
      </c>
      <c r="P7841" s="57">
        <f t="shared" si="743"/>
        <v>18</v>
      </c>
      <c r="Q7841" s="48">
        <v>44730</v>
      </c>
      <c r="R7841" s="178">
        <f t="shared" si="738"/>
        <v>44730</v>
      </c>
      <c r="S7841" s="182">
        <v>2</v>
      </c>
      <c r="T7841" s="180">
        <f t="shared" si="740"/>
        <v>94320.879999999961</v>
      </c>
      <c r="U7841" s="181">
        <f t="shared" si="739"/>
        <v>2</v>
      </c>
    </row>
    <row r="7842" spans="14:21">
      <c r="N7842" s="57">
        <f t="shared" si="741"/>
        <v>2022</v>
      </c>
      <c r="O7842" s="57">
        <f t="shared" si="742"/>
        <v>6</v>
      </c>
      <c r="P7842" s="57">
        <f t="shared" si="743"/>
        <v>19</v>
      </c>
      <c r="Q7842" s="48">
        <v>44731</v>
      </c>
      <c r="R7842" s="178">
        <f t="shared" si="738"/>
        <v>44731</v>
      </c>
      <c r="S7842" s="182">
        <v>8.6999999999999993</v>
      </c>
      <c r="T7842" s="180">
        <f t="shared" si="740"/>
        <v>94329.579999999958</v>
      </c>
      <c r="U7842" s="181">
        <f t="shared" si="739"/>
        <v>8.6999999999999993</v>
      </c>
    </row>
    <row r="7843" spans="14:21">
      <c r="N7843" s="57">
        <f t="shared" si="741"/>
        <v>2022</v>
      </c>
      <c r="O7843" s="57">
        <f t="shared" si="742"/>
        <v>6</v>
      </c>
      <c r="P7843" s="57">
        <f t="shared" si="743"/>
        <v>20</v>
      </c>
      <c r="Q7843" s="48">
        <v>44732</v>
      </c>
      <c r="R7843" s="178">
        <f t="shared" si="738"/>
        <v>44732</v>
      </c>
      <c r="S7843" s="182">
        <v>8.9</v>
      </c>
      <c r="T7843" s="180">
        <f t="shared" si="740"/>
        <v>94338.479999999952</v>
      </c>
      <c r="U7843" s="181">
        <f t="shared" si="739"/>
        <v>8.9</v>
      </c>
    </row>
    <row r="7844" spans="14:21">
      <c r="N7844" s="57">
        <f t="shared" si="741"/>
        <v>2022</v>
      </c>
      <c r="O7844" s="57">
        <f t="shared" si="742"/>
        <v>6</v>
      </c>
      <c r="P7844" s="57">
        <f t="shared" si="743"/>
        <v>21</v>
      </c>
      <c r="Q7844" s="48">
        <v>44733</v>
      </c>
      <c r="R7844" s="178">
        <f t="shared" si="738"/>
        <v>44733</v>
      </c>
      <c r="S7844" s="182">
        <v>2</v>
      </c>
      <c r="T7844" s="180">
        <f t="shared" si="740"/>
        <v>94340.479999999952</v>
      </c>
      <c r="U7844" s="181">
        <f t="shared" si="739"/>
        <v>2</v>
      </c>
    </row>
    <row r="7845" spans="14:21">
      <c r="N7845" s="57">
        <f t="shared" si="741"/>
        <v>2022</v>
      </c>
      <c r="O7845" s="57">
        <f t="shared" si="742"/>
        <v>6</v>
      </c>
      <c r="P7845" s="57">
        <f t="shared" si="743"/>
        <v>22</v>
      </c>
      <c r="Q7845" s="48">
        <v>44734</v>
      </c>
      <c r="R7845" s="178">
        <f t="shared" si="738"/>
        <v>44734</v>
      </c>
      <c r="S7845" s="182">
        <v>2</v>
      </c>
      <c r="T7845" s="180">
        <f t="shared" si="740"/>
        <v>94342.479999999952</v>
      </c>
      <c r="U7845" s="181">
        <f t="shared" si="739"/>
        <v>2</v>
      </c>
    </row>
    <row r="7846" spans="14:21">
      <c r="N7846" s="57">
        <f t="shared" si="741"/>
        <v>2022</v>
      </c>
      <c r="O7846" s="57">
        <f t="shared" si="742"/>
        <v>6</v>
      </c>
      <c r="P7846" s="57">
        <f t="shared" si="743"/>
        <v>23</v>
      </c>
      <c r="Q7846" s="48">
        <v>44735</v>
      </c>
      <c r="R7846" s="178">
        <f t="shared" si="738"/>
        <v>44735</v>
      </c>
      <c r="S7846" s="182">
        <v>2</v>
      </c>
      <c r="T7846" s="180">
        <f t="shared" si="740"/>
        <v>94344.479999999952</v>
      </c>
      <c r="U7846" s="181">
        <f t="shared" si="739"/>
        <v>2</v>
      </c>
    </row>
    <row r="7847" spans="14:21">
      <c r="N7847" s="57">
        <f t="shared" si="741"/>
        <v>2022</v>
      </c>
      <c r="O7847" s="57">
        <f t="shared" si="742"/>
        <v>6</v>
      </c>
      <c r="P7847" s="57">
        <f t="shared" si="743"/>
        <v>24</v>
      </c>
      <c r="Q7847" s="48">
        <v>44736</v>
      </c>
      <c r="R7847" s="178">
        <f t="shared" si="738"/>
        <v>44736</v>
      </c>
      <c r="S7847" s="182">
        <v>2</v>
      </c>
      <c r="T7847" s="180">
        <f t="shared" si="740"/>
        <v>94346.479999999952</v>
      </c>
      <c r="U7847" s="181">
        <f t="shared" si="739"/>
        <v>2</v>
      </c>
    </row>
    <row r="7848" spans="14:21">
      <c r="N7848" s="57">
        <f t="shared" si="741"/>
        <v>2022</v>
      </c>
      <c r="O7848" s="57">
        <f t="shared" si="742"/>
        <v>6</v>
      </c>
      <c r="P7848" s="57">
        <f t="shared" si="743"/>
        <v>25</v>
      </c>
      <c r="Q7848" s="48">
        <v>44737</v>
      </c>
      <c r="R7848" s="178">
        <f t="shared" si="738"/>
        <v>44737</v>
      </c>
      <c r="S7848" s="182">
        <v>2</v>
      </c>
      <c r="T7848" s="180">
        <f t="shared" si="740"/>
        <v>94348.479999999952</v>
      </c>
      <c r="U7848" s="181">
        <f t="shared" si="739"/>
        <v>2</v>
      </c>
    </row>
    <row r="7849" spans="14:21">
      <c r="N7849" s="57">
        <f t="shared" si="741"/>
        <v>2022</v>
      </c>
      <c r="O7849" s="57">
        <f t="shared" si="742"/>
        <v>6</v>
      </c>
      <c r="P7849" s="57">
        <f t="shared" si="743"/>
        <v>26</v>
      </c>
      <c r="Q7849" s="48">
        <v>44738</v>
      </c>
      <c r="R7849" s="178">
        <f t="shared" si="738"/>
        <v>44738</v>
      </c>
      <c r="S7849" s="182">
        <v>2</v>
      </c>
      <c r="T7849" s="180">
        <f t="shared" si="740"/>
        <v>94350.479999999952</v>
      </c>
      <c r="U7849" s="181">
        <f t="shared" si="739"/>
        <v>2</v>
      </c>
    </row>
    <row r="7850" spans="14:21">
      <c r="N7850" s="57">
        <f t="shared" si="741"/>
        <v>2022</v>
      </c>
      <c r="O7850" s="57">
        <f t="shared" si="742"/>
        <v>6</v>
      </c>
      <c r="P7850" s="57">
        <f t="shared" si="743"/>
        <v>27</v>
      </c>
      <c r="Q7850" s="48">
        <v>44739</v>
      </c>
      <c r="R7850" s="178">
        <f t="shared" si="738"/>
        <v>44739</v>
      </c>
      <c r="S7850" s="182">
        <v>2</v>
      </c>
      <c r="T7850" s="180">
        <f t="shared" si="740"/>
        <v>94352.479999999952</v>
      </c>
      <c r="U7850" s="181">
        <f t="shared" si="739"/>
        <v>2</v>
      </c>
    </row>
    <row r="7851" spans="14:21">
      <c r="N7851" s="57">
        <f t="shared" si="741"/>
        <v>2022</v>
      </c>
      <c r="O7851" s="57">
        <f t="shared" si="742"/>
        <v>6</v>
      </c>
      <c r="P7851" s="57">
        <f t="shared" si="743"/>
        <v>28</v>
      </c>
      <c r="Q7851" s="48">
        <v>44740</v>
      </c>
      <c r="R7851" s="178">
        <f t="shared" si="738"/>
        <v>44740</v>
      </c>
      <c r="S7851" s="182">
        <v>2</v>
      </c>
      <c r="T7851" s="180">
        <f t="shared" si="740"/>
        <v>94354.479999999952</v>
      </c>
      <c r="U7851" s="181">
        <f t="shared" si="739"/>
        <v>2</v>
      </c>
    </row>
    <row r="7852" spans="14:21">
      <c r="N7852" s="57">
        <f t="shared" si="741"/>
        <v>2022</v>
      </c>
      <c r="O7852" s="57">
        <f t="shared" si="742"/>
        <v>6</v>
      </c>
      <c r="P7852" s="57">
        <f t="shared" si="743"/>
        <v>29</v>
      </c>
      <c r="Q7852" s="48">
        <v>44741</v>
      </c>
      <c r="R7852" s="178">
        <f t="shared" si="738"/>
        <v>44741</v>
      </c>
      <c r="S7852" s="182">
        <v>2</v>
      </c>
      <c r="T7852" s="180">
        <f t="shared" si="740"/>
        <v>94356.479999999952</v>
      </c>
      <c r="U7852" s="181">
        <f t="shared" si="739"/>
        <v>2</v>
      </c>
    </row>
    <row r="7853" spans="14:21">
      <c r="N7853" s="57">
        <f t="shared" si="741"/>
        <v>2022</v>
      </c>
      <c r="O7853" s="57">
        <f t="shared" si="742"/>
        <v>6</v>
      </c>
      <c r="P7853" s="57">
        <f t="shared" si="743"/>
        <v>30</v>
      </c>
      <c r="Q7853" s="48">
        <v>44742</v>
      </c>
      <c r="R7853" s="178">
        <f t="shared" si="738"/>
        <v>44742</v>
      </c>
      <c r="S7853" s="182">
        <v>2</v>
      </c>
      <c r="T7853" s="180">
        <f t="shared" si="740"/>
        <v>94358.479999999952</v>
      </c>
      <c r="U7853" s="181">
        <f t="shared" si="739"/>
        <v>2</v>
      </c>
    </row>
    <row r="7854" spans="14:21">
      <c r="N7854" s="57">
        <f t="shared" si="741"/>
        <v>2022</v>
      </c>
      <c r="O7854" s="57">
        <f t="shared" si="742"/>
        <v>7</v>
      </c>
      <c r="P7854" s="57">
        <f t="shared" si="743"/>
        <v>1</v>
      </c>
      <c r="Q7854" s="48">
        <v>44743</v>
      </c>
      <c r="R7854" s="178">
        <f t="shared" si="738"/>
        <v>44743</v>
      </c>
      <c r="S7854" s="182">
        <v>2</v>
      </c>
      <c r="T7854" s="180">
        <f t="shared" si="740"/>
        <v>94360.479999999952</v>
      </c>
      <c r="U7854" s="181">
        <f t="shared" si="739"/>
        <v>2</v>
      </c>
    </row>
    <row r="7855" spans="14:21">
      <c r="N7855" s="57">
        <f t="shared" si="741"/>
        <v>2022</v>
      </c>
      <c r="O7855" s="57">
        <f t="shared" si="742"/>
        <v>7</v>
      </c>
      <c r="P7855" s="57">
        <f t="shared" si="743"/>
        <v>2</v>
      </c>
      <c r="Q7855" s="48">
        <v>44744</v>
      </c>
      <c r="R7855" s="178">
        <f t="shared" si="738"/>
        <v>44744</v>
      </c>
      <c r="S7855" s="182">
        <v>2</v>
      </c>
      <c r="T7855" s="180">
        <f t="shared" si="740"/>
        <v>94362.479999999952</v>
      </c>
      <c r="U7855" s="181">
        <f t="shared" si="739"/>
        <v>2</v>
      </c>
    </row>
    <row r="7856" spans="14:21">
      <c r="N7856" s="57">
        <f t="shared" si="741"/>
        <v>2022</v>
      </c>
      <c r="O7856" s="57">
        <f t="shared" si="742"/>
        <v>7</v>
      </c>
      <c r="P7856" s="57">
        <f t="shared" si="743"/>
        <v>3</v>
      </c>
      <c r="Q7856" s="48">
        <v>44745</v>
      </c>
      <c r="R7856" s="178">
        <f t="shared" si="738"/>
        <v>44745</v>
      </c>
      <c r="S7856" s="182">
        <v>2</v>
      </c>
      <c r="T7856" s="180">
        <f t="shared" si="740"/>
        <v>94364.479999999952</v>
      </c>
      <c r="U7856" s="181">
        <f t="shared" si="739"/>
        <v>2</v>
      </c>
    </row>
    <row r="7857" spans="14:21">
      <c r="N7857" s="57">
        <f t="shared" si="741"/>
        <v>2022</v>
      </c>
      <c r="O7857" s="57">
        <f t="shared" si="742"/>
        <v>7</v>
      </c>
      <c r="P7857" s="57">
        <f t="shared" si="743"/>
        <v>4</v>
      </c>
      <c r="Q7857" s="48">
        <v>44746</v>
      </c>
      <c r="R7857" s="178">
        <f t="shared" si="738"/>
        <v>44746</v>
      </c>
      <c r="S7857" s="182">
        <v>2</v>
      </c>
      <c r="T7857" s="180">
        <f t="shared" si="740"/>
        <v>94366.479999999952</v>
      </c>
      <c r="U7857" s="181">
        <f t="shared" si="739"/>
        <v>2</v>
      </c>
    </row>
    <row r="7858" spans="14:21">
      <c r="N7858" s="57">
        <f t="shared" si="741"/>
        <v>2022</v>
      </c>
      <c r="O7858" s="57">
        <f t="shared" si="742"/>
        <v>7</v>
      </c>
      <c r="P7858" s="57">
        <f t="shared" si="743"/>
        <v>5</v>
      </c>
      <c r="Q7858" s="48">
        <v>44747</v>
      </c>
      <c r="R7858" s="178">
        <f t="shared" si="738"/>
        <v>44747</v>
      </c>
      <c r="S7858" s="182">
        <v>2</v>
      </c>
      <c r="T7858" s="180">
        <f t="shared" si="740"/>
        <v>94368.479999999952</v>
      </c>
      <c r="U7858" s="181">
        <f t="shared" si="739"/>
        <v>2</v>
      </c>
    </row>
    <row r="7859" spans="14:21">
      <c r="N7859" s="57">
        <f t="shared" si="741"/>
        <v>2022</v>
      </c>
      <c r="O7859" s="57">
        <f t="shared" si="742"/>
        <v>7</v>
      </c>
      <c r="P7859" s="57">
        <f t="shared" si="743"/>
        <v>6</v>
      </c>
      <c r="Q7859" s="48">
        <v>44748</v>
      </c>
      <c r="R7859" s="178">
        <f t="shared" si="738"/>
        <v>44748</v>
      </c>
      <c r="S7859" s="182">
        <v>2</v>
      </c>
      <c r="T7859" s="180">
        <f t="shared" si="740"/>
        <v>94370.479999999952</v>
      </c>
      <c r="U7859" s="181">
        <f t="shared" si="739"/>
        <v>2</v>
      </c>
    </row>
    <row r="7860" spans="14:21">
      <c r="N7860" s="57">
        <f t="shared" si="741"/>
        <v>2022</v>
      </c>
      <c r="O7860" s="57">
        <f t="shared" si="742"/>
        <v>7</v>
      </c>
      <c r="P7860" s="57">
        <f t="shared" si="743"/>
        <v>7</v>
      </c>
      <c r="Q7860" s="48">
        <v>44749</v>
      </c>
      <c r="R7860" s="178">
        <f t="shared" si="738"/>
        <v>44749</v>
      </c>
      <c r="S7860" s="182">
        <v>2</v>
      </c>
      <c r="T7860" s="180">
        <f t="shared" si="740"/>
        <v>94372.479999999952</v>
      </c>
      <c r="U7860" s="181">
        <f t="shared" si="739"/>
        <v>2</v>
      </c>
    </row>
    <row r="7861" spans="14:21">
      <c r="N7861" s="57">
        <f t="shared" si="741"/>
        <v>2022</v>
      </c>
      <c r="O7861" s="57">
        <f t="shared" si="742"/>
        <v>7</v>
      </c>
      <c r="P7861" s="57">
        <f t="shared" si="743"/>
        <v>8</v>
      </c>
      <c r="Q7861" s="48">
        <v>44750</v>
      </c>
      <c r="R7861" s="178">
        <f t="shared" si="738"/>
        <v>44750</v>
      </c>
      <c r="S7861" s="182">
        <v>2</v>
      </c>
      <c r="T7861" s="180">
        <f t="shared" si="740"/>
        <v>94374.479999999952</v>
      </c>
      <c r="U7861" s="181">
        <f t="shared" si="739"/>
        <v>2</v>
      </c>
    </row>
    <row r="7862" spans="14:21">
      <c r="N7862" s="57">
        <f t="shared" si="741"/>
        <v>2022</v>
      </c>
      <c r="O7862" s="57">
        <f t="shared" si="742"/>
        <v>7</v>
      </c>
      <c r="P7862" s="57">
        <f t="shared" si="743"/>
        <v>9</v>
      </c>
      <c r="Q7862" s="48">
        <v>44751</v>
      </c>
      <c r="R7862" s="178">
        <f t="shared" si="738"/>
        <v>44751</v>
      </c>
      <c r="S7862" s="182">
        <v>2</v>
      </c>
      <c r="T7862" s="180">
        <f t="shared" si="740"/>
        <v>94376.479999999952</v>
      </c>
      <c r="U7862" s="181">
        <f t="shared" si="739"/>
        <v>2</v>
      </c>
    </row>
    <row r="7863" spans="14:21">
      <c r="N7863" s="57">
        <f t="shared" si="741"/>
        <v>2022</v>
      </c>
      <c r="O7863" s="57">
        <f t="shared" si="742"/>
        <v>7</v>
      </c>
      <c r="P7863" s="57">
        <f t="shared" si="743"/>
        <v>10</v>
      </c>
      <c r="Q7863" s="48">
        <v>44752</v>
      </c>
      <c r="R7863" s="178">
        <f t="shared" si="738"/>
        <v>44752</v>
      </c>
      <c r="S7863" s="182">
        <v>7.6</v>
      </c>
      <c r="T7863" s="180">
        <f t="shared" si="740"/>
        <v>94384.079999999958</v>
      </c>
      <c r="U7863" s="181">
        <f t="shared" si="739"/>
        <v>7.6</v>
      </c>
    </row>
    <row r="7864" spans="14:21">
      <c r="N7864" s="57">
        <f t="shared" si="741"/>
        <v>2022</v>
      </c>
      <c r="O7864" s="57">
        <f t="shared" si="742"/>
        <v>7</v>
      </c>
      <c r="P7864" s="57">
        <f t="shared" si="743"/>
        <v>11</v>
      </c>
      <c r="Q7864" s="48">
        <v>44753</v>
      </c>
      <c r="R7864" s="178">
        <f t="shared" si="738"/>
        <v>44753</v>
      </c>
      <c r="S7864" s="182">
        <v>2</v>
      </c>
      <c r="T7864" s="180">
        <f t="shared" si="740"/>
        <v>94386.079999999958</v>
      </c>
      <c r="U7864" s="181">
        <f t="shared" si="739"/>
        <v>2</v>
      </c>
    </row>
    <row r="7865" spans="14:21">
      <c r="N7865" s="57">
        <f t="shared" si="741"/>
        <v>2022</v>
      </c>
      <c r="O7865" s="57">
        <f t="shared" si="742"/>
        <v>7</v>
      </c>
      <c r="P7865" s="57">
        <f t="shared" si="743"/>
        <v>12</v>
      </c>
      <c r="Q7865" s="48">
        <v>44754</v>
      </c>
      <c r="R7865" s="178">
        <f t="shared" si="738"/>
        <v>44754</v>
      </c>
      <c r="S7865" s="182">
        <v>2</v>
      </c>
      <c r="T7865" s="180">
        <f t="shared" si="740"/>
        <v>94388.079999999958</v>
      </c>
      <c r="U7865" s="181">
        <f t="shared" si="739"/>
        <v>2</v>
      </c>
    </row>
    <row r="7866" spans="14:21">
      <c r="N7866" s="57">
        <f t="shared" si="741"/>
        <v>2022</v>
      </c>
      <c r="O7866" s="57">
        <f t="shared" si="742"/>
        <v>7</v>
      </c>
      <c r="P7866" s="57">
        <f t="shared" si="743"/>
        <v>13</v>
      </c>
      <c r="Q7866" s="48">
        <v>44755</v>
      </c>
      <c r="R7866" s="178">
        <f t="shared" si="738"/>
        <v>44755</v>
      </c>
      <c r="S7866" s="182">
        <v>2</v>
      </c>
      <c r="T7866" s="180">
        <f t="shared" si="740"/>
        <v>94390.079999999958</v>
      </c>
      <c r="U7866" s="181">
        <f t="shared" si="739"/>
        <v>2</v>
      </c>
    </row>
    <row r="7867" spans="14:21">
      <c r="N7867" s="57">
        <f t="shared" si="741"/>
        <v>2022</v>
      </c>
      <c r="O7867" s="57">
        <f t="shared" si="742"/>
        <v>7</v>
      </c>
      <c r="P7867" s="57">
        <f t="shared" si="743"/>
        <v>14</v>
      </c>
      <c r="Q7867" s="48">
        <v>44756</v>
      </c>
      <c r="R7867" s="178">
        <f t="shared" si="738"/>
        <v>44756</v>
      </c>
      <c r="S7867" s="182">
        <v>7.7</v>
      </c>
      <c r="T7867" s="180">
        <f t="shared" si="740"/>
        <v>94397.779999999955</v>
      </c>
      <c r="U7867" s="181">
        <f t="shared" si="739"/>
        <v>7.7</v>
      </c>
    </row>
    <row r="7868" spans="14:21">
      <c r="N7868" s="57">
        <f t="shared" si="741"/>
        <v>2022</v>
      </c>
      <c r="O7868" s="57">
        <f t="shared" si="742"/>
        <v>7</v>
      </c>
      <c r="P7868" s="57">
        <f t="shared" si="743"/>
        <v>15</v>
      </c>
      <c r="Q7868" s="48">
        <v>44757</v>
      </c>
      <c r="R7868" s="178">
        <f t="shared" si="738"/>
        <v>44757</v>
      </c>
      <c r="S7868" s="182">
        <v>2</v>
      </c>
      <c r="T7868" s="180">
        <f t="shared" si="740"/>
        <v>94399.779999999955</v>
      </c>
      <c r="U7868" s="181">
        <f t="shared" si="739"/>
        <v>2</v>
      </c>
    </row>
    <row r="7869" spans="14:21">
      <c r="N7869" s="57">
        <f t="shared" si="741"/>
        <v>2022</v>
      </c>
      <c r="O7869" s="57">
        <f t="shared" si="742"/>
        <v>7</v>
      </c>
      <c r="P7869" s="57">
        <f t="shared" si="743"/>
        <v>16</v>
      </c>
      <c r="Q7869" s="48">
        <v>44758</v>
      </c>
      <c r="R7869" s="178">
        <f t="shared" si="738"/>
        <v>44758</v>
      </c>
      <c r="S7869" s="182">
        <v>2</v>
      </c>
      <c r="T7869" s="180">
        <f t="shared" si="740"/>
        <v>94401.779999999955</v>
      </c>
      <c r="U7869" s="181">
        <f t="shared" si="739"/>
        <v>2</v>
      </c>
    </row>
    <row r="7870" spans="14:21">
      <c r="N7870" s="57">
        <f t="shared" si="741"/>
        <v>2022</v>
      </c>
      <c r="O7870" s="57">
        <f t="shared" si="742"/>
        <v>7</v>
      </c>
      <c r="P7870" s="57">
        <f t="shared" si="743"/>
        <v>17</v>
      </c>
      <c r="Q7870" s="48">
        <v>44759</v>
      </c>
      <c r="R7870" s="178">
        <f t="shared" si="738"/>
        <v>44759</v>
      </c>
      <c r="S7870" s="182">
        <v>2</v>
      </c>
      <c r="T7870" s="180">
        <f t="shared" si="740"/>
        <v>94403.779999999955</v>
      </c>
      <c r="U7870" s="181">
        <f t="shared" si="739"/>
        <v>2</v>
      </c>
    </row>
    <row r="7871" spans="14:21">
      <c r="N7871" s="57">
        <f t="shared" si="741"/>
        <v>2022</v>
      </c>
      <c r="O7871" s="57">
        <f t="shared" si="742"/>
        <v>7</v>
      </c>
      <c r="P7871" s="57">
        <f t="shared" si="743"/>
        <v>18</v>
      </c>
      <c r="Q7871" s="48">
        <v>44760</v>
      </c>
      <c r="R7871" s="178">
        <f t="shared" si="738"/>
        <v>44760</v>
      </c>
      <c r="S7871" s="182">
        <v>2</v>
      </c>
      <c r="T7871" s="180">
        <f t="shared" si="740"/>
        <v>94405.779999999955</v>
      </c>
      <c r="U7871" s="181">
        <f t="shared" si="739"/>
        <v>2</v>
      </c>
    </row>
    <row r="7872" spans="14:21">
      <c r="N7872" s="57">
        <f t="shared" si="741"/>
        <v>2022</v>
      </c>
      <c r="O7872" s="57">
        <f t="shared" si="742"/>
        <v>7</v>
      </c>
      <c r="P7872" s="57">
        <f t="shared" si="743"/>
        <v>19</v>
      </c>
      <c r="Q7872" s="48">
        <v>44761</v>
      </c>
      <c r="R7872" s="178">
        <f t="shared" si="738"/>
        <v>44761</v>
      </c>
      <c r="S7872" s="182">
        <v>2</v>
      </c>
      <c r="T7872" s="180">
        <f t="shared" si="740"/>
        <v>94407.779999999955</v>
      </c>
      <c r="U7872" s="181">
        <f t="shared" si="739"/>
        <v>2</v>
      </c>
    </row>
    <row r="7873" spans="14:21">
      <c r="N7873" s="57">
        <f t="shared" si="741"/>
        <v>2022</v>
      </c>
      <c r="O7873" s="57">
        <f t="shared" si="742"/>
        <v>7</v>
      </c>
      <c r="P7873" s="57">
        <f t="shared" si="743"/>
        <v>20</v>
      </c>
      <c r="Q7873" s="48">
        <v>44762</v>
      </c>
      <c r="R7873" s="178">
        <f t="shared" si="738"/>
        <v>44762</v>
      </c>
      <c r="S7873" s="182">
        <v>2</v>
      </c>
      <c r="T7873" s="180">
        <f t="shared" si="740"/>
        <v>94409.779999999955</v>
      </c>
      <c r="U7873" s="181">
        <f t="shared" si="739"/>
        <v>2</v>
      </c>
    </row>
    <row r="7874" spans="14:21">
      <c r="N7874" s="57">
        <f t="shared" si="741"/>
        <v>2022</v>
      </c>
      <c r="O7874" s="57">
        <f t="shared" si="742"/>
        <v>7</v>
      </c>
      <c r="P7874" s="57">
        <f t="shared" si="743"/>
        <v>21</v>
      </c>
      <c r="Q7874" s="48">
        <v>44763</v>
      </c>
      <c r="R7874" s="178">
        <f t="shared" si="738"/>
        <v>44763</v>
      </c>
      <c r="S7874" s="182">
        <v>2</v>
      </c>
      <c r="T7874" s="180">
        <f t="shared" si="740"/>
        <v>94411.779999999955</v>
      </c>
      <c r="U7874" s="181">
        <f t="shared" si="739"/>
        <v>2</v>
      </c>
    </row>
    <row r="7875" spans="14:21">
      <c r="N7875" s="57">
        <f t="shared" si="741"/>
        <v>2022</v>
      </c>
      <c r="O7875" s="57">
        <f t="shared" si="742"/>
        <v>7</v>
      </c>
      <c r="P7875" s="57">
        <f t="shared" si="743"/>
        <v>22</v>
      </c>
      <c r="Q7875" s="48">
        <v>44764</v>
      </c>
      <c r="R7875" s="178">
        <f t="shared" ref="R7875:R7938" si="744">Q7875</f>
        <v>44764</v>
      </c>
      <c r="S7875" s="182">
        <v>2</v>
      </c>
      <c r="T7875" s="180">
        <f t="shared" si="740"/>
        <v>94413.779999999955</v>
      </c>
      <c r="U7875" s="181">
        <f t="shared" ref="U7875:U7938" si="745">IF(AND(R7875&gt;=$E$7,R7875&lt;=$E$9),S7875,"0")</f>
        <v>2</v>
      </c>
    </row>
    <row r="7876" spans="14:21">
      <c r="N7876" s="57">
        <f t="shared" si="741"/>
        <v>2022</v>
      </c>
      <c r="O7876" s="57">
        <f t="shared" si="742"/>
        <v>7</v>
      </c>
      <c r="P7876" s="57">
        <f t="shared" si="743"/>
        <v>23</v>
      </c>
      <c r="Q7876" s="48">
        <v>44765</v>
      </c>
      <c r="R7876" s="178">
        <f t="shared" si="744"/>
        <v>44765</v>
      </c>
      <c r="S7876" s="182">
        <v>2</v>
      </c>
      <c r="T7876" s="180">
        <f t="shared" si="740"/>
        <v>94415.779999999955</v>
      </c>
      <c r="U7876" s="181">
        <f t="shared" si="745"/>
        <v>2</v>
      </c>
    </row>
    <row r="7877" spans="14:21">
      <c r="N7877" s="57">
        <f t="shared" si="741"/>
        <v>2022</v>
      </c>
      <c r="O7877" s="57">
        <f t="shared" si="742"/>
        <v>7</v>
      </c>
      <c r="P7877" s="57">
        <f t="shared" si="743"/>
        <v>24</v>
      </c>
      <c r="Q7877" s="48">
        <v>44766</v>
      </c>
      <c r="R7877" s="178">
        <f t="shared" si="744"/>
        <v>44766</v>
      </c>
      <c r="S7877" s="182">
        <v>2</v>
      </c>
      <c r="T7877" s="180">
        <f t="shared" ref="T7877:T7940" si="746">T7876+S7877</f>
        <v>94417.779999999955</v>
      </c>
      <c r="U7877" s="181">
        <f t="shared" si="745"/>
        <v>2</v>
      </c>
    </row>
    <row r="7878" spans="14:21">
      <c r="N7878" s="57">
        <f t="shared" si="741"/>
        <v>2022</v>
      </c>
      <c r="O7878" s="57">
        <f t="shared" si="742"/>
        <v>7</v>
      </c>
      <c r="P7878" s="57">
        <f t="shared" si="743"/>
        <v>25</v>
      </c>
      <c r="Q7878" s="48">
        <v>44767</v>
      </c>
      <c r="R7878" s="178">
        <f t="shared" si="744"/>
        <v>44767</v>
      </c>
      <c r="S7878" s="182">
        <v>2</v>
      </c>
      <c r="T7878" s="180">
        <f t="shared" si="746"/>
        <v>94419.779999999955</v>
      </c>
      <c r="U7878" s="181">
        <f t="shared" si="745"/>
        <v>2</v>
      </c>
    </row>
    <row r="7879" spans="14:21">
      <c r="N7879" s="57">
        <f t="shared" ref="N7879:N7942" si="747">IF(Q7879="","",YEAR(Q7879))</f>
        <v>2022</v>
      </c>
      <c r="O7879" s="57">
        <f t="shared" ref="O7879:O7942" si="748">IF(Q7879="","",MONTH(Q7879))</f>
        <v>7</v>
      </c>
      <c r="P7879" s="57">
        <f t="shared" ref="P7879:P7942" si="749">DAY(Q7879)</f>
        <v>26</v>
      </c>
      <c r="Q7879" s="48">
        <v>44768</v>
      </c>
      <c r="R7879" s="178">
        <f t="shared" si="744"/>
        <v>44768</v>
      </c>
      <c r="S7879" s="182">
        <v>2</v>
      </c>
      <c r="T7879" s="180">
        <f t="shared" si="746"/>
        <v>94421.779999999955</v>
      </c>
      <c r="U7879" s="181">
        <f t="shared" si="745"/>
        <v>2</v>
      </c>
    </row>
    <row r="7880" spans="14:21">
      <c r="N7880" s="57">
        <f t="shared" si="747"/>
        <v>2022</v>
      </c>
      <c r="O7880" s="57">
        <f t="shared" si="748"/>
        <v>7</v>
      </c>
      <c r="P7880" s="57">
        <f t="shared" si="749"/>
        <v>27</v>
      </c>
      <c r="Q7880" s="48">
        <v>44769</v>
      </c>
      <c r="R7880" s="178">
        <f t="shared" si="744"/>
        <v>44769</v>
      </c>
      <c r="S7880" s="182">
        <v>2</v>
      </c>
      <c r="T7880" s="180">
        <f t="shared" si="746"/>
        <v>94423.779999999955</v>
      </c>
      <c r="U7880" s="181">
        <f t="shared" si="745"/>
        <v>2</v>
      </c>
    </row>
    <row r="7881" spans="14:21">
      <c r="N7881" s="57">
        <f t="shared" si="747"/>
        <v>2022</v>
      </c>
      <c r="O7881" s="57">
        <f t="shared" si="748"/>
        <v>7</v>
      </c>
      <c r="P7881" s="57">
        <f t="shared" si="749"/>
        <v>28</v>
      </c>
      <c r="Q7881" s="48">
        <v>44770</v>
      </c>
      <c r="R7881" s="178">
        <f t="shared" si="744"/>
        <v>44770</v>
      </c>
      <c r="S7881" s="182">
        <v>7.2</v>
      </c>
      <c r="T7881" s="180">
        <f t="shared" si="746"/>
        <v>94430.979999999952</v>
      </c>
      <c r="U7881" s="181">
        <f t="shared" si="745"/>
        <v>7.2</v>
      </c>
    </row>
    <row r="7882" spans="14:21">
      <c r="N7882" s="57">
        <f t="shared" si="747"/>
        <v>2022</v>
      </c>
      <c r="O7882" s="57">
        <f t="shared" si="748"/>
        <v>7</v>
      </c>
      <c r="P7882" s="57">
        <f t="shared" si="749"/>
        <v>29</v>
      </c>
      <c r="Q7882" s="48">
        <v>44771</v>
      </c>
      <c r="R7882" s="178">
        <f t="shared" si="744"/>
        <v>44771</v>
      </c>
      <c r="S7882" s="182">
        <v>2</v>
      </c>
      <c r="T7882" s="180">
        <f t="shared" si="746"/>
        <v>94432.979999999952</v>
      </c>
      <c r="U7882" s="181">
        <f t="shared" si="745"/>
        <v>2</v>
      </c>
    </row>
    <row r="7883" spans="14:21">
      <c r="N7883" s="57">
        <f t="shared" si="747"/>
        <v>2022</v>
      </c>
      <c r="O7883" s="57">
        <f t="shared" si="748"/>
        <v>7</v>
      </c>
      <c r="P7883" s="57">
        <f t="shared" si="749"/>
        <v>30</v>
      </c>
      <c r="Q7883" s="48">
        <v>44772</v>
      </c>
      <c r="R7883" s="178">
        <f t="shared" si="744"/>
        <v>44772</v>
      </c>
      <c r="S7883" s="182">
        <v>2</v>
      </c>
      <c r="T7883" s="180">
        <f t="shared" si="746"/>
        <v>94434.979999999952</v>
      </c>
      <c r="U7883" s="181">
        <f t="shared" si="745"/>
        <v>2</v>
      </c>
    </row>
    <row r="7884" spans="14:21">
      <c r="N7884" s="57">
        <f t="shared" si="747"/>
        <v>2022</v>
      </c>
      <c r="O7884" s="57">
        <f t="shared" si="748"/>
        <v>7</v>
      </c>
      <c r="P7884" s="57">
        <f t="shared" si="749"/>
        <v>31</v>
      </c>
      <c r="Q7884" s="48">
        <v>44773</v>
      </c>
      <c r="R7884" s="178">
        <f t="shared" si="744"/>
        <v>44773</v>
      </c>
      <c r="S7884" s="182">
        <v>2</v>
      </c>
      <c r="T7884" s="180">
        <f t="shared" si="746"/>
        <v>94436.979999999952</v>
      </c>
      <c r="U7884" s="181">
        <f t="shared" si="745"/>
        <v>2</v>
      </c>
    </row>
    <row r="7885" spans="14:21">
      <c r="N7885" s="57">
        <f t="shared" si="747"/>
        <v>2022</v>
      </c>
      <c r="O7885" s="57">
        <f t="shared" si="748"/>
        <v>8</v>
      </c>
      <c r="P7885" s="57">
        <f t="shared" si="749"/>
        <v>1</v>
      </c>
      <c r="Q7885" s="48">
        <v>44774</v>
      </c>
      <c r="R7885" s="178">
        <f t="shared" si="744"/>
        <v>44774</v>
      </c>
      <c r="S7885" s="182">
        <v>2</v>
      </c>
      <c r="T7885" s="180">
        <f t="shared" si="746"/>
        <v>94438.979999999952</v>
      </c>
      <c r="U7885" s="181">
        <f t="shared" si="745"/>
        <v>2</v>
      </c>
    </row>
    <row r="7886" spans="14:21">
      <c r="N7886" s="57">
        <f t="shared" si="747"/>
        <v>2022</v>
      </c>
      <c r="O7886" s="57">
        <f t="shared" si="748"/>
        <v>8</v>
      </c>
      <c r="P7886" s="57">
        <f t="shared" si="749"/>
        <v>2</v>
      </c>
      <c r="Q7886" s="48">
        <v>44775</v>
      </c>
      <c r="R7886" s="178">
        <f t="shared" si="744"/>
        <v>44775</v>
      </c>
      <c r="S7886" s="182">
        <v>2</v>
      </c>
      <c r="T7886" s="180">
        <f t="shared" si="746"/>
        <v>94440.979999999952</v>
      </c>
      <c r="U7886" s="181">
        <f t="shared" si="745"/>
        <v>2</v>
      </c>
    </row>
    <row r="7887" spans="14:21">
      <c r="N7887" s="57">
        <f t="shared" si="747"/>
        <v>2022</v>
      </c>
      <c r="O7887" s="57">
        <f t="shared" si="748"/>
        <v>8</v>
      </c>
      <c r="P7887" s="57">
        <f t="shared" si="749"/>
        <v>3</v>
      </c>
      <c r="Q7887" s="48">
        <v>44776</v>
      </c>
      <c r="R7887" s="178">
        <f t="shared" si="744"/>
        <v>44776</v>
      </c>
      <c r="S7887" s="182">
        <v>2</v>
      </c>
      <c r="T7887" s="180">
        <f t="shared" si="746"/>
        <v>94442.979999999952</v>
      </c>
      <c r="U7887" s="181">
        <f t="shared" si="745"/>
        <v>2</v>
      </c>
    </row>
    <row r="7888" spans="14:21">
      <c r="N7888" s="57">
        <f t="shared" si="747"/>
        <v>2022</v>
      </c>
      <c r="O7888" s="57">
        <f t="shared" si="748"/>
        <v>8</v>
      </c>
      <c r="P7888" s="57">
        <f t="shared" si="749"/>
        <v>4</v>
      </c>
      <c r="Q7888" s="48">
        <v>44777</v>
      </c>
      <c r="R7888" s="178">
        <f t="shared" si="744"/>
        <v>44777</v>
      </c>
      <c r="S7888" s="182">
        <v>2</v>
      </c>
      <c r="T7888" s="180">
        <f t="shared" si="746"/>
        <v>94444.979999999952</v>
      </c>
      <c r="U7888" s="181">
        <f t="shared" si="745"/>
        <v>2</v>
      </c>
    </row>
    <row r="7889" spans="14:21">
      <c r="N7889" s="57">
        <f t="shared" si="747"/>
        <v>2022</v>
      </c>
      <c r="O7889" s="57">
        <f t="shared" si="748"/>
        <v>8</v>
      </c>
      <c r="P7889" s="57">
        <f t="shared" si="749"/>
        <v>5</v>
      </c>
      <c r="Q7889" s="48">
        <v>44778</v>
      </c>
      <c r="R7889" s="178">
        <f t="shared" si="744"/>
        <v>44778</v>
      </c>
      <c r="S7889" s="182">
        <v>2</v>
      </c>
      <c r="T7889" s="180">
        <f t="shared" si="746"/>
        <v>94446.979999999952</v>
      </c>
      <c r="U7889" s="181">
        <f t="shared" si="745"/>
        <v>2</v>
      </c>
    </row>
    <row r="7890" spans="14:21">
      <c r="N7890" s="57">
        <f t="shared" si="747"/>
        <v>2022</v>
      </c>
      <c r="O7890" s="57">
        <f t="shared" si="748"/>
        <v>8</v>
      </c>
      <c r="P7890" s="57">
        <f t="shared" si="749"/>
        <v>6</v>
      </c>
      <c r="Q7890" s="48">
        <v>44779</v>
      </c>
      <c r="R7890" s="178">
        <f t="shared" si="744"/>
        <v>44779</v>
      </c>
      <c r="S7890" s="182">
        <v>2</v>
      </c>
      <c r="T7890" s="180">
        <f t="shared" si="746"/>
        <v>94448.979999999952</v>
      </c>
      <c r="U7890" s="181">
        <f t="shared" si="745"/>
        <v>2</v>
      </c>
    </row>
    <row r="7891" spans="14:21">
      <c r="N7891" s="57">
        <f t="shared" si="747"/>
        <v>2022</v>
      </c>
      <c r="O7891" s="57">
        <f t="shared" si="748"/>
        <v>8</v>
      </c>
      <c r="P7891" s="57">
        <f t="shared" si="749"/>
        <v>7</v>
      </c>
      <c r="Q7891" s="48">
        <v>44780</v>
      </c>
      <c r="R7891" s="178">
        <f t="shared" si="744"/>
        <v>44780</v>
      </c>
      <c r="S7891" s="182">
        <v>2</v>
      </c>
      <c r="T7891" s="180">
        <f t="shared" si="746"/>
        <v>94450.979999999952</v>
      </c>
      <c r="U7891" s="181">
        <f t="shared" si="745"/>
        <v>2</v>
      </c>
    </row>
    <row r="7892" spans="14:21">
      <c r="N7892" s="57">
        <f t="shared" si="747"/>
        <v>2022</v>
      </c>
      <c r="O7892" s="57">
        <f t="shared" si="748"/>
        <v>8</v>
      </c>
      <c r="P7892" s="57">
        <f t="shared" si="749"/>
        <v>8</v>
      </c>
      <c r="Q7892" s="48">
        <v>44781</v>
      </c>
      <c r="R7892" s="178">
        <f t="shared" si="744"/>
        <v>44781</v>
      </c>
      <c r="S7892" s="182">
        <v>2</v>
      </c>
      <c r="T7892" s="180">
        <f t="shared" si="746"/>
        <v>94452.979999999952</v>
      </c>
      <c r="U7892" s="181">
        <f t="shared" si="745"/>
        <v>2</v>
      </c>
    </row>
    <row r="7893" spans="14:21">
      <c r="N7893" s="57">
        <f t="shared" si="747"/>
        <v>2022</v>
      </c>
      <c r="O7893" s="57">
        <f t="shared" si="748"/>
        <v>8</v>
      </c>
      <c r="P7893" s="57">
        <f t="shared" si="749"/>
        <v>9</v>
      </c>
      <c r="Q7893" s="48">
        <v>44782</v>
      </c>
      <c r="R7893" s="178">
        <f t="shared" si="744"/>
        <v>44782</v>
      </c>
      <c r="S7893" s="182">
        <v>2</v>
      </c>
      <c r="T7893" s="180">
        <f t="shared" si="746"/>
        <v>94454.979999999952</v>
      </c>
      <c r="U7893" s="181">
        <f t="shared" si="745"/>
        <v>2</v>
      </c>
    </row>
    <row r="7894" spans="14:21">
      <c r="N7894" s="57">
        <f t="shared" si="747"/>
        <v>2022</v>
      </c>
      <c r="O7894" s="57">
        <f t="shared" si="748"/>
        <v>8</v>
      </c>
      <c r="P7894" s="57">
        <f t="shared" si="749"/>
        <v>10</v>
      </c>
      <c r="Q7894" s="48">
        <v>44783</v>
      </c>
      <c r="R7894" s="178">
        <f t="shared" si="744"/>
        <v>44783</v>
      </c>
      <c r="S7894" s="182">
        <v>2</v>
      </c>
      <c r="T7894" s="180">
        <f t="shared" si="746"/>
        <v>94456.979999999952</v>
      </c>
      <c r="U7894" s="181">
        <f t="shared" si="745"/>
        <v>2</v>
      </c>
    </row>
    <row r="7895" spans="14:21">
      <c r="N7895" s="57">
        <f t="shared" si="747"/>
        <v>2022</v>
      </c>
      <c r="O7895" s="57">
        <f t="shared" si="748"/>
        <v>8</v>
      </c>
      <c r="P7895" s="57">
        <f t="shared" si="749"/>
        <v>11</v>
      </c>
      <c r="Q7895" s="48">
        <v>44784</v>
      </c>
      <c r="R7895" s="178">
        <f t="shared" si="744"/>
        <v>44784</v>
      </c>
      <c r="S7895" s="182">
        <v>2</v>
      </c>
      <c r="T7895" s="180">
        <f t="shared" si="746"/>
        <v>94458.979999999952</v>
      </c>
      <c r="U7895" s="181">
        <f t="shared" si="745"/>
        <v>2</v>
      </c>
    </row>
    <row r="7896" spans="14:21">
      <c r="N7896" s="57">
        <f t="shared" si="747"/>
        <v>2022</v>
      </c>
      <c r="O7896" s="57">
        <f t="shared" si="748"/>
        <v>8</v>
      </c>
      <c r="P7896" s="57">
        <f t="shared" si="749"/>
        <v>12</v>
      </c>
      <c r="Q7896" s="48">
        <v>44785</v>
      </c>
      <c r="R7896" s="178">
        <f t="shared" si="744"/>
        <v>44785</v>
      </c>
      <c r="S7896" s="182">
        <v>2</v>
      </c>
      <c r="T7896" s="180">
        <f t="shared" si="746"/>
        <v>94460.979999999952</v>
      </c>
      <c r="U7896" s="181">
        <f t="shared" si="745"/>
        <v>2</v>
      </c>
    </row>
    <row r="7897" spans="14:21">
      <c r="N7897" s="57">
        <f t="shared" si="747"/>
        <v>2022</v>
      </c>
      <c r="O7897" s="57">
        <f t="shared" si="748"/>
        <v>8</v>
      </c>
      <c r="P7897" s="57">
        <f t="shared" si="749"/>
        <v>13</v>
      </c>
      <c r="Q7897" s="48">
        <v>44786</v>
      </c>
      <c r="R7897" s="178">
        <f t="shared" si="744"/>
        <v>44786</v>
      </c>
      <c r="S7897" s="182">
        <v>2</v>
      </c>
      <c r="T7897" s="180">
        <f t="shared" si="746"/>
        <v>94462.979999999952</v>
      </c>
      <c r="U7897" s="181">
        <f t="shared" si="745"/>
        <v>2</v>
      </c>
    </row>
    <row r="7898" spans="14:21">
      <c r="N7898" s="57">
        <f t="shared" si="747"/>
        <v>2022</v>
      </c>
      <c r="O7898" s="57">
        <f t="shared" si="748"/>
        <v>8</v>
      </c>
      <c r="P7898" s="57">
        <f t="shared" si="749"/>
        <v>14</v>
      </c>
      <c r="Q7898" s="48">
        <v>44787</v>
      </c>
      <c r="R7898" s="178">
        <f t="shared" si="744"/>
        <v>44787</v>
      </c>
      <c r="S7898" s="182">
        <v>2</v>
      </c>
      <c r="T7898" s="180">
        <f t="shared" si="746"/>
        <v>94464.979999999952</v>
      </c>
      <c r="U7898" s="181">
        <f t="shared" si="745"/>
        <v>2</v>
      </c>
    </row>
    <row r="7899" spans="14:21">
      <c r="N7899" s="57">
        <f t="shared" si="747"/>
        <v>2022</v>
      </c>
      <c r="O7899" s="57">
        <f t="shared" si="748"/>
        <v>8</v>
      </c>
      <c r="P7899" s="57">
        <f t="shared" si="749"/>
        <v>15</v>
      </c>
      <c r="Q7899" s="48">
        <v>44788</v>
      </c>
      <c r="R7899" s="178">
        <f t="shared" si="744"/>
        <v>44788</v>
      </c>
      <c r="S7899" s="182">
        <v>2</v>
      </c>
      <c r="T7899" s="180">
        <f t="shared" si="746"/>
        <v>94466.979999999952</v>
      </c>
      <c r="U7899" s="181">
        <f t="shared" si="745"/>
        <v>2</v>
      </c>
    </row>
    <row r="7900" spans="14:21">
      <c r="N7900" s="57">
        <f t="shared" si="747"/>
        <v>2022</v>
      </c>
      <c r="O7900" s="57">
        <f t="shared" si="748"/>
        <v>8</v>
      </c>
      <c r="P7900" s="57">
        <f t="shared" si="749"/>
        <v>16</v>
      </c>
      <c r="Q7900" s="48">
        <v>44789</v>
      </c>
      <c r="R7900" s="178">
        <f t="shared" si="744"/>
        <v>44789</v>
      </c>
      <c r="S7900" s="182">
        <v>2</v>
      </c>
      <c r="T7900" s="180">
        <f t="shared" si="746"/>
        <v>94468.979999999952</v>
      </c>
      <c r="U7900" s="181">
        <f t="shared" si="745"/>
        <v>2</v>
      </c>
    </row>
    <row r="7901" spans="14:21">
      <c r="N7901" s="57">
        <f t="shared" si="747"/>
        <v>2022</v>
      </c>
      <c r="O7901" s="57">
        <f t="shared" si="748"/>
        <v>8</v>
      </c>
      <c r="P7901" s="57">
        <f t="shared" si="749"/>
        <v>17</v>
      </c>
      <c r="Q7901" s="48">
        <v>44790</v>
      </c>
      <c r="R7901" s="178">
        <f t="shared" si="744"/>
        <v>44790</v>
      </c>
      <c r="S7901" s="182">
        <v>2</v>
      </c>
      <c r="T7901" s="180">
        <f t="shared" si="746"/>
        <v>94470.979999999952</v>
      </c>
      <c r="U7901" s="181">
        <f t="shared" si="745"/>
        <v>2</v>
      </c>
    </row>
    <row r="7902" spans="14:21">
      <c r="N7902" s="57">
        <f t="shared" si="747"/>
        <v>2022</v>
      </c>
      <c r="O7902" s="57">
        <f t="shared" si="748"/>
        <v>8</v>
      </c>
      <c r="P7902" s="57">
        <f t="shared" si="749"/>
        <v>18</v>
      </c>
      <c r="Q7902" s="48">
        <v>44791</v>
      </c>
      <c r="R7902" s="178">
        <f t="shared" si="744"/>
        <v>44791</v>
      </c>
      <c r="S7902" s="182">
        <v>2</v>
      </c>
      <c r="T7902" s="180">
        <f t="shared" si="746"/>
        <v>94472.979999999952</v>
      </c>
      <c r="U7902" s="181">
        <f t="shared" si="745"/>
        <v>2</v>
      </c>
    </row>
    <row r="7903" spans="14:21">
      <c r="N7903" s="57">
        <f t="shared" si="747"/>
        <v>2022</v>
      </c>
      <c r="O7903" s="57">
        <f t="shared" si="748"/>
        <v>8</v>
      </c>
      <c r="P7903" s="57">
        <f t="shared" si="749"/>
        <v>19</v>
      </c>
      <c r="Q7903" s="48">
        <v>44792</v>
      </c>
      <c r="R7903" s="178">
        <f t="shared" si="744"/>
        <v>44792</v>
      </c>
      <c r="S7903" s="182">
        <v>2</v>
      </c>
      <c r="T7903" s="180">
        <f t="shared" si="746"/>
        <v>94474.979999999952</v>
      </c>
      <c r="U7903" s="181">
        <f t="shared" si="745"/>
        <v>2</v>
      </c>
    </row>
    <row r="7904" spans="14:21">
      <c r="N7904" s="57">
        <f t="shared" si="747"/>
        <v>2022</v>
      </c>
      <c r="O7904" s="57">
        <f t="shared" si="748"/>
        <v>8</v>
      </c>
      <c r="P7904" s="57">
        <f t="shared" si="749"/>
        <v>20</v>
      </c>
      <c r="Q7904" s="48">
        <v>44793</v>
      </c>
      <c r="R7904" s="178">
        <f t="shared" si="744"/>
        <v>44793</v>
      </c>
      <c r="S7904" s="182">
        <v>2</v>
      </c>
      <c r="T7904" s="180">
        <f t="shared" si="746"/>
        <v>94476.979999999952</v>
      </c>
      <c r="U7904" s="181">
        <f t="shared" si="745"/>
        <v>2</v>
      </c>
    </row>
    <row r="7905" spans="14:21">
      <c r="N7905" s="57">
        <f t="shared" si="747"/>
        <v>2022</v>
      </c>
      <c r="O7905" s="57">
        <f t="shared" si="748"/>
        <v>8</v>
      </c>
      <c r="P7905" s="57">
        <f t="shared" si="749"/>
        <v>21</v>
      </c>
      <c r="Q7905" s="48">
        <v>44794</v>
      </c>
      <c r="R7905" s="178">
        <f t="shared" si="744"/>
        <v>44794</v>
      </c>
      <c r="S7905" s="182">
        <v>2</v>
      </c>
      <c r="T7905" s="180">
        <f t="shared" si="746"/>
        <v>94478.979999999952</v>
      </c>
      <c r="U7905" s="181">
        <f t="shared" si="745"/>
        <v>2</v>
      </c>
    </row>
    <row r="7906" spans="14:21">
      <c r="N7906" s="57">
        <f t="shared" si="747"/>
        <v>2022</v>
      </c>
      <c r="O7906" s="57">
        <f t="shared" si="748"/>
        <v>8</v>
      </c>
      <c r="P7906" s="57">
        <f t="shared" si="749"/>
        <v>22</v>
      </c>
      <c r="Q7906" s="48">
        <v>44795</v>
      </c>
      <c r="R7906" s="178">
        <f t="shared" si="744"/>
        <v>44795</v>
      </c>
      <c r="S7906" s="182">
        <v>2</v>
      </c>
      <c r="T7906" s="180">
        <f t="shared" si="746"/>
        <v>94480.979999999952</v>
      </c>
      <c r="U7906" s="181">
        <f t="shared" si="745"/>
        <v>2</v>
      </c>
    </row>
    <row r="7907" spans="14:21">
      <c r="N7907" s="57">
        <f t="shared" si="747"/>
        <v>2022</v>
      </c>
      <c r="O7907" s="57">
        <f t="shared" si="748"/>
        <v>8</v>
      </c>
      <c r="P7907" s="57">
        <f t="shared" si="749"/>
        <v>23</v>
      </c>
      <c r="Q7907" s="48">
        <v>44796</v>
      </c>
      <c r="R7907" s="178">
        <f t="shared" si="744"/>
        <v>44796</v>
      </c>
      <c r="S7907" s="182">
        <v>2</v>
      </c>
      <c r="T7907" s="180">
        <f t="shared" si="746"/>
        <v>94482.979999999952</v>
      </c>
      <c r="U7907" s="181">
        <f t="shared" si="745"/>
        <v>2</v>
      </c>
    </row>
    <row r="7908" spans="14:21">
      <c r="N7908" s="57">
        <f t="shared" si="747"/>
        <v>2022</v>
      </c>
      <c r="O7908" s="57">
        <f t="shared" si="748"/>
        <v>8</v>
      </c>
      <c r="P7908" s="57">
        <f t="shared" si="749"/>
        <v>24</v>
      </c>
      <c r="Q7908" s="48">
        <v>44797</v>
      </c>
      <c r="R7908" s="178">
        <f t="shared" si="744"/>
        <v>44797</v>
      </c>
      <c r="S7908" s="182">
        <v>2</v>
      </c>
      <c r="T7908" s="180">
        <f t="shared" si="746"/>
        <v>94484.979999999952</v>
      </c>
      <c r="U7908" s="181">
        <f t="shared" si="745"/>
        <v>2</v>
      </c>
    </row>
    <row r="7909" spans="14:21">
      <c r="N7909" s="57">
        <f t="shared" si="747"/>
        <v>2022</v>
      </c>
      <c r="O7909" s="57">
        <f t="shared" si="748"/>
        <v>8</v>
      </c>
      <c r="P7909" s="57">
        <f t="shared" si="749"/>
        <v>25</v>
      </c>
      <c r="Q7909" s="48">
        <v>44798</v>
      </c>
      <c r="R7909" s="178">
        <f t="shared" si="744"/>
        <v>44798</v>
      </c>
      <c r="S7909" s="182">
        <v>2</v>
      </c>
      <c r="T7909" s="180">
        <f t="shared" si="746"/>
        <v>94486.979999999952</v>
      </c>
      <c r="U7909" s="181">
        <f t="shared" si="745"/>
        <v>2</v>
      </c>
    </row>
    <row r="7910" spans="14:21">
      <c r="N7910" s="57">
        <f t="shared" si="747"/>
        <v>2022</v>
      </c>
      <c r="O7910" s="57">
        <f t="shared" si="748"/>
        <v>8</v>
      </c>
      <c r="P7910" s="57">
        <f t="shared" si="749"/>
        <v>26</v>
      </c>
      <c r="Q7910" s="48">
        <v>44799</v>
      </c>
      <c r="R7910" s="178">
        <f t="shared" si="744"/>
        <v>44799</v>
      </c>
      <c r="S7910" s="182">
        <v>2</v>
      </c>
      <c r="T7910" s="180">
        <f t="shared" si="746"/>
        <v>94488.979999999952</v>
      </c>
      <c r="U7910" s="181">
        <f t="shared" si="745"/>
        <v>2</v>
      </c>
    </row>
    <row r="7911" spans="14:21">
      <c r="N7911" s="57">
        <f t="shared" si="747"/>
        <v>2022</v>
      </c>
      <c r="O7911" s="57">
        <f t="shared" si="748"/>
        <v>8</v>
      </c>
      <c r="P7911" s="57">
        <f t="shared" si="749"/>
        <v>27</v>
      </c>
      <c r="Q7911" s="48">
        <v>44800</v>
      </c>
      <c r="R7911" s="178">
        <f t="shared" si="744"/>
        <v>44800</v>
      </c>
      <c r="S7911" s="182">
        <v>2</v>
      </c>
      <c r="T7911" s="180">
        <f t="shared" si="746"/>
        <v>94490.979999999952</v>
      </c>
      <c r="U7911" s="181">
        <f t="shared" si="745"/>
        <v>2</v>
      </c>
    </row>
    <row r="7912" spans="14:21">
      <c r="N7912" s="57">
        <f t="shared" si="747"/>
        <v>2022</v>
      </c>
      <c r="O7912" s="57">
        <f t="shared" si="748"/>
        <v>8</v>
      </c>
      <c r="P7912" s="57">
        <f t="shared" si="749"/>
        <v>28</v>
      </c>
      <c r="Q7912" s="48">
        <v>44801</v>
      </c>
      <c r="R7912" s="178">
        <f t="shared" si="744"/>
        <v>44801</v>
      </c>
      <c r="S7912" s="182">
        <v>2</v>
      </c>
      <c r="T7912" s="180">
        <f t="shared" si="746"/>
        <v>94492.979999999952</v>
      </c>
      <c r="U7912" s="181">
        <f t="shared" si="745"/>
        <v>2</v>
      </c>
    </row>
    <row r="7913" spans="14:21">
      <c r="N7913" s="57">
        <f t="shared" si="747"/>
        <v>2022</v>
      </c>
      <c r="O7913" s="57">
        <f t="shared" si="748"/>
        <v>8</v>
      </c>
      <c r="P7913" s="57">
        <f t="shared" si="749"/>
        <v>29</v>
      </c>
      <c r="Q7913" s="48">
        <v>44802</v>
      </c>
      <c r="R7913" s="178">
        <f t="shared" si="744"/>
        <v>44802</v>
      </c>
      <c r="S7913" s="182">
        <v>2</v>
      </c>
      <c r="T7913" s="180">
        <f t="shared" si="746"/>
        <v>94494.979999999952</v>
      </c>
      <c r="U7913" s="181">
        <f t="shared" si="745"/>
        <v>2</v>
      </c>
    </row>
    <row r="7914" spans="14:21">
      <c r="N7914" s="57">
        <f t="shared" si="747"/>
        <v>2022</v>
      </c>
      <c r="O7914" s="57">
        <f t="shared" si="748"/>
        <v>8</v>
      </c>
      <c r="P7914" s="57">
        <f t="shared" si="749"/>
        <v>30</v>
      </c>
      <c r="Q7914" s="48">
        <v>44803</v>
      </c>
      <c r="R7914" s="178">
        <f t="shared" si="744"/>
        <v>44803</v>
      </c>
      <c r="S7914" s="182">
        <v>2</v>
      </c>
      <c r="T7914" s="180">
        <f t="shared" si="746"/>
        <v>94496.979999999952</v>
      </c>
      <c r="U7914" s="181">
        <f t="shared" si="745"/>
        <v>2</v>
      </c>
    </row>
    <row r="7915" spans="14:21">
      <c r="N7915" s="57">
        <f t="shared" si="747"/>
        <v>2022</v>
      </c>
      <c r="O7915" s="57">
        <f t="shared" si="748"/>
        <v>8</v>
      </c>
      <c r="P7915" s="57">
        <f t="shared" si="749"/>
        <v>31</v>
      </c>
      <c r="Q7915" s="48">
        <v>44804</v>
      </c>
      <c r="R7915" s="178">
        <f t="shared" si="744"/>
        <v>44804</v>
      </c>
      <c r="S7915" s="182">
        <v>2</v>
      </c>
      <c r="T7915" s="180">
        <f t="shared" si="746"/>
        <v>94498.979999999952</v>
      </c>
      <c r="U7915" s="181">
        <f t="shared" si="745"/>
        <v>2</v>
      </c>
    </row>
    <row r="7916" spans="14:21">
      <c r="N7916" s="57">
        <f t="shared" si="747"/>
        <v>2022</v>
      </c>
      <c r="O7916" s="57">
        <f t="shared" si="748"/>
        <v>9</v>
      </c>
      <c r="P7916" s="57">
        <f t="shared" si="749"/>
        <v>1</v>
      </c>
      <c r="Q7916" s="48">
        <v>44805</v>
      </c>
      <c r="R7916" s="178">
        <f t="shared" si="744"/>
        <v>44805</v>
      </c>
      <c r="S7916" s="182">
        <v>2</v>
      </c>
      <c r="T7916" s="180">
        <f t="shared" si="746"/>
        <v>94500.979999999952</v>
      </c>
      <c r="U7916" s="181">
        <f t="shared" si="745"/>
        <v>2</v>
      </c>
    </row>
    <row r="7917" spans="14:21">
      <c r="N7917" s="57">
        <f t="shared" si="747"/>
        <v>2022</v>
      </c>
      <c r="O7917" s="57">
        <f t="shared" si="748"/>
        <v>9</v>
      </c>
      <c r="P7917" s="57">
        <f t="shared" si="749"/>
        <v>2</v>
      </c>
      <c r="Q7917" s="48">
        <v>44806</v>
      </c>
      <c r="R7917" s="178">
        <f t="shared" si="744"/>
        <v>44806</v>
      </c>
      <c r="S7917" s="182">
        <v>2</v>
      </c>
      <c r="T7917" s="180">
        <f t="shared" si="746"/>
        <v>94502.979999999952</v>
      </c>
      <c r="U7917" s="181">
        <f t="shared" si="745"/>
        <v>2</v>
      </c>
    </row>
    <row r="7918" spans="14:21">
      <c r="N7918" s="57">
        <f t="shared" si="747"/>
        <v>2022</v>
      </c>
      <c r="O7918" s="57">
        <f t="shared" si="748"/>
        <v>9</v>
      </c>
      <c r="P7918" s="57">
        <f t="shared" si="749"/>
        <v>3</v>
      </c>
      <c r="Q7918" s="48">
        <v>44807</v>
      </c>
      <c r="R7918" s="178">
        <f t="shared" si="744"/>
        <v>44807</v>
      </c>
      <c r="S7918" s="182">
        <v>2</v>
      </c>
      <c r="T7918" s="180">
        <f t="shared" si="746"/>
        <v>94504.979999999952</v>
      </c>
      <c r="U7918" s="181">
        <f t="shared" si="745"/>
        <v>2</v>
      </c>
    </row>
    <row r="7919" spans="14:21">
      <c r="N7919" s="57">
        <f t="shared" si="747"/>
        <v>2022</v>
      </c>
      <c r="O7919" s="57">
        <f t="shared" si="748"/>
        <v>9</v>
      </c>
      <c r="P7919" s="57">
        <f t="shared" si="749"/>
        <v>4</v>
      </c>
      <c r="Q7919" s="48">
        <v>44808</v>
      </c>
      <c r="R7919" s="178">
        <f t="shared" si="744"/>
        <v>44808</v>
      </c>
      <c r="S7919" s="182">
        <v>2</v>
      </c>
      <c r="T7919" s="180">
        <f t="shared" si="746"/>
        <v>94506.979999999952</v>
      </c>
      <c r="U7919" s="181">
        <f t="shared" si="745"/>
        <v>2</v>
      </c>
    </row>
    <row r="7920" spans="14:21">
      <c r="N7920" s="57">
        <f t="shared" si="747"/>
        <v>2022</v>
      </c>
      <c r="O7920" s="57">
        <f t="shared" si="748"/>
        <v>9</v>
      </c>
      <c r="P7920" s="57">
        <f t="shared" si="749"/>
        <v>5</v>
      </c>
      <c r="Q7920" s="48">
        <v>44809</v>
      </c>
      <c r="R7920" s="178">
        <f t="shared" si="744"/>
        <v>44809</v>
      </c>
      <c r="S7920" s="182">
        <v>2</v>
      </c>
      <c r="T7920" s="180">
        <f t="shared" si="746"/>
        <v>94508.979999999952</v>
      </c>
      <c r="U7920" s="181">
        <f t="shared" si="745"/>
        <v>2</v>
      </c>
    </row>
    <row r="7921" spans="14:21">
      <c r="N7921" s="57">
        <f t="shared" si="747"/>
        <v>2022</v>
      </c>
      <c r="O7921" s="57">
        <f t="shared" si="748"/>
        <v>9</v>
      </c>
      <c r="P7921" s="57">
        <f t="shared" si="749"/>
        <v>6</v>
      </c>
      <c r="Q7921" s="48">
        <v>44810</v>
      </c>
      <c r="R7921" s="178">
        <f t="shared" si="744"/>
        <v>44810</v>
      </c>
      <c r="S7921" s="182">
        <v>2</v>
      </c>
      <c r="T7921" s="180">
        <f t="shared" si="746"/>
        <v>94510.979999999952</v>
      </c>
      <c r="U7921" s="181">
        <f t="shared" si="745"/>
        <v>2</v>
      </c>
    </row>
    <row r="7922" spans="14:21">
      <c r="N7922" s="57">
        <f t="shared" si="747"/>
        <v>2022</v>
      </c>
      <c r="O7922" s="57">
        <f t="shared" si="748"/>
        <v>9</v>
      </c>
      <c r="P7922" s="57">
        <f t="shared" si="749"/>
        <v>7</v>
      </c>
      <c r="Q7922" s="48">
        <v>44811</v>
      </c>
      <c r="R7922" s="178">
        <f t="shared" si="744"/>
        <v>44811</v>
      </c>
      <c r="S7922" s="182">
        <v>2</v>
      </c>
      <c r="T7922" s="180">
        <f t="shared" si="746"/>
        <v>94512.979999999952</v>
      </c>
      <c r="U7922" s="181">
        <f t="shared" si="745"/>
        <v>2</v>
      </c>
    </row>
    <row r="7923" spans="14:21">
      <c r="N7923" s="57">
        <f t="shared" si="747"/>
        <v>2022</v>
      </c>
      <c r="O7923" s="57">
        <f t="shared" si="748"/>
        <v>9</v>
      </c>
      <c r="P7923" s="57">
        <f t="shared" si="749"/>
        <v>8</v>
      </c>
      <c r="Q7923" s="48">
        <v>44812</v>
      </c>
      <c r="R7923" s="178">
        <f t="shared" si="744"/>
        <v>44812</v>
      </c>
      <c r="S7923" s="182">
        <v>8.1</v>
      </c>
      <c r="T7923" s="180">
        <f t="shared" si="746"/>
        <v>94521.079999999958</v>
      </c>
      <c r="U7923" s="181">
        <f t="shared" si="745"/>
        <v>8.1</v>
      </c>
    </row>
    <row r="7924" spans="14:21">
      <c r="N7924" s="57">
        <f t="shared" si="747"/>
        <v>2022</v>
      </c>
      <c r="O7924" s="57">
        <f t="shared" si="748"/>
        <v>9</v>
      </c>
      <c r="P7924" s="57">
        <f t="shared" si="749"/>
        <v>9</v>
      </c>
      <c r="Q7924" s="48">
        <v>44813</v>
      </c>
      <c r="R7924" s="178">
        <f t="shared" si="744"/>
        <v>44813</v>
      </c>
      <c r="S7924" s="182">
        <v>7.2</v>
      </c>
      <c r="T7924" s="180">
        <f t="shared" si="746"/>
        <v>94528.279999999955</v>
      </c>
      <c r="U7924" s="181">
        <f t="shared" si="745"/>
        <v>7.2</v>
      </c>
    </row>
    <row r="7925" spans="14:21">
      <c r="N7925" s="57">
        <f t="shared" si="747"/>
        <v>2022</v>
      </c>
      <c r="O7925" s="57">
        <f t="shared" si="748"/>
        <v>9</v>
      </c>
      <c r="P7925" s="57">
        <f t="shared" si="749"/>
        <v>10</v>
      </c>
      <c r="Q7925" s="48">
        <v>44814</v>
      </c>
      <c r="R7925" s="178">
        <f t="shared" si="744"/>
        <v>44814</v>
      </c>
      <c r="S7925" s="182">
        <v>7.5</v>
      </c>
      <c r="T7925" s="180">
        <f t="shared" si="746"/>
        <v>94535.779999999955</v>
      </c>
      <c r="U7925" s="181">
        <f t="shared" si="745"/>
        <v>7.5</v>
      </c>
    </row>
    <row r="7926" spans="14:21">
      <c r="N7926" s="57">
        <f t="shared" si="747"/>
        <v>2022</v>
      </c>
      <c r="O7926" s="57">
        <f t="shared" si="748"/>
        <v>9</v>
      </c>
      <c r="P7926" s="57">
        <f t="shared" si="749"/>
        <v>11</v>
      </c>
      <c r="Q7926" s="48">
        <v>44815</v>
      </c>
      <c r="R7926" s="178">
        <f t="shared" si="744"/>
        <v>44815</v>
      </c>
      <c r="S7926" s="182">
        <v>7.5</v>
      </c>
      <c r="T7926" s="180">
        <f t="shared" si="746"/>
        <v>94543.279999999955</v>
      </c>
      <c r="U7926" s="181">
        <f t="shared" si="745"/>
        <v>7.5</v>
      </c>
    </row>
    <row r="7927" spans="14:21">
      <c r="N7927" s="57">
        <f t="shared" si="747"/>
        <v>2022</v>
      </c>
      <c r="O7927" s="57">
        <f t="shared" si="748"/>
        <v>9</v>
      </c>
      <c r="P7927" s="57">
        <f t="shared" si="749"/>
        <v>12</v>
      </c>
      <c r="Q7927" s="48">
        <v>44816</v>
      </c>
      <c r="R7927" s="178">
        <f t="shared" si="744"/>
        <v>44816</v>
      </c>
      <c r="S7927" s="182">
        <v>2</v>
      </c>
      <c r="T7927" s="180">
        <f t="shared" si="746"/>
        <v>94545.279999999955</v>
      </c>
      <c r="U7927" s="181">
        <f t="shared" si="745"/>
        <v>2</v>
      </c>
    </row>
    <row r="7928" spans="14:21">
      <c r="N7928" s="57">
        <f t="shared" si="747"/>
        <v>2022</v>
      </c>
      <c r="O7928" s="57">
        <f t="shared" si="748"/>
        <v>9</v>
      </c>
      <c r="P7928" s="57">
        <f t="shared" si="749"/>
        <v>13</v>
      </c>
      <c r="Q7928" s="48">
        <v>44817</v>
      </c>
      <c r="R7928" s="178">
        <f t="shared" si="744"/>
        <v>44817</v>
      </c>
      <c r="S7928" s="182">
        <v>2</v>
      </c>
      <c r="T7928" s="180">
        <f t="shared" si="746"/>
        <v>94547.279999999955</v>
      </c>
      <c r="U7928" s="181">
        <f t="shared" si="745"/>
        <v>2</v>
      </c>
    </row>
    <row r="7929" spans="14:21">
      <c r="N7929" s="57">
        <f t="shared" si="747"/>
        <v>2022</v>
      </c>
      <c r="O7929" s="57">
        <f t="shared" si="748"/>
        <v>9</v>
      </c>
      <c r="P7929" s="57">
        <f t="shared" si="749"/>
        <v>14</v>
      </c>
      <c r="Q7929" s="48">
        <v>44818</v>
      </c>
      <c r="R7929" s="178">
        <f t="shared" si="744"/>
        <v>44818</v>
      </c>
      <c r="S7929" s="182">
        <v>7.2</v>
      </c>
      <c r="T7929" s="180">
        <f t="shared" si="746"/>
        <v>94554.479999999952</v>
      </c>
      <c r="U7929" s="181">
        <f t="shared" si="745"/>
        <v>7.2</v>
      </c>
    </row>
    <row r="7930" spans="14:21">
      <c r="N7930" s="57">
        <f t="shared" si="747"/>
        <v>2022</v>
      </c>
      <c r="O7930" s="57">
        <f t="shared" si="748"/>
        <v>9</v>
      </c>
      <c r="P7930" s="57">
        <f t="shared" si="749"/>
        <v>15</v>
      </c>
      <c r="Q7930" s="48">
        <v>44819</v>
      </c>
      <c r="R7930" s="178">
        <f t="shared" si="744"/>
        <v>44819</v>
      </c>
      <c r="S7930" s="182">
        <v>8.4</v>
      </c>
      <c r="T7930" s="180">
        <f t="shared" si="746"/>
        <v>94562.879999999946</v>
      </c>
      <c r="U7930" s="181">
        <f t="shared" si="745"/>
        <v>8.4</v>
      </c>
    </row>
    <row r="7931" spans="14:21">
      <c r="N7931" s="57">
        <f t="shared" si="747"/>
        <v>2022</v>
      </c>
      <c r="O7931" s="57">
        <f t="shared" si="748"/>
        <v>9</v>
      </c>
      <c r="P7931" s="57">
        <f t="shared" si="749"/>
        <v>16</v>
      </c>
      <c r="Q7931" s="48">
        <v>44820</v>
      </c>
      <c r="R7931" s="178">
        <f t="shared" si="744"/>
        <v>44820</v>
      </c>
      <c r="S7931" s="182">
        <v>10.1</v>
      </c>
      <c r="T7931" s="180">
        <f t="shared" si="746"/>
        <v>94572.979999999952</v>
      </c>
      <c r="U7931" s="181">
        <f t="shared" si="745"/>
        <v>10.1</v>
      </c>
    </row>
    <row r="7932" spans="14:21">
      <c r="N7932" s="57">
        <f t="shared" si="747"/>
        <v>2022</v>
      </c>
      <c r="O7932" s="57">
        <f t="shared" si="748"/>
        <v>9</v>
      </c>
      <c r="P7932" s="57">
        <f t="shared" si="749"/>
        <v>17</v>
      </c>
      <c r="Q7932" s="48">
        <v>44821</v>
      </c>
      <c r="R7932" s="178">
        <f t="shared" si="744"/>
        <v>44821</v>
      </c>
      <c r="S7932" s="182">
        <v>10</v>
      </c>
      <c r="T7932" s="180">
        <f t="shared" si="746"/>
        <v>94582.979999999952</v>
      </c>
      <c r="U7932" s="181">
        <f t="shared" si="745"/>
        <v>10</v>
      </c>
    </row>
    <row r="7933" spans="14:21">
      <c r="N7933" s="57">
        <f t="shared" si="747"/>
        <v>2022</v>
      </c>
      <c r="O7933" s="57">
        <f t="shared" si="748"/>
        <v>9</v>
      </c>
      <c r="P7933" s="57">
        <f t="shared" si="749"/>
        <v>18</v>
      </c>
      <c r="Q7933" s="48">
        <v>44822</v>
      </c>
      <c r="R7933" s="178">
        <f t="shared" si="744"/>
        <v>44822</v>
      </c>
      <c r="S7933" s="182">
        <v>10.9</v>
      </c>
      <c r="T7933" s="180">
        <f t="shared" si="746"/>
        <v>94593.879999999946</v>
      </c>
      <c r="U7933" s="181">
        <f t="shared" si="745"/>
        <v>10.9</v>
      </c>
    </row>
    <row r="7934" spans="14:21">
      <c r="N7934" s="57">
        <f t="shared" si="747"/>
        <v>2022</v>
      </c>
      <c r="O7934" s="57">
        <f t="shared" si="748"/>
        <v>9</v>
      </c>
      <c r="P7934" s="57">
        <f t="shared" si="749"/>
        <v>19</v>
      </c>
      <c r="Q7934" s="48">
        <v>44823</v>
      </c>
      <c r="R7934" s="178">
        <f t="shared" si="744"/>
        <v>44823</v>
      </c>
      <c r="S7934" s="182">
        <v>10.199999999999999</v>
      </c>
      <c r="T7934" s="180">
        <f t="shared" si="746"/>
        <v>94604.079999999944</v>
      </c>
      <c r="U7934" s="181">
        <f t="shared" si="745"/>
        <v>10.199999999999999</v>
      </c>
    </row>
    <row r="7935" spans="14:21">
      <c r="N7935" s="57">
        <f t="shared" si="747"/>
        <v>2022</v>
      </c>
      <c r="O7935" s="57">
        <f t="shared" si="748"/>
        <v>9</v>
      </c>
      <c r="P7935" s="57">
        <f t="shared" si="749"/>
        <v>20</v>
      </c>
      <c r="Q7935" s="48">
        <v>44824</v>
      </c>
      <c r="R7935" s="178">
        <f t="shared" si="744"/>
        <v>44824</v>
      </c>
      <c r="S7935" s="182">
        <v>11.1</v>
      </c>
      <c r="T7935" s="180">
        <f t="shared" si="746"/>
        <v>94615.179999999949</v>
      </c>
      <c r="U7935" s="181">
        <f t="shared" si="745"/>
        <v>11.1</v>
      </c>
    </row>
    <row r="7936" spans="14:21">
      <c r="N7936" s="57">
        <f t="shared" si="747"/>
        <v>2022</v>
      </c>
      <c r="O7936" s="57">
        <f t="shared" si="748"/>
        <v>9</v>
      </c>
      <c r="P7936" s="57">
        <f t="shared" si="749"/>
        <v>21</v>
      </c>
      <c r="Q7936" s="48">
        <v>44825</v>
      </c>
      <c r="R7936" s="178">
        <f t="shared" si="744"/>
        <v>44825</v>
      </c>
      <c r="S7936" s="182">
        <v>10.9</v>
      </c>
      <c r="T7936" s="180">
        <f t="shared" si="746"/>
        <v>94626.079999999944</v>
      </c>
      <c r="U7936" s="181">
        <f t="shared" si="745"/>
        <v>10.9</v>
      </c>
    </row>
    <row r="7937" spans="14:21">
      <c r="N7937" s="57">
        <f t="shared" si="747"/>
        <v>2022</v>
      </c>
      <c r="O7937" s="57">
        <f t="shared" si="748"/>
        <v>9</v>
      </c>
      <c r="P7937" s="57">
        <f t="shared" si="749"/>
        <v>22</v>
      </c>
      <c r="Q7937" s="48">
        <v>44826</v>
      </c>
      <c r="R7937" s="178">
        <f t="shared" si="744"/>
        <v>44826</v>
      </c>
      <c r="S7937" s="182">
        <v>10.1</v>
      </c>
      <c r="T7937" s="180">
        <f t="shared" si="746"/>
        <v>94636.179999999949</v>
      </c>
      <c r="U7937" s="181">
        <f t="shared" si="745"/>
        <v>10.1</v>
      </c>
    </row>
    <row r="7938" spans="14:21">
      <c r="N7938" s="57">
        <f t="shared" si="747"/>
        <v>2022</v>
      </c>
      <c r="O7938" s="57">
        <f t="shared" si="748"/>
        <v>9</v>
      </c>
      <c r="P7938" s="57">
        <f t="shared" si="749"/>
        <v>23</v>
      </c>
      <c r="Q7938" s="48">
        <v>44827</v>
      </c>
      <c r="R7938" s="178">
        <f t="shared" si="744"/>
        <v>44827</v>
      </c>
      <c r="S7938" s="182">
        <v>8.6999999999999993</v>
      </c>
      <c r="T7938" s="180">
        <f t="shared" si="746"/>
        <v>94644.879999999946</v>
      </c>
      <c r="U7938" s="181">
        <f t="shared" si="745"/>
        <v>8.6999999999999993</v>
      </c>
    </row>
    <row r="7939" spans="14:21">
      <c r="N7939" s="57">
        <f t="shared" si="747"/>
        <v>2022</v>
      </c>
      <c r="O7939" s="57">
        <f t="shared" si="748"/>
        <v>9</v>
      </c>
      <c r="P7939" s="57">
        <f t="shared" si="749"/>
        <v>24</v>
      </c>
      <c r="Q7939" s="48">
        <v>44828</v>
      </c>
      <c r="R7939" s="178">
        <f t="shared" ref="R7939:R8002" si="750">Q7939</f>
        <v>44828</v>
      </c>
      <c r="S7939" s="182">
        <v>9.5</v>
      </c>
      <c r="T7939" s="180">
        <f t="shared" si="746"/>
        <v>94654.379999999946</v>
      </c>
      <c r="U7939" s="181">
        <f t="shared" ref="U7939:U8002" si="751">IF(AND(R7939&gt;=$E$7,R7939&lt;=$E$9),S7939,"0")</f>
        <v>9.5</v>
      </c>
    </row>
    <row r="7940" spans="14:21">
      <c r="N7940" s="57">
        <f t="shared" si="747"/>
        <v>2022</v>
      </c>
      <c r="O7940" s="57">
        <f t="shared" si="748"/>
        <v>9</v>
      </c>
      <c r="P7940" s="57">
        <f t="shared" si="749"/>
        <v>25</v>
      </c>
      <c r="Q7940" s="48">
        <v>44829</v>
      </c>
      <c r="R7940" s="178">
        <f t="shared" si="750"/>
        <v>44829</v>
      </c>
      <c r="S7940" s="182">
        <v>9.6999999999999993</v>
      </c>
      <c r="T7940" s="180">
        <f t="shared" si="746"/>
        <v>94664.079999999944</v>
      </c>
      <c r="U7940" s="181">
        <f t="shared" si="751"/>
        <v>9.6999999999999993</v>
      </c>
    </row>
    <row r="7941" spans="14:21">
      <c r="N7941" s="57">
        <f t="shared" si="747"/>
        <v>2022</v>
      </c>
      <c r="O7941" s="57">
        <f t="shared" si="748"/>
        <v>9</v>
      </c>
      <c r="P7941" s="57">
        <f t="shared" si="749"/>
        <v>26</v>
      </c>
      <c r="Q7941" s="48">
        <v>44830</v>
      </c>
      <c r="R7941" s="178">
        <f t="shared" si="750"/>
        <v>44830</v>
      </c>
      <c r="S7941" s="182">
        <v>11</v>
      </c>
      <c r="T7941" s="180">
        <f t="shared" ref="T7941:T8004" si="752">T7940+S7941</f>
        <v>94675.079999999944</v>
      </c>
      <c r="U7941" s="181">
        <f t="shared" si="751"/>
        <v>11</v>
      </c>
    </row>
    <row r="7942" spans="14:21">
      <c r="N7942" s="57">
        <f t="shared" si="747"/>
        <v>2022</v>
      </c>
      <c r="O7942" s="57">
        <f t="shared" si="748"/>
        <v>9</v>
      </c>
      <c r="P7942" s="57">
        <f t="shared" si="749"/>
        <v>27</v>
      </c>
      <c r="Q7942" s="48">
        <v>44831</v>
      </c>
      <c r="R7942" s="178">
        <f t="shared" si="750"/>
        <v>44831</v>
      </c>
      <c r="S7942" s="182">
        <v>11.3</v>
      </c>
      <c r="T7942" s="180">
        <f t="shared" si="752"/>
        <v>94686.379999999946</v>
      </c>
      <c r="U7942" s="181">
        <f t="shared" si="751"/>
        <v>11.3</v>
      </c>
    </row>
    <row r="7943" spans="14:21">
      <c r="N7943" s="57">
        <f t="shared" ref="N7943:N8006" si="753">IF(Q7943="","",YEAR(Q7943))</f>
        <v>2022</v>
      </c>
      <c r="O7943" s="57">
        <f t="shared" ref="O7943:O8006" si="754">IF(Q7943="","",MONTH(Q7943))</f>
        <v>9</v>
      </c>
      <c r="P7943" s="57">
        <f t="shared" ref="P7943:P8006" si="755">DAY(Q7943)</f>
        <v>28</v>
      </c>
      <c r="Q7943" s="48">
        <v>44832</v>
      </c>
      <c r="R7943" s="178">
        <f t="shared" si="750"/>
        <v>44832</v>
      </c>
      <c r="S7943" s="182">
        <v>13</v>
      </c>
      <c r="T7943" s="180">
        <f t="shared" si="752"/>
        <v>94699.379999999946</v>
      </c>
      <c r="U7943" s="181">
        <f t="shared" si="751"/>
        <v>13</v>
      </c>
    </row>
    <row r="7944" spans="14:21">
      <c r="N7944" s="57">
        <f t="shared" si="753"/>
        <v>2022</v>
      </c>
      <c r="O7944" s="57">
        <f t="shared" si="754"/>
        <v>9</v>
      </c>
      <c r="P7944" s="57">
        <f t="shared" si="755"/>
        <v>29</v>
      </c>
      <c r="Q7944" s="48">
        <v>44833</v>
      </c>
      <c r="R7944" s="178">
        <f t="shared" si="750"/>
        <v>44833</v>
      </c>
      <c r="S7944" s="182">
        <v>12.6</v>
      </c>
      <c r="T7944" s="180">
        <f t="shared" si="752"/>
        <v>94711.979999999952</v>
      </c>
      <c r="U7944" s="181">
        <f t="shared" si="751"/>
        <v>12.6</v>
      </c>
    </row>
    <row r="7945" spans="14:21">
      <c r="N7945" s="57">
        <f t="shared" si="753"/>
        <v>2022</v>
      </c>
      <c r="O7945" s="57">
        <f t="shared" si="754"/>
        <v>9</v>
      </c>
      <c r="P7945" s="57">
        <f t="shared" si="755"/>
        <v>30</v>
      </c>
      <c r="Q7945" s="48">
        <v>44834</v>
      </c>
      <c r="R7945" s="178">
        <f t="shared" si="750"/>
        <v>44834</v>
      </c>
      <c r="S7945" s="182">
        <v>10.199999999999999</v>
      </c>
      <c r="T7945" s="180">
        <f t="shared" si="752"/>
        <v>94722.179999999949</v>
      </c>
      <c r="U7945" s="181">
        <f t="shared" si="751"/>
        <v>10.199999999999999</v>
      </c>
    </row>
    <row r="7946" spans="14:21">
      <c r="N7946" s="57">
        <f t="shared" si="753"/>
        <v>2022</v>
      </c>
      <c r="O7946" s="57">
        <f t="shared" si="754"/>
        <v>10</v>
      </c>
      <c r="P7946" s="57">
        <f t="shared" si="755"/>
        <v>1</v>
      </c>
      <c r="Q7946" s="48">
        <v>44835</v>
      </c>
      <c r="R7946" s="178">
        <f t="shared" si="750"/>
        <v>44835</v>
      </c>
      <c r="S7946" s="182">
        <v>10.199999999999999</v>
      </c>
      <c r="T7946" s="180">
        <f t="shared" si="752"/>
        <v>94732.379999999946</v>
      </c>
      <c r="U7946" s="181">
        <f t="shared" si="751"/>
        <v>10.199999999999999</v>
      </c>
    </row>
    <row r="7947" spans="14:21">
      <c r="N7947" s="57">
        <f t="shared" si="753"/>
        <v>2022</v>
      </c>
      <c r="O7947" s="57">
        <f t="shared" si="754"/>
        <v>10</v>
      </c>
      <c r="P7947" s="57">
        <f t="shared" si="755"/>
        <v>2</v>
      </c>
      <c r="Q7947" s="48">
        <v>44836</v>
      </c>
      <c r="R7947" s="178">
        <f t="shared" si="750"/>
        <v>44836</v>
      </c>
      <c r="S7947" s="182">
        <v>9.6999999999999993</v>
      </c>
      <c r="T7947" s="180">
        <f t="shared" si="752"/>
        <v>94742.079999999944</v>
      </c>
      <c r="U7947" s="181">
        <f t="shared" si="751"/>
        <v>9.6999999999999993</v>
      </c>
    </row>
    <row r="7948" spans="14:21">
      <c r="N7948" s="57">
        <f t="shared" si="753"/>
        <v>2022</v>
      </c>
      <c r="O7948" s="57">
        <f t="shared" si="754"/>
        <v>10</v>
      </c>
      <c r="P7948" s="57">
        <f t="shared" si="755"/>
        <v>3</v>
      </c>
      <c r="Q7948" s="48">
        <v>44837</v>
      </c>
      <c r="R7948" s="178">
        <f t="shared" si="750"/>
        <v>44837</v>
      </c>
      <c r="S7948" s="182">
        <v>9.5</v>
      </c>
      <c r="T7948" s="180">
        <f t="shared" si="752"/>
        <v>94751.579999999944</v>
      </c>
      <c r="U7948" s="181">
        <f t="shared" si="751"/>
        <v>9.5</v>
      </c>
    </row>
    <row r="7949" spans="14:21">
      <c r="N7949" s="57">
        <f t="shared" si="753"/>
        <v>2022</v>
      </c>
      <c r="O7949" s="57">
        <f t="shared" si="754"/>
        <v>10</v>
      </c>
      <c r="P7949" s="57">
        <f t="shared" si="755"/>
        <v>4</v>
      </c>
      <c r="Q7949" s="48">
        <v>44838</v>
      </c>
      <c r="R7949" s="178">
        <f t="shared" si="750"/>
        <v>44838</v>
      </c>
      <c r="S7949" s="182">
        <v>8.6999999999999993</v>
      </c>
      <c r="T7949" s="180">
        <f t="shared" si="752"/>
        <v>94760.279999999941</v>
      </c>
      <c r="U7949" s="181">
        <f t="shared" si="751"/>
        <v>8.6999999999999993</v>
      </c>
    </row>
    <row r="7950" spans="14:21">
      <c r="N7950" s="57">
        <f t="shared" si="753"/>
        <v>2022</v>
      </c>
      <c r="O7950" s="57">
        <f t="shared" si="754"/>
        <v>10</v>
      </c>
      <c r="P7950" s="57">
        <f t="shared" si="755"/>
        <v>5</v>
      </c>
      <c r="Q7950" s="48">
        <v>44839</v>
      </c>
      <c r="R7950" s="178">
        <f t="shared" si="750"/>
        <v>44839</v>
      </c>
      <c r="S7950" s="182">
        <v>2</v>
      </c>
      <c r="T7950" s="180">
        <f t="shared" si="752"/>
        <v>94762.279999999941</v>
      </c>
      <c r="U7950" s="181">
        <f t="shared" si="751"/>
        <v>2</v>
      </c>
    </row>
    <row r="7951" spans="14:21">
      <c r="N7951" s="57">
        <f t="shared" si="753"/>
        <v>2022</v>
      </c>
      <c r="O7951" s="57">
        <f t="shared" si="754"/>
        <v>10</v>
      </c>
      <c r="P7951" s="57">
        <f t="shared" si="755"/>
        <v>6</v>
      </c>
      <c r="Q7951" s="48">
        <v>44840</v>
      </c>
      <c r="R7951" s="178">
        <f t="shared" si="750"/>
        <v>44840</v>
      </c>
      <c r="S7951" s="182">
        <v>8.4</v>
      </c>
      <c r="T7951" s="180">
        <f t="shared" si="752"/>
        <v>94770.679999999935</v>
      </c>
      <c r="U7951" s="181">
        <f t="shared" si="751"/>
        <v>8.4</v>
      </c>
    </row>
    <row r="7952" spans="14:21">
      <c r="N7952" s="57">
        <f t="shared" si="753"/>
        <v>2022</v>
      </c>
      <c r="O7952" s="57">
        <f t="shared" si="754"/>
        <v>10</v>
      </c>
      <c r="P7952" s="57">
        <f t="shared" si="755"/>
        <v>7</v>
      </c>
      <c r="Q7952" s="48">
        <v>44841</v>
      </c>
      <c r="R7952" s="178">
        <f t="shared" si="750"/>
        <v>44841</v>
      </c>
      <c r="S7952" s="182">
        <v>9.1999999999999993</v>
      </c>
      <c r="T7952" s="180">
        <f t="shared" si="752"/>
        <v>94779.879999999932</v>
      </c>
      <c r="U7952" s="181">
        <f t="shared" si="751"/>
        <v>9.1999999999999993</v>
      </c>
    </row>
    <row r="7953" spans="14:21">
      <c r="N7953" s="57">
        <f t="shared" si="753"/>
        <v>2022</v>
      </c>
      <c r="O7953" s="57">
        <f t="shared" si="754"/>
        <v>10</v>
      </c>
      <c r="P7953" s="57">
        <f t="shared" si="755"/>
        <v>8</v>
      </c>
      <c r="Q7953" s="48">
        <v>44842</v>
      </c>
      <c r="R7953" s="178">
        <f t="shared" si="750"/>
        <v>44842</v>
      </c>
      <c r="S7953" s="182">
        <v>10.3</v>
      </c>
      <c r="T7953" s="180">
        <f t="shared" si="752"/>
        <v>94790.179999999935</v>
      </c>
      <c r="U7953" s="181">
        <f t="shared" si="751"/>
        <v>10.3</v>
      </c>
    </row>
    <row r="7954" spans="14:21">
      <c r="N7954" s="57">
        <f t="shared" si="753"/>
        <v>2022</v>
      </c>
      <c r="O7954" s="57">
        <f t="shared" si="754"/>
        <v>10</v>
      </c>
      <c r="P7954" s="57">
        <f t="shared" si="755"/>
        <v>9</v>
      </c>
      <c r="Q7954" s="48">
        <v>44843</v>
      </c>
      <c r="R7954" s="178">
        <f t="shared" si="750"/>
        <v>44843</v>
      </c>
      <c r="S7954" s="182">
        <v>11.3</v>
      </c>
      <c r="T7954" s="180">
        <f t="shared" si="752"/>
        <v>94801.479999999938</v>
      </c>
      <c r="U7954" s="181">
        <f t="shared" si="751"/>
        <v>11.3</v>
      </c>
    </row>
    <row r="7955" spans="14:21">
      <c r="N7955" s="57">
        <f t="shared" si="753"/>
        <v>2022</v>
      </c>
      <c r="O7955" s="57">
        <f t="shared" si="754"/>
        <v>10</v>
      </c>
      <c r="P7955" s="57">
        <f t="shared" si="755"/>
        <v>10</v>
      </c>
      <c r="Q7955" s="48">
        <v>44844</v>
      </c>
      <c r="R7955" s="178">
        <f t="shared" si="750"/>
        <v>44844</v>
      </c>
      <c r="S7955" s="182">
        <v>10.8</v>
      </c>
      <c r="T7955" s="180">
        <f t="shared" si="752"/>
        <v>94812.279999999941</v>
      </c>
      <c r="U7955" s="181">
        <f t="shared" si="751"/>
        <v>10.8</v>
      </c>
    </row>
    <row r="7956" spans="14:21">
      <c r="N7956" s="57">
        <f t="shared" si="753"/>
        <v>2022</v>
      </c>
      <c r="O7956" s="57">
        <f t="shared" si="754"/>
        <v>10</v>
      </c>
      <c r="P7956" s="57">
        <f t="shared" si="755"/>
        <v>11</v>
      </c>
      <c r="Q7956" s="48">
        <v>44845</v>
      </c>
      <c r="R7956" s="178">
        <f t="shared" si="750"/>
        <v>44845</v>
      </c>
      <c r="S7956" s="182">
        <v>11.6</v>
      </c>
      <c r="T7956" s="180">
        <f t="shared" si="752"/>
        <v>94823.879999999946</v>
      </c>
      <c r="U7956" s="181">
        <f t="shared" si="751"/>
        <v>11.6</v>
      </c>
    </row>
    <row r="7957" spans="14:21">
      <c r="N7957" s="57">
        <f t="shared" si="753"/>
        <v>2022</v>
      </c>
      <c r="O7957" s="57">
        <f t="shared" si="754"/>
        <v>10</v>
      </c>
      <c r="P7957" s="57">
        <f t="shared" si="755"/>
        <v>12</v>
      </c>
      <c r="Q7957" s="48">
        <v>44846</v>
      </c>
      <c r="R7957" s="178">
        <f t="shared" si="750"/>
        <v>44846</v>
      </c>
      <c r="S7957" s="182">
        <v>10.5</v>
      </c>
      <c r="T7957" s="180">
        <f t="shared" si="752"/>
        <v>94834.379999999946</v>
      </c>
      <c r="U7957" s="181">
        <f t="shared" si="751"/>
        <v>10.5</v>
      </c>
    </row>
    <row r="7958" spans="14:21">
      <c r="N7958" s="57">
        <f t="shared" si="753"/>
        <v>2022</v>
      </c>
      <c r="O7958" s="57">
        <f t="shared" si="754"/>
        <v>10</v>
      </c>
      <c r="P7958" s="57">
        <f t="shared" si="755"/>
        <v>13</v>
      </c>
      <c r="Q7958" s="48">
        <v>44847</v>
      </c>
      <c r="R7958" s="178">
        <f t="shared" si="750"/>
        <v>44847</v>
      </c>
      <c r="S7958" s="182">
        <v>11</v>
      </c>
      <c r="T7958" s="180">
        <f t="shared" si="752"/>
        <v>94845.379999999946</v>
      </c>
      <c r="U7958" s="181">
        <f t="shared" si="751"/>
        <v>11</v>
      </c>
    </row>
    <row r="7959" spans="14:21">
      <c r="N7959" s="57">
        <f t="shared" si="753"/>
        <v>2022</v>
      </c>
      <c r="O7959" s="57">
        <f t="shared" si="754"/>
        <v>10</v>
      </c>
      <c r="P7959" s="57">
        <f t="shared" si="755"/>
        <v>14</v>
      </c>
      <c r="Q7959" s="48">
        <v>44848</v>
      </c>
      <c r="R7959" s="178">
        <f t="shared" si="750"/>
        <v>44848</v>
      </c>
      <c r="S7959" s="182">
        <v>9.1999999999999993</v>
      </c>
      <c r="T7959" s="180">
        <f t="shared" si="752"/>
        <v>94854.579999999944</v>
      </c>
      <c r="U7959" s="181">
        <f t="shared" si="751"/>
        <v>9.1999999999999993</v>
      </c>
    </row>
    <row r="7960" spans="14:21">
      <c r="N7960" s="57">
        <f t="shared" si="753"/>
        <v>2022</v>
      </c>
      <c r="O7960" s="57">
        <f t="shared" si="754"/>
        <v>10</v>
      </c>
      <c r="P7960" s="57">
        <f t="shared" si="755"/>
        <v>15</v>
      </c>
      <c r="Q7960" s="48">
        <v>44849</v>
      </c>
      <c r="R7960" s="178">
        <f t="shared" si="750"/>
        <v>44849</v>
      </c>
      <c r="S7960" s="182">
        <v>8</v>
      </c>
      <c r="T7960" s="180">
        <f t="shared" si="752"/>
        <v>94862.579999999944</v>
      </c>
      <c r="U7960" s="181">
        <f t="shared" si="751"/>
        <v>8</v>
      </c>
    </row>
    <row r="7961" spans="14:21">
      <c r="N7961" s="57">
        <f t="shared" si="753"/>
        <v>2022</v>
      </c>
      <c r="O7961" s="57">
        <f t="shared" si="754"/>
        <v>10</v>
      </c>
      <c r="P7961" s="57">
        <f t="shared" si="755"/>
        <v>16</v>
      </c>
      <c r="Q7961" s="48">
        <v>44850</v>
      </c>
      <c r="R7961" s="178">
        <f t="shared" si="750"/>
        <v>44850</v>
      </c>
      <c r="S7961" s="182">
        <v>8.5</v>
      </c>
      <c r="T7961" s="180">
        <f t="shared" si="752"/>
        <v>94871.079999999944</v>
      </c>
      <c r="U7961" s="181">
        <f t="shared" si="751"/>
        <v>8.5</v>
      </c>
    </row>
    <row r="7962" spans="14:21">
      <c r="N7962" s="57">
        <f t="shared" si="753"/>
        <v>2022</v>
      </c>
      <c r="O7962" s="57">
        <f t="shared" si="754"/>
        <v>10</v>
      </c>
      <c r="P7962" s="57">
        <f t="shared" si="755"/>
        <v>17</v>
      </c>
      <c r="Q7962" s="48">
        <v>44851</v>
      </c>
      <c r="R7962" s="178">
        <f t="shared" si="750"/>
        <v>44851</v>
      </c>
      <c r="S7962" s="182">
        <v>7.2</v>
      </c>
      <c r="T7962" s="180">
        <f t="shared" si="752"/>
        <v>94878.279999999941</v>
      </c>
      <c r="U7962" s="181">
        <f t="shared" si="751"/>
        <v>7.2</v>
      </c>
    </row>
    <row r="7963" spans="14:21">
      <c r="N7963" s="57">
        <f t="shared" si="753"/>
        <v>2022</v>
      </c>
      <c r="O7963" s="57">
        <f t="shared" si="754"/>
        <v>10</v>
      </c>
      <c r="P7963" s="57">
        <f t="shared" si="755"/>
        <v>18</v>
      </c>
      <c r="Q7963" s="48">
        <v>44852</v>
      </c>
      <c r="R7963" s="178">
        <f t="shared" si="750"/>
        <v>44852</v>
      </c>
      <c r="S7963" s="182">
        <v>8.6999999999999993</v>
      </c>
      <c r="T7963" s="180">
        <f t="shared" si="752"/>
        <v>94886.979999999938</v>
      </c>
      <c r="U7963" s="181">
        <f t="shared" si="751"/>
        <v>8.6999999999999993</v>
      </c>
    </row>
    <row r="7964" spans="14:21">
      <c r="N7964" s="57">
        <f t="shared" si="753"/>
        <v>2022</v>
      </c>
      <c r="O7964" s="57">
        <f t="shared" si="754"/>
        <v>10</v>
      </c>
      <c r="P7964" s="57">
        <f t="shared" si="755"/>
        <v>19</v>
      </c>
      <c r="Q7964" s="48">
        <v>44853</v>
      </c>
      <c r="R7964" s="178">
        <f t="shared" si="750"/>
        <v>44853</v>
      </c>
      <c r="S7964" s="182">
        <v>12</v>
      </c>
      <c r="T7964" s="180">
        <f t="shared" si="752"/>
        <v>94898.979999999938</v>
      </c>
      <c r="U7964" s="181">
        <f t="shared" si="751"/>
        <v>12</v>
      </c>
    </row>
    <row r="7965" spans="14:21">
      <c r="N7965" s="57">
        <f t="shared" si="753"/>
        <v>2022</v>
      </c>
      <c r="O7965" s="57">
        <f t="shared" si="754"/>
        <v>10</v>
      </c>
      <c r="P7965" s="57">
        <f t="shared" si="755"/>
        <v>20</v>
      </c>
      <c r="Q7965" s="48">
        <v>44854</v>
      </c>
      <c r="R7965" s="178">
        <f t="shared" si="750"/>
        <v>44854</v>
      </c>
      <c r="S7965" s="182">
        <v>12.3</v>
      </c>
      <c r="T7965" s="180">
        <f t="shared" si="752"/>
        <v>94911.279999999941</v>
      </c>
      <c r="U7965" s="181">
        <f t="shared" si="751"/>
        <v>12.3</v>
      </c>
    </row>
    <row r="7966" spans="14:21">
      <c r="N7966" s="57">
        <f t="shared" si="753"/>
        <v>2022</v>
      </c>
      <c r="O7966" s="57">
        <f t="shared" si="754"/>
        <v>10</v>
      </c>
      <c r="P7966" s="57">
        <f t="shared" si="755"/>
        <v>21</v>
      </c>
      <c r="Q7966" s="48">
        <v>44855</v>
      </c>
      <c r="R7966" s="178">
        <f t="shared" si="750"/>
        <v>44855</v>
      </c>
      <c r="S7966" s="182">
        <v>10.1</v>
      </c>
      <c r="T7966" s="180">
        <f t="shared" si="752"/>
        <v>94921.379999999946</v>
      </c>
      <c r="U7966" s="181">
        <f t="shared" si="751"/>
        <v>10.1</v>
      </c>
    </row>
    <row r="7967" spans="14:21">
      <c r="N7967" s="57">
        <f t="shared" si="753"/>
        <v>2022</v>
      </c>
      <c r="O7967" s="57">
        <f t="shared" si="754"/>
        <v>10</v>
      </c>
      <c r="P7967" s="57">
        <f t="shared" si="755"/>
        <v>22</v>
      </c>
      <c r="Q7967" s="48">
        <v>44856</v>
      </c>
      <c r="R7967" s="178">
        <f t="shared" si="750"/>
        <v>44856</v>
      </c>
      <c r="S7967" s="182">
        <v>7.4</v>
      </c>
      <c r="T7967" s="180">
        <f t="shared" si="752"/>
        <v>94928.779999999941</v>
      </c>
      <c r="U7967" s="181">
        <f t="shared" si="751"/>
        <v>7.4</v>
      </c>
    </row>
    <row r="7968" spans="14:21">
      <c r="N7968" s="57">
        <f t="shared" si="753"/>
        <v>2022</v>
      </c>
      <c r="O7968" s="57">
        <f t="shared" si="754"/>
        <v>10</v>
      </c>
      <c r="P7968" s="57">
        <f t="shared" si="755"/>
        <v>23</v>
      </c>
      <c r="Q7968" s="48">
        <v>44857</v>
      </c>
      <c r="R7968" s="178">
        <f t="shared" si="750"/>
        <v>44857</v>
      </c>
      <c r="S7968" s="182">
        <v>9.4</v>
      </c>
      <c r="T7968" s="180">
        <f t="shared" si="752"/>
        <v>94938.179999999935</v>
      </c>
      <c r="U7968" s="181">
        <f t="shared" si="751"/>
        <v>9.4</v>
      </c>
    </row>
    <row r="7969" spans="14:21">
      <c r="N7969" s="57">
        <f t="shared" si="753"/>
        <v>2022</v>
      </c>
      <c r="O7969" s="57">
        <f t="shared" si="754"/>
        <v>10</v>
      </c>
      <c r="P7969" s="57">
        <f t="shared" si="755"/>
        <v>24</v>
      </c>
      <c r="Q7969" s="48">
        <v>44858</v>
      </c>
      <c r="R7969" s="178">
        <f t="shared" si="750"/>
        <v>44858</v>
      </c>
      <c r="S7969" s="182">
        <v>2</v>
      </c>
      <c r="T7969" s="180">
        <f t="shared" si="752"/>
        <v>94940.179999999935</v>
      </c>
      <c r="U7969" s="181">
        <f t="shared" si="751"/>
        <v>2</v>
      </c>
    </row>
    <row r="7970" spans="14:21">
      <c r="N7970" s="57">
        <f t="shared" si="753"/>
        <v>2022</v>
      </c>
      <c r="O7970" s="57">
        <f t="shared" si="754"/>
        <v>10</v>
      </c>
      <c r="P7970" s="57">
        <f t="shared" si="755"/>
        <v>25</v>
      </c>
      <c r="Q7970" s="48">
        <v>44859</v>
      </c>
      <c r="R7970" s="178">
        <f t="shared" si="750"/>
        <v>44859</v>
      </c>
      <c r="S7970" s="182">
        <v>8.6</v>
      </c>
      <c r="T7970" s="180">
        <f t="shared" si="752"/>
        <v>94948.779999999941</v>
      </c>
      <c r="U7970" s="181">
        <f t="shared" si="751"/>
        <v>8.6</v>
      </c>
    </row>
    <row r="7971" spans="14:21">
      <c r="N7971" s="57">
        <f t="shared" si="753"/>
        <v>2022</v>
      </c>
      <c r="O7971" s="57">
        <f t="shared" si="754"/>
        <v>10</v>
      </c>
      <c r="P7971" s="57">
        <f t="shared" si="755"/>
        <v>26</v>
      </c>
      <c r="Q7971" s="48">
        <v>44860</v>
      </c>
      <c r="R7971" s="178">
        <f t="shared" si="750"/>
        <v>44860</v>
      </c>
      <c r="S7971" s="182">
        <v>8.9</v>
      </c>
      <c r="T7971" s="180">
        <f t="shared" si="752"/>
        <v>94957.679999999935</v>
      </c>
      <c r="U7971" s="181">
        <f t="shared" si="751"/>
        <v>8.9</v>
      </c>
    </row>
    <row r="7972" spans="14:21">
      <c r="N7972" s="57">
        <f t="shared" si="753"/>
        <v>2022</v>
      </c>
      <c r="O7972" s="57">
        <f t="shared" si="754"/>
        <v>10</v>
      </c>
      <c r="P7972" s="57">
        <f t="shared" si="755"/>
        <v>27</v>
      </c>
      <c r="Q7972" s="48">
        <v>44861</v>
      </c>
      <c r="R7972" s="178">
        <f t="shared" si="750"/>
        <v>44861</v>
      </c>
      <c r="S7972" s="182">
        <v>7.2</v>
      </c>
      <c r="T7972" s="180">
        <f t="shared" si="752"/>
        <v>94964.879999999932</v>
      </c>
      <c r="U7972" s="181">
        <f t="shared" si="751"/>
        <v>7.2</v>
      </c>
    </row>
    <row r="7973" spans="14:21">
      <c r="N7973" s="57">
        <f t="shared" si="753"/>
        <v>2022</v>
      </c>
      <c r="O7973" s="57">
        <f t="shared" si="754"/>
        <v>10</v>
      </c>
      <c r="P7973" s="57">
        <f t="shared" si="755"/>
        <v>28</v>
      </c>
      <c r="Q7973" s="48">
        <v>44862</v>
      </c>
      <c r="R7973" s="178">
        <f t="shared" si="750"/>
        <v>44862</v>
      </c>
      <c r="S7973" s="182">
        <v>2</v>
      </c>
      <c r="T7973" s="180">
        <f t="shared" si="752"/>
        <v>94966.879999999932</v>
      </c>
      <c r="U7973" s="181">
        <f t="shared" si="751"/>
        <v>2</v>
      </c>
    </row>
    <row r="7974" spans="14:21">
      <c r="N7974" s="57">
        <f t="shared" si="753"/>
        <v>2022</v>
      </c>
      <c r="O7974" s="57">
        <f t="shared" si="754"/>
        <v>10</v>
      </c>
      <c r="P7974" s="57">
        <f t="shared" si="755"/>
        <v>29</v>
      </c>
      <c r="Q7974" s="48">
        <v>44863</v>
      </c>
      <c r="R7974" s="178">
        <f t="shared" si="750"/>
        <v>44863</v>
      </c>
      <c r="S7974" s="182">
        <v>8.6</v>
      </c>
      <c r="T7974" s="180">
        <f t="shared" si="752"/>
        <v>94975.479999999938</v>
      </c>
      <c r="U7974" s="181">
        <f t="shared" si="751"/>
        <v>8.6</v>
      </c>
    </row>
    <row r="7975" spans="14:21">
      <c r="N7975" s="57">
        <f t="shared" si="753"/>
        <v>2022</v>
      </c>
      <c r="O7975" s="57">
        <f t="shared" si="754"/>
        <v>10</v>
      </c>
      <c r="P7975" s="57">
        <f t="shared" si="755"/>
        <v>30</v>
      </c>
      <c r="Q7975" s="48">
        <v>44864</v>
      </c>
      <c r="R7975" s="178">
        <f t="shared" si="750"/>
        <v>44864</v>
      </c>
      <c r="S7975" s="182">
        <v>7.4</v>
      </c>
      <c r="T7975" s="180">
        <f t="shared" si="752"/>
        <v>94982.879999999932</v>
      </c>
      <c r="U7975" s="181">
        <f t="shared" si="751"/>
        <v>7.4</v>
      </c>
    </row>
    <row r="7976" spans="14:21">
      <c r="N7976" s="57">
        <f t="shared" si="753"/>
        <v>2022</v>
      </c>
      <c r="O7976" s="57">
        <f t="shared" si="754"/>
        <v>10</v>
      </c>
      <c r="P7976" s="57">
        <f t="shared" si="755"/>
        <v>31</v>
      </c>
      <c r="Q7976" s="48">
        <v>44865</v>
      </c>
      <c r="R7976" s="178">
        <f t="shared" si="750"/>
        <v>44865</v>
      </c>
      <c r="S7976" s="182">
        <v>9.4</v>
      </c>
      <c r="T7976" s="180">
        <f t="shared" si="752"/>
        <v>94992.279999999926</v>
      </c>
      <c r="U7976" s="181">
        <f t="shared" si="751"/>
        <v>9.4</v>
      </c>
    </row>
    <row r="7977" spans="14:21">
      <c r="N7977" s="57">
        <f t="shared" si="753"/>
        <v>2022</v>
      </c>
      <c r="O7977" s="57">
        <f t="shared" si="754"/>
        <v>11</v>
      </c>
      <c r="P7977" s="57">
        <f t="shared" si="755"/>
        <v>1</v>
      </c>
      <c r="Q7977" s="48">
        <v>44866</v>
      </c>
      <c r="R7977" s="178">
        <f t="shared" si="750"/>
        <v>44866</v>
      </c>
      <c r="S7977" s="182">
        <v>7.8</v>
      </c>
      <c r="T7977" s="180">
        <f t="shared" si="752"/>
        <v>95000.079999999929</v>
      </c>
      <c r="U7977" s="181">
        <f t="shared" si="751"/>
        <v>7.8</v>
      </c>
    </row>
    <row r="7978" spans="14:21">
      <c r="N7978" s="57">
        <f t="shared" si="753"/>
        <v>2022</v>
      </c>
      <c r="O7978" s="57">
        <f t="shared" si="754"/>
        <v>11</v>
      </c>
      <c r="P7978" s="57">
        <f t="shared" si="755"/>
        <v>2</v>
      </c>
      <c r="Q7978" s="48">
        <v>44867</v>
      </c>
      <c r="R7978" s="178">
        <f t="shared" si="750"/>
        <v>44867</v>
      </c>
      <c r="S7978" s="182">
        <v>11.2</v>
      </c>
      <c r="T7978" s="180">
        <f t="shared" si="752"/>
        <v>95011.279999999926</v>
      </c>
      <c r="U7978" s="181">
        <f t="shared" si="751"/>
        <v>11.2</v>
      </c>
    </row>
    <row r="7979" spans="14:21">
      <c r="N7979" s="57">
        <f t="shared" si="753"/>
        <v>2022</v>
      </c>
      <c r="O7979" s="57">
        <f t="shared" si="754"/>
        <v>11</v>
      </c>
      <c r="P7979" s="57">
        <f t="shared" si="755"/>
        <v>3</v>
      </c>
      <c r="Q7979" s="48">
        <v>44868</v>
      </c>
      <c r="R7979" s="178">
        <f t="shared" si="750"/>
        <v>44868</v>
      </c>
      <c r="S7979" s="182">
        <v>11.4</v>
      </c>
      <c r="T7979" s="180">
        <f t="shared" si="752"/>
        <v>95022.67999999992</v>
      </c>
      <c r="U7979" s="181">
        <f t="shared" si="751"/>
        <v>11.4</v>
      </c>
    </row>
    <row r="7980" spans="14:21">
      <c r="N7980" s="57">
        <f t="shared" si="753"/>
        <v>2022</v>
      </c>
      <c r="O7980" s="57">
        <f t="shared" si="754"/>
        <v>11</v>
      </c>
      <c r="P7980" s="57">
        <f t="shared" si="755"/>
        <v>4</v>
      </c>
      <c r="Q7980" s="48">
        <v>44869</v>
      </c>
      <c r="R7980" s="178">
        <f t="shared" si="750"/>
        <v>44869</v>
      </c>
      <c r="S7980" s="182">
        <v>11.8</v>
      </c>
      <c r="T7980" s="180">
        <f t="shared" si="752"/>
        <v>95034.479999999923</v>
      </c>
      <c r="U7980" s="181">
        <f t="shared" si="751"/>
        <v>11.8</v>
      </c>
    </row>
    <row r="7981" spans="14:21">
      <c r="N7981" s="57">
        <f t="shared" si="753"/>
        <v>2022</v>
      </c>
      <c r="O7981" s="57">
        <f t="shared" si="754"/>
        <v>11</v>
      </c>
      <c r="P7981" s="57">
        <f t="shared" si="755"/>
        <v>5</v>
      </c>
      <c r="Q7981" s="48">
        <v>44870</v>
      </c>
      <c r="R7981" s="178">
        <f t="shared" si="750"/>
        <v>44870</v>
      </c>
      <c r="S7981" s="182">
        <v>13.3</v>
      </c>
      <c r="T7981" s="180">
        <f t="shared" si="752"/>
        <v>95047.779999999926</v>
      </c>
      <c r="U7981" s="181">
        <f t="shared" si="751"/>
        <v>13.3</v>
      </c>
    </row>
    <row r="7982" spans="14:21">
      <c r="N7982" s="57">
        <f t="shared" si="753"/>
        <v>2022</v>
      </c>
      <c r="O7982" s="57">
        <f t="shared" si="754"/>
        <v>11</v>
      </c>
      <c r="P7982" s="57">
        <f t="shared" si="755"/>
        <v>6</v>
      </c>
      <c r="Q7982" s="48">
        <v>44871</v>
      </c>
      <c r="R7982" s="178">
        <f t="shared" si="750"/>
        <v>44871</v>
      </c>
      <c r="S7982" s="182">
        <v>12.2</v>
      </c>
      <c r="T7982" s="180">
        <f t="shared" si="752"/>
        <v>95059.979999999923</v>
      </c>
      <c r="U7982" s="181">
        <f t="shared" si="751"/>
        <v>12.2</v>
      </c>
    </row>
    <row r="7983" spans="14:21">
      <c r="N7983" s="57">
        <f t="shared" si="753"/>
        <v>2022</v>
      </c>
      <c r="O7983" s="57">
        <f t="shared" si="754"/>
        <v>11</v>
      </c>
      <c r="P7983" s="57">
        <f t="shared" si="755"/>
        <v>7</v>
      </c>
      <c r="Q7983" s="48">
        <v>44872</v>
      </c>
      <c r="R7983" s="178">
        <f t="shared" si="750"/>
        <v>44872</v>
      </c>
      <c r="S7983" s="182">
        <v>10.3</v>
      </c>
      <c r="T7983" s="180">
        <f t="shared" si="752"/>
        <v>95070.279999999926</v>
      </c>
      <c r="U7983" s="181">
        <f t="shared" si="751"/>
        <v>10.3</v>
      </c>
    </row>
    <row r="7984" spans="14:21">
      <c r="N7984" s="57">
        <f t="shared" si="753"/>
        <v>2022</v>
      </c>
      <c r="O7984" s="57">
        <f t="shared" si="754"/>
        <v>11</v>
      </c>
      <c r="P7984" s="57">
        <f t="shared" si="755"/>
        <v>8</v>
      </c>
      <c r="Q7984" s="48">
        <v>44873</v>
      </c>
      <c r="R7984" s="178">
        <f t="shared" si="750"/>
        <v>44873</v>
      </c>
      <c r="S7984" s="182">
        <v>8.8000000000000007</v>
      </c>
      <c r="T7984" s="180">
        <f t="shared" si="752"/>
        <v>95079.079999999929</v>
      </c>
      <c r="U7984" s="181">
        <f t="shared" si="751"/>
        <v>8.8000000000000007</v>
      </c>
    </row>
    <row r="7985" spans="14:21">
      <c r="N7985" s="57">
        <f t="shared" si="753"/>
        <v>2022</v>
      </c>
      <c r="O7985" s="57">
        <f t="shared" si="754"/>
        <v>11</v>
      </c>
      <c r="P7985" s="57">
        <f t="shared" si="755"/>
        <v>9</v>
      </c>
      <c r="Q7985" s="48">
        <v>44874</v>
      </c>
      <c r="R7985" s="178">
        <f t="shared" si="750"/>
        <v>44874</v>
      </c>
      <c r="S7985" s="182">
        <v>9.1999999999999993</v>
      </c>
      <c r="T7985" s="180">
        <f t="shared" si="752"/>
        <v>95088.279999999926</v>
      </c>
      <c r="U7985" s="181">
        <f t="shared" si="751"/>
        <v>9.1999999999999993</v>
      </c>
    </row>
    <row r="7986" spans="14:21">
      <c r="N7986" s="57">
        <f t="shared" si="753"/>
        <v>2022</v>
      </c>
      <c r="O7986" s="57">
        <f t="shared" si="754"/>
        <v>11</v>
      </c>
      <c r="P7986" s="57">
        <f t="shared" si="755"/>
        <v>10</v>
      </c>
      <c r="Q7986" s="48">
        <v>44875</v>
      </c>
      <c r="R7986" s="178">
        <f t="shared" si="750"/>
        <v>44875</v>
      </c>
      <c r="S7986" s="182">
        <v>10.3</v>
      </c>
      <c r="T7986" s="180">
        <f t="shared" si="752"/>
        <v>95098.579999999929</v>
      </c>
      <c r="U7986" s="181">
        <f t="shared" si="751"/>
        <v>10.3</v>
      </c>
    </row>
    <row r="7987" spans="14:21">
      <c r="N7987" s="57">
        <f t="shared" si="753"/>
        <v>2022</v>
      </c>
      <c r="O7987" s="57">
        <f t="shared" si="754"/>
        <v>11</v>
      </c>
      <c r="P7987" s="57">
        <f t="shared" si="755"/>
        <v>11</v>
      </c>
      <c r="Q7987" s="48">
        <v>44876</v>
      </c>
      <c r="R7987" s="178">
        <f t="shared" si="750"/>
        <v>44876</v>
      </c>
      <c r="S7987" s="182">
        <v>9.5</v>
      </c>
      <c r="T7987" s="180">
        <f t="shared" si="752"/>
        <v>95108.079999999929</v>
      </c>
      <c r="U7987" s="181">
        <f t="shared" si="751"/>
        <v>9.5</v>
      </c>
    </row>
    <row r="7988" spans="14:21">
      <c r="N7988" s="57">
        <f t="shared" si="753"/>
        <v>2022</v>
      </c>
      <c r="O7988" s="57">
        <f t="shared" si="754"/>
        <v>11</v>
      </c>
      <c r="P7988" s="57">
        <f t="shared" si="755"/>
        <v>12</v>
      </c>
      <c r="Q7988" s="48">
        <v>44877</v>
      </c>
      <c r="R7988" s="178">
        <f t="shared" si="750"/>
        <v>44877</v>
      </c>
      <c r="S7988" s="182">
        <v>11.4</v>
      </c>
      <c r="T7988" s="180">
        <f t="shared" si="752"/>
        <v>95119.479999999923</v>
      </c>
      <c r="U7988" s="181">
        <f t="shared" si="751"/>
        <v>11.4</v>
      </c>
    </row>
    <row r="7989" spans="14:21">
      <c r="N7989" s="57">
        <f t="shared" si="753"/>
        <v>2022</v>
      </c>
      <c r="O7989" s="57">
        <f t="shared" si="754"/>
        <v>11</v>
      </c>
      <c r="P7989" s="57">
        <f t="shared" si="755"/>
        <v>13</v>
      </c>
      <c r="Q7989" s="48">
        <v>44878</v>
      </c>
      <c r="R7989" s="178">
        <f t="shared" si="750"/>
        <v>44878</v>
      </c>
      <c r="S7989" s="182">
        <v>13.9</v>
      </c>
      <c r="T7989" s="180">
        <f t="shared" si="752"/>
        <v>95133.379999999917</v>
      </c>
      <c r="U7989" s="181">
        <f t="shared" si="751"/>
        <v>13.9</v>
      </c>
    </row>
    <row r="7990" spans="14:21">
      <c r="N7990" s="57">
        <f t="shared" si="753"/>
        <v>2022</v>
      </c>
      <c r="O7990" s="57">
        <f t="shared" si="754"/>
        <v>11</v>
      </c>
      <c r="P7990" s="57">
        <f t="shared" si="755"/>
        <v>14</v>
      </c>
      <c r="Q7990" s="48">
        <v>44879</v>
      </c>
      <c r="R7990" s="178">
        <f t="shared" si="750"/>
        <v>44879</v>
      </c>
      <c r="S7990" s="182">
        <v>14.3</v>
      </c>
      <c r="T7990" s="180">
        <f t="shared" si="752"/>
        <v>95147.67999999992</v>
      </c>
      <c r="U7990" s="181">
        <f t="shared" si="751"/>
        <v>14.3</v>
      </c>
    </row>
    <row r="7991" spans="14:21">
      <c r="N7991" s="57">
        <f t="shared" si="753"/>
        <v>2022</v>
      </c>
      <c r="O7991" s="57">
        <f t="shared" si="754"/>
        <v>11</v>
      </c>
      <c r="P7991" s="57">
        <f t="shared" si="755"/>
        <v>15</v>
      </c>
      <c r="Q7991" s="48">
        <v>44880</v>
      </c>
      <c r="R7991" s="178">
        <f t="shared" si="750"/>
        <v>44880</v>
      </c>
      <c r="S7991" s="182">
        <v>14.1</v>
      </c>
      <c r="T7991" s="180">
        <f t="shared" si="752"/>
        <v>95161.779999999926</v>
      </c>
      <c r="U7991" s="181">
        <f t="shared" si="751"/>
        <v>14.1</v>
      </c>
    </row>
    <row r="7992" spans="14:21">
      <c r="N7992" s="57">
        <f t="shared" si="753"/>
        <v>2022</v>
      </c>
      <c r="O7992" s="57">
        <f t="shared" si="754"/>
        <v>11</v>
      </c>
      <c r="P7992" s="57">
        <f t="shared" si="755"/>
        <v>16</v>
      </c>
      <c r="Q7992" s="48">
        <v>44881</v>
      </c>
      <c r="R7992" s="178">
        <f t="shared" si="750"/>
        <v>44881</v>
      </c>
      <c r="S7992" s="182">
        <v>14.6</v>
      </c>
      <c r="T7992" s="180">
        <f t="shared" si="752"/>
        <v>95176.379999999932</v>
      </c>
      <c r="U7992" s="181">
        <f t="shared" si="751"/>
        <v>14.6</v>
      </c>
    </row>
    <row r="7993" spans="14:21">
      <c r="N7993" s="57">
        <f t="shared" si="753"/>
        <v>2022</v>
      </c>
      <c r="O7993" s="57">
        <f t="shared" si="754"/>
        <v>11</v>
      </c>
      <c r="P7993" s="57">
        <f t="shared" si="755"/>
        <v>17</v>
      </c>
      <c r="Q7993" s="48">
        <v>44882</v>
      </c>
      <c r="R7993" s="178">
        <f t="shared" si="750"/>
        <v>44882</v>
      </c>
      <c r="S7993" s="182">
        <v>18.2</v>
      </c>
      <c r="T7993" s="180">
        <f t="shared" si="752"/>
        <v>95194.579999999929</v>
      </c>
      <c r="U7993" s="181">
        <f t="shared" si="751"/>
        <v>18.2</v>
      </c>
    </row>
    <row r="7994" spans="14:21">
      <c r="N7994" s="57">
        <f t="shared" si="753"/>
        <v>2022</v>
      </c>
      <c r="O7994" s="57">
        <f t="shared" si="754"/>
        <v>11</v>
      </c>
      <c r="P7994" s="57">
        <f t="shared" si="755"/>
        <v>18</v>
      </c>
      <c r="Q7994" s="48">
        <v>44883</v>
      </c>
      <c r="R7994" s="178">
        <f t="shared" si="750"/>
        <v>44883</v>
      </c>
      <c r="S7994" s="182">
        <v>18.8</v>
      </c>
      <c r="T7994" s="180">
        <f t="shared" si="752"/>
        <v>95213.379999999932</v>
      </c>
      <c r="U7994" s="181">
        <f t="shared" si="751"/>
        <v>18.8</v>
      </c>
    </row>
    <row r="7995" spans="14:21">
      <c r="N7995" s="57">
        <f t="shared" si="753"/>
        <v>2022</v>
      </c>
      <c r="O7995" s="57">
        <f t="shared" si="754"/>
        <v>11</v>
      </c>
      <c r="P7995" s="57">
        <f t="shared" si="755"/>
        <v>19</v>
      </c>
      <c r="Q7995" s="48">
        <v>44884</v>
      </c>
      <c r="R7995" s="178">
        <f t="shared" si="750"/>
        <v>44884</v>
      </c>
      <c r="S7995" s="182">
        <v>19.3</v>
      </c>
      <c r="T7995" s="180">
        <f t="shared" si="752"/>
        <v>95232.679999999935</v>
      </c>
      <c r="U7995" s="181">
        <f t="shared" si="751"/>
        <v>19.3</v>
      </c>
    </row>
    <row r="7996" spans="14:21">
      <c r="N7996" s="57">
        <f t="shared" si="753"/>
        <v>2022</v>
      </c>
      <c r="O7996" s="57">
        <f t="shared" si="754"/>
        <v>11</v>
      </c>
      <c r="P7996" s="57">
        <f t="shared" si="755"/>
        <v>20</v>
      </c>
      <c r="Q7996" s="48">
        <v>44885</v>
      </c>
      <c r="R7996" s="178">
        <f t="shared" si="750"/>
        <v>44885</v>
      </c>
      <c r="S7996" s="182">
        <v>21.7</v>
      </c>
      <c r="T7996" s="180">
        <f t="shared" si="752"/>
        <v>95254.379999999932</v>
      </c>
      <c r="U7996" s="181">
        <f t="shared" si="751"/>
        <v>21.7</v>
      </c>
    </row>
    <row r="7997" spans="14:21">
      <c r="N7997" s="57">
        <f t="shared" si="753"/>
        <v>2022</v>
      </c>
      <c r="O7997" s="57">
        <f t="shared" si="754"/>
        <v>11</v>
      </c>
      <c r="P7997" s="57">
        <f t="shared" si="755"/>
        <v>21</v>
      </c>
      <c r="Q7997" s="48">
        <v>44886</v>
      </c>
      <c r="R7997" s="178">
        <f t="shared" si="750"/>
        <v>44886</v>
      </c>
      <c r="S7997" s="182">
        <v>22.1</v>
      </c>
      <c r="T7997" s="180">
        <f t="shared" si="752"/>
        <v>95276.479999999938</v>
      </c>
      <c r="U7997" s="181">
        <f t="shared" si="751"/>
        <v>22.1</v>
      </c>
    </row>
    <row r="7998" spans="14:21">
      <c r="N7998" s="57">
        <f t="shared" si="753"/>
        <v>2022</v>
      </c>
      <c r="O7998" s="57">
        <f t="shared" si="754"/>
        <v>11</v>
      </c>
      <c r="P7998" s="57">
        <f t="shared" si="755"/>
        <v>22</v>
      </c>
      <c r="Q7998" s="48">
        <v>44887</v>
      </c>
      <c r="R7998" s="178">
        <f t="shared" si="750"/>
        <v>44887</v>
      </c>
      <c r="S7998" s="182">
        <v>21.2</v>
      </c>
      <c r="T7998" s="180">
        <f t="shared" si="752"/>
        <v>95297.679999999935</v>
      </c>
      <c r="U7998" s="181">
        <f t="shared" si="751"/>
        <v>21.2</v>
      </c>
    </row>
    <row r="7999" spans="14:21">
      <c r="N7999" s="57">
        <f t="shared" si="753"/>
        <v>2022</v>
      </c>
      <c r="O7999" s="57">
        <f t="shared" si="754"/>
        <v>11</v>
      </c>
      <c r="P7999" s="57">
        <f t="shared" si="755"/>
        <v>23</v>
      </c>
      <c r="Q7999" s="48">
        <v>44888</v>
      </c>
      <c r="R7999" s="178">
        <f t="shared" si="750"/>
        <v>44888</v>
      </c>
      <c r="S7999" s="182">
        <v>17.399999999999999</v>
      </c>
      <c r="T7999" s="180">
        <f t="shared" si="752"/>
        <v>95315.079999999929</v>
      </c>
      <c r="U7999" s="181">
        <f t="shared" si="751"/>
        <v>17.399999999999999</v>
      </c>
    </row>
    <row r="8000" spans="14:21">
      <c r="N8000" s="57">
        <f t="shared" si="753"/>
        <v>2022</v>
      </c>
      <c r="O8000" s="57">
        <f t="shared" si="754"/>
        <v>11</v>
      </c>
      <c r="P8000" s="57">
        <f t="shared" si="755"/>
        <v>24</v>
      </c>
      <c r="Q8000" s="48">
        <v>44889</v>
      </c>
      <c r="R8000" s="178">
        <f t="shared" si="750"/>
        <v>44889</v>
      </c>
      <c r="S8000" s="182">
        <v>15.4</v>
      </c>
      <c r="T8000" s="180">
        <f t="shared" si="752"/>
        <v>95330.479999999923</v>
      </c>
      <c r="U8000" s="181">
        <f t="shared" si="751"/>
        <v>15.4</v>
      </c>
    </row>
    <row r="8001" spans="14:21">
      <c r="N8001" s="57">
        <f t="shared" si="753"/>
        <v>2022</v>
      </c>
      <c r="O8001" s="57">
        <f t="shared" si="754"/>
        <v>11</v>
      </c>
      <c r="P8001" s="57">
        <f t="shared" si="755"/>
        <v>25</v>
      </c>
      <c r="Q8001" s="48">
        <v>44890</v>
      </c>
      <c r="R8001" s="178">
        <f t="shared" si="750"/>
        <v>44890</v>
      </c>
      <c r="S8001" s="182">
        <v>16.100000000000001</v>
      </c>
      <c r="T8001" s="180">
        <f t="shared" si="752"/>
        <v>95346.579999999929</v>
      </c>
      <c r="U8001" s="181">
        <f t="shared" si="751"/>
        <v>16.100000000000001</v>
      </c>
    </row>
    <row r="8002" spans="14:21">
      <c r="N8002" s="57">
        <f t="shared" si="753"/>
        <v>2022</v>
      </c>
      <c r="O8002" s="57">
        <f t="shared" si="754"/>
        <v>11</v>
      </c>
      <c r="P8002" s="57">
        <f t="shared" si="755"/>
        <v>26</v>
      </c>
      <c r="Q8002" s="48">
        <v>44891</v>
      </c>
      <c r="R8002" s="178">
        <f t="shared" si="750"/>
        <v>44891</v>
      </c>
      <c r="S8002" s="182">
        <v>15.5</v>
      </c>
      <c r="T8002" s="180">
        <f t="shared" si="752"/>
        <v>95362.079999999929</v>
      </c>
      <c r="U8002" s="181">
        <f t="shared" si="751"/>
        <v>15.5</v>
      </c>
    </row>
    <row r="8003" spans="14:21">
      <c r="N8003" s="57">
        <f t="shared" si="753"/>
        <v>2022</v>
      </c>
      <c r="O8003" s="57">
        <f t="shared" si="754"/>
        <v>11</v>
      </c>
      <c r="P8003" s="57">
        <f t="shared" si="755"/>
        <v>27</v>
      </c>
      <c r="Q8003" s="48">
        <v>44892</v>
      </c>
      <c r="R8003" s="178">
        <f t="shared" ref="R8003:R8066" si="756">Q8003</f>
        <v>44892</v>
      </c>
      <c r="S8003" s="182">
        <v>16.3</v>
      </c>
      <c r="T8003" s="180">
        <f t="shared" si="752"/>
        <v>95378.379999999932</v>
      </c>
      <c r="U8003" s="181">
        <f t="shared" ref="U8003:U8037" si="757">IF(AND(R8003&gt;=$E$7,R8003&lt;=$E$9),S8003,"0")</f>
        <v>16.3</v>
      </c>
    </row>
    <row r="8004" spans="14:21">
      <c r="N8004" s="57">
        <f t="shared" si="753"/>
        <v>2022</v>
      </c>
      <c r="O8004" s="57">
        <f t="shared" si="754"/>
        <v>11</v>
      </c>
      <c r="P8004" s="57">
        <f t="shared" si="755"/>
        <v>28</v>
      </c>
      <c r="Q8004" s="48">
        <v>44893</v>
      </c>
      <c r="R8004" s="178">
        <f t="shared" si="756"/>
        <v>44893</v>
      </c>
      <c r="S8004" s="182">
        <v>16.600000000000001</v>
      </c>
      <c r="T8004" s="180">
        <f t="shared" si="752"/>
        <v>95394.979999999938</v>
      </c>
      <c r="U8004" s="181">
        <f t="shared" si="757"/>
        <v>16.600000000000001</v>
      </c>
    </row>
    <row r="8005" spans="14:21">
      <c r="N8005" s="57">
        <f t="shared" si="753"/>
        <v>2022</v>
      </c>
      <c r="O8005" s="57">
        <f t="shared" si="754"/>
        <v>11</v>
      </c>
      <c r="P8005" s="57">
        <f t="shared" si="755"/>
        <v>29</v>
      </c>
      <c r="Q8005" s="48">
        <v>44894</v>
      </c>
      <c r="R8005" s="178">
        <f t="shared" si="756"/>
        <v>44894</v>
      </c>
      <c r="S8005" s="182">
        <v>17.5</v>
      </c>
      <c r="T8005" s="180">
        <f t="shared" ref="T8005:T8037" si="758">T8004+S8005</f>
        <v>95412.479999999938</v>
      </c>
      <c r="U8005" s="181">
        <f t="shared" si="757"/>
        <v>17.5</v>
      </c>
    </row>
    <row r="8006" spans="14:21">
      <c r="N8006" s="57">
        <f t="shared" si="753"/>
        <v>2022</v>
      </c>
      <c r="O8006" s="57">
        <f t="shared" si="754"/>
        <v>11</v>
      </c>
      <c r="P8006" s="57">
        <f t="shared" si="755"/>
        <v>30</v>
      </c>
      <c r="Q8006" s="48">
        <v>44895</v>
      </c>
      <c r="R8006" s="178">
        <f t="shared" si="756"/>
        <v>44895</v>
      </c>
      <c r="S8006" s="182">
        <v>17.3</v>
      </c>
      <c r="T8006" s="180">
        <f t="shared" si="758"/>
        <v>95429.779999999941</v>
      </c>
      <c r="U8006" s="181">
        <f t="shared" si="757"/>
        <v>17.3</v>
      </c>
    </row>
    <row r="8007" spans="14:21">
      <c r="N8007" s="57">
        <f t="shared" ref="N8007:N8070" si="759">IF(Q8007="","",YEAR(Q8007))</f>
        <v>2022</v>
      </c>
      <c r="O8007" s="57">
        <f t="shared" ref="O8007:O8070" si="760">IF(Q8007="","",MONTH(Q8007))</f>
        <v>12</v>
      </c>
      <c r="P8007" s="57">
        <f t="shared" ref="P8007:P8070" si="761">DAY(Q8007)</f>
        <v>1</v>
      </c>
      <c r="Q8007" s="48">
        <v>44896</v>
      </c>
      <c r="R8007" s="178">
        <f t="shared" si="756"/>
        <v>44896</v>
      </c>
      <c r="S8007" s="182">
        <v>17.899999999999999</v>
      </c>
      <c r="T8007" s="180">
        <f t="shared" si="758"/>
        <v>95447.679999999935</v>
      </c>
      <c r="U8007" s="181">
        <f t="shared" si="757"/>
        <v>17.899999999999999</v>
      </c>
    </row>
    <row r="8008" spans="14:21">
      <c r="N8008" s="57">
        <f t="shared" si="759"/>
        <v>2022</v>
      </c>
      <c r="O8008" s="57">
        <f t="shared" si="760"/>
        <v>12</v>
      </c>
      <c r="P8008" s="57">
        <f t="shared" si="761"/>
        <v>2</v>
      </c>
      <c r="Q8008" s="48">
        <v>44897</v>
      </c>
      <c r="R8008" s="178">
        <f t="shared" si="756"/>
        <v>44897</v>
      </c>
      <c r="S8008" s="182">
        <v>18.5</v>
      </c>
      <c r="T8008" s="180">
        <f t="shared" si="758"/>
        <v>95466.179999999935</v>
      </c>
      <c r="U8008" s="181">
        <f t="shared" si="757"/>
        <v>18.5</v>
      </c>
    </row>
    <row r="8009" spans="14:21">
      <c r="N8009" s="57">
        <f t="shared" si="759"/>
        <v>2022</v>
      </c>
      <c r="O8009" s="57">
        <f t="shared" si="760"/>
        <v>12</v>
      </c>
      <c r="P8009" s="57">
        <f t="shared" si="761"/>
        <v>3</v>
      </c>
      <c r="Q8009" s="48">
        <v>44898</v>
      </c>
      <c r="R8009" s="178">
        <f t="shared" si="756"/>
        <v>44898</v>
      </c>
      <c r="S8009" s="182">
        <v>19</v>
      </c>
      <c r="T8009" s="180">
        <f t="shared" si="758"/>
        <v>95485.179999999935</v>
      </c>
      <c r="U8009" s="181">
        <f t="shared" si="757"/>
        <v>19</v>
      </c>
    </row>
    <row r="8010" spans="14:21">
      <c r="N8010" s="57">
        <f t="shared" si="759"/>
        <v>2022</v>
      </c>
      <c r="O8010" s="57">
        <f t="shared" si="760"/>
        <v>12</v>
      </c>
      <c r="P8010" s="57">
        <f t="shared" si="761"/>
        <v>4</v>
      </c>
      <c r="Q8010" s="48">
        <v>44899</v>
      </c>
      <c r="R8010" s="178">
        <f t="shared" si="756"/>
        <v>44899</v>
      </c>
      <c r="S8010" s="182">
        <v>18.399999999999999</v>
      </c>
      <c r="T8010" s="180">
        <f t="shared" si="758"/>
        <v>95503.579999999929</v>
      </c>
      <c r="U8010" s="181">
        <f t="shared" si="757"/>
        <v>18.399999999999999</v>
      </c>
    </row>
    <row r="8011" spans="14:21">
      <c r="N8011" s="57">
        <f t="shared" si="759"/>
        <v>2022</v>
      </c>
      <c r="O8011" s="57">
        <f t="shared" si="760"/>
        <v>12</v>
      </c>
      <c r="P8011" s="57">
        <f t="shared" si="761"/>
        <v>5</v>
      </c>
      <c r="Q8011" s="48">
        <v>44900</v>
      </c>
      <c r="R8011" s="178">
        <f t="shared" si="756"/>
        <v>44900</v>
      </c>
      <c r="S8011" s="182">
        <v>16.899999999999999</v>
      </c>
      <c r="T8011" s="180">
        <f t="shared" si="758"/>
        <v>95520.479999999923</v>
      </c>
      <c r="U8011" s="181">
        <f t="shared" si="757"/>
        <v>16.899999999999999</v>
      </c>
    </row>
    <row r="8012" spans="14:21">
      <c r="N8012" s="57">
        <f t="shared" si="759"/>
        <v>2022</v>
      </c>
      <c r="O8012" s="57">
        <f t="shared" si="760"/>
        <v>12</v>
      </c>
      <c r="P8012" s="57">
        <f t="shared" si="761"/>
        <v>6</v>
      </c>
      <c r="Q8012" s="48">
        <v>44901</v>
      </c>
      <c r="R8012" s="178">
        <f t="shared" si="756"/>
        <v>44901</v>
      </c>
      <c r="S8012" s="182">
        <v>19.100000000000001</v>
      </c>
      <c r="T8012" s="180">
        <f t="shared" si="758"/>
        <v>95539.579999999929</v>
      </c>
      <c r="U8012" s="181">
        <f t="shared" si="757"/>
        <v>19.100000000000001</v>
      </c>
    </row>
    <row r="8013" spans="14:21">
      <c r="N8013" s="57">
        <f t="shared" si="759"/>
        <v>2022</v>
      </c>
      <c r="O8013" s="57">
        <f t="shared" si="760"/>
        <v>12</v>
      </c>
      <c r="P8013" s="57">
        <f t="shared" si="761"/>
        <v>7</v>
      </c>
      <c r="Q8013" s="48">
        <v>44902</v>
      </c>
      <c r="R8013" s="178">
        <f t="shared" si="756"/>
        <v>44902</v>
      </c>
      <c r="S8013" s="182">
        <v>21.3</v>
      </c>
      <c r="T8013" s="180">
        <f t="shared" si="758"/>
        <v>95560.879999999932</v>
      </c>
      <c r="U8013" s="181">
        <f t="shared" si="757"/>
        <v>21.3</v>
      </c>
    </row>
    <row r="8014" spans="14:21">
      <c r="N8014" s="57">
        <f t="shared" si="759"/>
        <v>2022</v>
      </c>
      <c r="O8014" s="57">
        <f t="shared" si="760"/>
        <v>12</v>
      </c>
      <c r="P8014" s="57">
        <f t="shared" si="761"/>
        <v>8</v>
      </c>
      <c r="Q8014" s="48">
        <v>44903</v>
      </c>
      <c r="R8014" s="178">
        <f t="shared" si="756"/>
        <v>44903</v>
      </c>
      <c r="S8014" s="182">
        <v>22.6</v>
      </c>
      <c r="T8014" s="180">
        <f t="shared" si="758"/>
        <v>95583.479999999938</v>
      </c>
      <c r="U8014" s="181">
        <f t="shared" si="757"/>
        <v>22.6</v>
      </c>
    </row>
    <row r="8015" spans="14:21">
      <c r="N8015" s="57">
        <f t="shared" si="759"/>
        <v>2022</v>
      </c>
      <c r="O8015" s="57">
        <f t="shared" si="760"/>
        <v>12</v>
      </c>
      <c r="P8015" s="57">
        <f t="shared" si="761"/>
        <v>9</v>
      </c>
      <c r="Q8015" s="48">
        <v>44904</v>
      </c>
      <c r="R8015" s="178">
        <f t="shared" si="756"/>
        <v>44904</v>
      </c>
      <c r="S8015" s="182">
        <v>22</v>
      </c>
      <c r="T8015" s="180">
        <f t="shared" si="758"/>
        <v>95605.479999999938</v>
      </c>
      <c r="U8015" s="181">
        <f t="shared" si="757"/>
        <v>22</v>
      </c>
    </row>
    <row r="8016" spans="14:21">
      <c r="N8016" s="57">
        <f t="shared" si="759"/>
        <v>2022</v>
      </c>
      <c r="O8016" s="57">
        <f t="shared" si="760"/>
        <v>12</v>
      </c>
      <c r="P8016" s="57">
        <f t="shared" si="761"/>
        <v>10</v>
      </c>
      <c r="Q8016" s="48">
        <v>44905</v>
      </c>
      <c r="R8016" s="178">
        <f t="shared" si="756"/>
        <v>44905</v>
      </c>
      <c r="S8016" s="182">
        <v>23.8</v>
      </c>
      <c r="T8016" s="180">
        <f t="shared" si="758"/>
        <v>95629.279999999941</v>
      </c>
      <c r="U8016" s="181">
        <f t="shared" si="757"/>
        <v>23.8</v>
      </c>
    </row>
    <row r="8017" spans="14:21">
      <c r="N8017" s="57">
        <f t="shared" si="759"/>
        <v>2022</v>
      </c>
      <c r="O8017" s="57">
        <f t="shared" si="760"/>
        <v>12</v>
      </c>
      <c r="P8017" s="57">
        <f t="shared" si="761"/>
        <v>11</v>
      </c>
      <c r="Q8017" s="48">
        <v>44906</v>
      </c>
      <c r="R8017" s="178">
        <f t="shared" si="756"/>
        <v>44906</v>
      </c>
      <c r="S8017" s="182">
        <v>25.8</v>
      </c>
      <c r="T8017" s="180">
        <f t="shared" si="758"/>
        <v>95655.079999999944</v>
      </c>
      <c r="U8017" s="181">
        <f t="shared" si="757"/>
        <v>25.8</v>
      </c>
    </row>
    <row r="8018" spans="14:21">
      <c r="N8018" s="57">
        <f t="shared" si="759"/>
        <v>2022</v>
      </c>
      <c r="O8018" s="57">
        <f t="shared" si="760"/>
        <v>12</v>
      </c>
      <c r="P8018" s="57">
        <f t="shared" si="761"/>
        <v>12</v>
      </c>
      <c r="Q8018" s="48">
        <v>44907</v>
      </c>
      <c r="R8018" s="178">
        <f t="shared" si="756"/>
        <v>44907</v>
      </c>
      <c r="S8018" s="182">
        <v>24.1</v>
      </c>
      <c r="T8018" s="180">
        <f t="shared" si="758"/>
        <v>95679.179999999949</v>
      </c>
      <c r="U8018" s="181">
        <f t="shared" si="757"/>
        <v>24.1</v>
      </c>
    </row>
    <row r="8019" spans="14:21">
      <c r="N8019" s="57">
        <f t="shared" si="759"/>
        <v>2022</v>
      </c>
      <c r="O8019" s="57">
        <f t="shared" si="760"/>
        <v>12</v>
      </c>
      <c r="P8019" s="57">
        <f t="shared" si="761"/>
        <v>13</v>
      </c>
      <c r="Q8019" s="48">
        <v>44908</v>
      </c>
      <c r="R8019" s="178">
        <f t="shared" si="756"/>
        <v>44908</v>
      </c>
      <c r="S8019" s="182">
        <v>24.4</v>
      </c>
      <c r="T8019" s="180">
        <f t="shared" si="758"/>
        <v>95703.579999999944</v>
      </c>
      <c r="U8019" s="181">
        <f t="shared" si="757"/>
        <v>24.4</v>
      </c>
    </row>
    <row r="8020" spans="14:21">
      <c r="N8020" s="57">
        <f t="shared" si="759"/>
        <v>2022</v>
      </c>
      <c r="O8020" s="57">
        <f t="shared" si="760"/>
        <v>12</v>
      </c>
      <c r="P8020" s="57">
        <f t="shared" si="761"/>
        <v>14</v>
      </c>
      <c r="Q8020" s="48">
        <v>44909</v>
      </c>
      <c r="R8020" s="178">
        <f t="shared" si="756"/>
        <v>44909</v>
      </c>
      <c r="S8020" s="182">
        <v>25.6</v>
      </c>
      <c r="T8020" s="180">
        <f t="shared" si="758"/>
        <v>95729.179999999949</v>
      </c>
      <c r="U8020" s="181">
        <f t="shared" si="757"/>
        <v>25.6</v>
      </c>
    </row>
    <row r="8021" spans="14:21">
      <c r="N8021" s="57">
        <f t="shared" si="759"/>
        <v>2022</v>
      </c>
      <c r="O8021" s="57">
        <f t="shared" si="760"/>
        <v>12</v>
      </c>
      <c r="P8021" s="57">
        <f t="shared" si="761"/>
        <v>15</v>
      </c>
      <c r="Q8021" s="48">
        <v>44910</v>
      </c>
      <c r="R8021" s="178">
        <f t="shared" si="756"/>
        <v>44910</v>
      </c>
      <c r="S8021" s="182">
        <v>24.6</v>
      </c>
      <c r="T8021" s="180">
        <f t="shared" si="758"/>
        <v>95753.779999999955</v>
      </c>
      <c r="U8021" s="181">
        <f t="shared" si="757"/>
        <v>24.6</v>
      </c>
    </row>
    <row r="8022" spans="14:21">
      <c r="N8022" s="57">
        <f t="shared" si="759"/>
        <v>2022</v>
      </c>
      <c r="O8022" s="57">
        <f t="shared" si="760"/>
        <v>12</v>
      </c>
      <c r="P8022" s="57">
        <f t="shared" si="761"/>
        <v>16</v>
      </c>
      <c r="Q8022" s="48">
        <v>44911</v>
      </c>
      <c r="R8022" s="178">
        <f t="shared" si="756"/>
        <v>44911</v>
      </c>
      <c r="S8022" s="182">
        <v>23.1</v>
      </c>
      <c r="T8022" s="180">
        <f t="shared" si="758"/>
        <v>95776.879999999961</v>
      </c>
      <c r="U8022" s="181">
        <f t="shared" si="757"/>
        <v>23.1</v>
      </c>
    </row>
    <row r="8023" spans="14:21">
      <c r="N8023" s="57">
        <f t="shared" si="759"/>
        <v>2022</v>
      </c>
      <c r="O8023" s="57">
        <f t="shared" si="760"/>
        <v>12</v>
      </c>
      <c r="P8023" s="57">
        <f t="shared" si="761"/>
        <v>17</v>
      </c>
      <c r="Q8023" s="48">
        <v>44912</v>
      </c>
      <c r="R8023" s="178">
        <f t="shared" si="756"/>
        <v>44912</v>
      </c>
      <c r="S8023" s="182">
        <v>27.4</v>
      </c>
      <c r="T8023" s="180">
        <f t="shared" si="758"/>
        <v>95804.279999999955</v>
      </c>
      <c r="U8023" s="181">
        <f t="shared" si="757"/>
        <v>27.4</v>
      </c>
    </row>
    <row r="8024" spans="14:21">
      <c r="N8024" s="57">
        <f t="shared" si="759"/>
        <v>2022</v>
      </c>
      <c r="O8024" s="57">
        <f t="shared" si="760"/>
        <v>12</v>
      </c>
      <c r="P8024" s="57">
        <f t="shared" si="761"/>
        <v>18</v>
      </c>
      <c r="Q8024" s="48">
        <v>44913</v>
      </c>
      <c r="R8024" s="178">
        <f t="shared" si="756"/>
        <v>44913</v>
      </c>
      <c r="S8024" s="182">
        <v>25.8</v>
      </c>
      <c r="T8024" s="180">
        <f t="shared" si="758"/>
        <v>95830.079999999958</v>
      </c>
      <c r="U8024" s="181">
        <f t="shared" si="757"/>
        <v>25.8</v>
      </c>
    </row>
    <row r="8025" spans="14:21">
      <c r="N8025" s="57">
        <f t="shared" si="759"/>
        <v>2022</v>
      </c>
      <c r="O8025" s="57">
        <f t="shared" si="760"/>
        <v>12</v>
      </c>
      <c r="P8025" s="57">
        <f t="shared" si="761"/>
        <v>19</v>
      </c>
      <c r="Q8025" s="48">
        <v>44914</v>
      </c>
      <c r="R8025" s="178">
        <f t="shared" si="756"/>
        <v>44914</v>
      </c>
      <c r="S8025" s="182">
        <v>19.8</v>
      </c>
      <c r="T8025" s="180">
        <f t="shared" si="758"/>
        <v>95849.879999999961</v>
      </c>
      <c r="U8025" s="181">
        <f t="shared" si="757"/>
        <v>19.8</v>
      </c>
    </row>
    <row r="8026" spans="14:21">
      <c r="N8026" s="57">
        <f t="shared" si="759"/>
        <v>2022</v>
      </c>
      <c r="O8026" s="57">
        <f t="shared" si="760"/>
        <v>12</v>
      </c>
      <c r="P8026" s="57">
        <f t="shared" si="761"/>
        <v>20</v>
      </c>
      <c r="Q8026" s="48">
        <v>44915</v>
      </c>
      <c r="R8026" s="178">
        <f t="shared" si="756"/>
        <v>44915</v>
      </c>
      <c r="S8026" s="182">
        <v>13.5</v>
      </c>
      <c r="T8026" s="180">
        <f t="shared" si="758"/>
        <v>95863.379999999961</v>
      </c>
      <c r="U8026" s="181">
        <f t="shared" si="757"/>
        <v>13.5</v>
      </c>
    </row>
    <row r="8027" spans="14:21">
      <c r="N8027" s="57">
        <f t="shared" si="759"/>
        <v>2022</v>
      </c>
      <c r="O8027" s="57">
        <f t="shared" si="760"/>
        <v>12</v>
      </c>
      <c r="P8027" s="57">
        <f t="shared" si="761"/>
        <v>21</v>
      </c>
      <c r="Q8027" s="48">
        <v>44916</v>
      </c>
      <c r="R8027" s="178">
        <f t="shared" si="756"/>
        <v>44916</v>
      </c>
      <c r="S8027" s="182">
        <v>15.6</v>
      </c>
      <c r="T8027" s="180">
        <f t="shared" si="758"/>
        <v>95878.979999999967</v>
      </c>
      <c r="U8027" s="181">
        <f t="shared" si="757"/>
        <v>15.6</v>
      </c>
    </row>
    <row r="8028" spans="14:21">
      <c r="N8028" s="57">
        <f t="shared" si="759"/>
        <v>2022</v>
      </c>
      <c r="O8028" s="57">
        <f t="shared" si="760"/>
        <v>12</v>
      </c>
      <c r="P8028" s="57">
        <f t="shared" si="761"/>
        <v>22</v>
      </c>
      <c r="Q8028" s="48">
        <v>44917</v>
      </c>
      <c r="R8028" s="178">
        <f t="shared" si="756"/>
        <v>44917</v>
      </c>
      <c r="S8028" s="182">
        <v>15.1</v>
      </c>
      <c r="T8028" s="180">
        <f t="shared" si="758"/>
        <v>95894.079999999973</v>
      </c>
      <c r="U8028" s="181">
        <f t="shared" si="757"/>
        <v>15.1</v>
      </c>
    </row>
    <row r="8029" spans="14:21">
      <c r="N8029" s="57">
        <f t="shared" si="759"/>
        <v>2022</v>
      </c>
      <c r="O8029" s="57">
        <f t="shared" si="760"/>
        <v>12</v>
      </c>
      <c r="P8029" s="57">
        <f t="shared" si="761"/>
        <v>23</v>
      </c>
      <c r="Q8029" s="48">
        <v>44918</v>
      </c>
      <c r="R8029" s="178">
        <f t="shared" si="756"/>
        <v>44918</v>
      </c>
      <c r="S8029" s="182">
        <v>17.3</v>
      </c>
      <c r="T8029" s="180">
        <f t="shared" si="758"/>
        <v>95911.379999999976</v>
      </c>
      <c r="U8029" s="181">
        <f t="shared" si="757"/>
        <v>17.3</v>
      </c>
    </row>
    <row r="8030" spans="14:21">
      <c r="N8030" s="57">
        <f t="shared" si="759"/>
        <v>2022</v>
      </c>
      <c r="O8030" s="57">
        <f t="shared" si="760"/>
        <v>12</v>
      </c>
      <c r="P8030" s="57">
        <f t="shared" si="761"/>
        <v>24</v>
      </c>
      <c r="Q8030" s="48">
        <v>44919</v>
      </c>
      <c r="R8030" s="178">
        <f t="shared" si="756"/>
        <v>44919</v>
      </c>
      <c r="S8030" s="182">
        <v>18.3</v>
      </c>
      <c r="T8030" s="180">
        <f t="shared" si="758"/>
        <v>95929.679999999978</v>
      </c>
      <c r="U8030" s="181">
        <f t="shared" si="757"/>
        <v>18.3</v>
      </c>
    </row>
    <row r="8031" spans="14:21">
      <c r="N8031" s="57">
        <f t="shared" si="759"/>
        <v>2022</v>
      </c>
      <c r="O8031" s="57">
        <f t="shared" si="760"/>
        <v>12</v>
      </c>
      <c r="P8031" s="57">
        <f t="shared" si="761"/>
        <v>25</v>
      </c>
      <c r="Q8031" s="48">
        <v>44920</v>
      </c>
      <c r="R8031" s="178">
        <f t="shared" si="756"/>
        <v>44920</v>
      </c>
      <c r="S8031" s="182">
        <v>15.4</v>
      </c>
      <c r="T8031" s="180">
        <f t="shared" si="758"/>
        <v>95945.079999999973</v>
      </c>
      <c r="U8031" s="181">
        <f t="shared" si="757"/>
        <v>15.4</v>
      </c>
    </row>
    <row r="8032" spans="14:21">
      <c r="N8032" s="57">
        <f t="shared" si="759"/>
        <v>2022</v>
      </c>
      <c r="O8032" s="57">
        <f t="shared" si="760"/>
        <v>12</v>
      </c>
      <c r="P8032" s="57">
        <f t="shared" si="761"/>
        <v>26</v>
      </c>
      <c r="Q8032" s="48">
        <v>44921</v>
      </c>
      <c r="R8032" s="178">
        <f t="shared" si="756"/>
        <v>44921</v>
      </c>
      <c r="S8032" s="182">
        <v>15.6</v>
      </c>
      <c r="T8032" s="180">
        <f t="shared" si="758"/>
        <v>95960.679999999978</v>
      </c>
      <c r="U8032" s="181">
        <f t="shared" si="757"/>
        <v>15.6</v>
      </c>
    </row>
    <row r="8033" spans="14:21">
      <c r="N8033" s="57">
        <f t="shared" si="759"/>
        <v>2022</v>
      </c>
      <c r="O8033" s="57">
        <f t="shared" si="760"/>
        <v>12</v>
      </c>
      <c r="P8033" s="57">
        <f t="shared" si="761"/>
        <v>27</v>
      </c>
      <c r="Q8033" s="48">
        <v>44922</v>
      </c>
      <c r="R8033" s="178">
        <f t="shared" si="756"/>
        <v>44922</v>
      </c>
      <c r="S8033" s="182">
        <v>18.3</v>
      </c>
      <c r="T8033" s="180">
        <f t="shared" si="758"/>
        <v>95978.979999999981</v>
      </c>
      <c r="U8033" s="181">
        <f t="shared" si="757"/>
        <v>18.3</v>
      </c>
    </row>
    <row r="8034" spans="14:21">
      <c r="N8034" s="57">
        <f t="shared" si="759"/>
        <v>2022</v>
      </c>
      <c r="O8034" s="57">
        <f t="shared" si="760"/>
        <v>12</v>
      </c>
      <c r="P8034" s="57">
        <f t="shared" si="761"/>
        <v>28</v>
      </c>
      <c r="Q8034" s="48">
        <v>44923</v>
      </c>
      <c r="R8034" s="178">
        <f t="shared" si="756"/>
        <v>44923</v>
      </c>
      <c r="S8034" s="182">
        <v>15</v>
      </c>
      <c r="T8034" s="180">
        <f t="shared" si="758"/>
        <v>95993.979999999981</v>
      </c>
      <c r="U8034" s="181">
        <f t="shared" si="757"/>
        <v>15</v>
      </c>
    </row>
    <row r="8035" spans="14:21">
      <c r="N8035" s="57">
        <f t="shared" si="759"/>
        <v>2022</v>
      </c>
      <c r="O8035" s="57">
        <f t="shared" si="760"/>
        <v>12</v>
      </c>
      <c r="P8035" s="57">
        <f t="shared" si="761"/>
        <v>29</v>
      </c>
      <c r="Q8035" s="48">
        <v>44924</v>
      </c>
      <c r="R8035" s="178">
        <f t="shared" si="756"/>
        <v>44924</v>
      </c>
      <c r="S8035" s="182">
        <v>12.9</v>
      </c>
      <c r="T8035" s="180">
        <f t="shared" si="758"/>
        <v>96006.879999999976</v>
      </c>
      <c r="U8035" s="181">
        <f t="shared" si="757"/>
        <v>12.9</v>
      </c>
    </row>
    <row r="8036" spans="14:21">
      <c r="N8036" s="57">
        <f t="shared" si="759"/>
        <v>2022</v>
      </c>
      <c r="O8036" s="57">
        <f t="shared" si="760"/>
        <v>12</v>
      </c>
      <c r="P8036" s="57">
        <f t="shared" si="761"/>
        <v>30</v>
      </c>
      <c r="Q8036" s="48">
        <v>44925</v>
      </c>
      <c r="R8036" s="178">
        <f t="shared" si="756"/>
        <v>44925</v>
      </c>
      <c r="S8036" s="182">
        <v>14.7</v>
      </c>
      <c r="T8036" s="180">
        <f t="shared" si="758"/>
        <v>96021.579999999973</v>
      </c>
      <c r="U8036" s="181">
        <f t="shared" si="757"/>
        <v>14.7</v>
      </c>
    </row>
    <row r="8037" spans="14:21">
      <c r="N8037" s="57">
        <f t="shared" si="759"/>
        <v>2022</v>
      </c>
      <c r="O8037" s="57">
        <f t="shared" si="760"/>
        <v>12</v>
      </c>
      <c r="P8037" s="57">
        <f t="shared" si="761"/>
        <v>31</v>
      </c>
      <c r="Q8037" s="48">
        <v>44926</v>
      </c>
      <c r="R8037" s="178">
        <f t="shared" si="756"/>
        <v>44926</v>
      </c>
      <c r="S8037" s="182">
        <v>10.199999999999999</v>
      </c>
      <c r="T8037" s="180">
        <f t="shared" si="758"/>
        <v>96031.77999999997</v>
      </c>
      <c r="U8037" s="181">
        <f t="shared" si="757"/>
        <v>10.199999999999999</v>
      </c>
    </row>
    <row r="8038" spans="14:21">
      <c r="N8038" s="57">
        <f t="shared" si="759"/>
        <v>2023</v>
      </c>
      <c r="O8038" s="57">
        <f t="shared" si="760"/>
        <v>1</v>
      </c>
      <c r="P8038" s="57">
        <f t="shared" si="761"/>
        <v>1</v>
      </c>
      <c r="Q8038" s="48">
        <v>44927</v>
      </c>
      <c r="R8038" s="178">
        <f t="shared" si="756"/>
        <v>44927</v>
      </c>
      <c r="S8038" s="182">
        <v>10</v>
      </c>
      <c r="T8038" s="180">
        <f t="shared" ref="T8038:T8079" si="762">T8037+S8038</f>
        <v>96041.77999999997</v>
      </c>
      <c r="U8038" s="181">
        <f t="shared" ref="U8038:U8079" si="763">IF(AND(R8038&gt;=$E$7,R8038&lt;=$E$9),S8038,"0")</f>
        <v>10</v>
      </c>
    </row>
    <row r="8039" spans="14:21">
      <c r="N8039" s="57">
        <f t="shared" si="759"/>
        <v>2023</v>
      </c>
      <c r="O8039" s="57">
        <f t="shared" si="760"/>
        <v>1</v>
      </c>
      <c r="P8039" s="57">
        <f t="shared" si="761"/>
        <v>2</v>
      </c>
      <c r="Q8039" s="48">
        <v>44928</v>
      </c>
      <c r="R8039" s="178">
        <f t="shared" si="756"/>
        <v>44928</v>
      </c>
      <c r="S8039" s="182">
        <v>13</v>
      </c>
      <c r="T8039" s="180">
        <f t="shared" si="762"/>
        <v>96054.77999999997</v>
      </c>
      <c r="U8039" s="181">
        <f t="shared" si="763"/>
        <v>13</v>
      </c>
    </row>
    <row r="8040" spans="14:21">
      <c r="N8040" s="57">
        <f t="shared" si="759"/>
        <v>2023</v>
      </c>
      <c r="O8040" s="57">
        <f t="shared" si="760"/>
        <v>1</v>
      </c>
      <c r="P8040" s="57">
        <f t="shared" si="761"/>
        <v>3</v>
      </c>
      <c r="Q8040" s="48">
        <v>44929</v>
      </c>
      <c r="R8040" s="178">
        <f t="shared" si="756"/>
        <v>44929</v>
      </c>
      <c r="S8040" s="182">
        <v>17.100000000000001</v>
      </c>
      <c r="T8040" s="180">
        <f t="shared" si="762"/>
        <v>96071.879999999976</v>
      </c>
      <c r="U8040" s="181">
        <f t="shared" si="763"/>
        <v>17.100000000000001</v>
      </c>
    </row>
    <row r="8041" spans="14:21">
      <c r="N8041" s="57">
        <f t="shared" si="759"/>
        <v>2023</v>
      </c>
      <c r="O8041" s="57">
        <f t="shared" si="760"/>
        <v>1</v>
      </c>
      <c r="P8041" s="57">
        <f t="shared" si="761"/>
        <v>4</v>
      </c>
      <c r="Q8041" s="48">
        <v>44930</v>
      </c>
      <c r="R8041" s="178">
        <f t="shared" si="756"/>
        <v>44930</v>
      </c>
      <c r="S8041" s="182">
        <v>12.9</v>
      </c>
      <c r="T8041" s="180">
        <f t="shared" si="762"/>
        <v>96084.77999999997</v>
      </c>
      <c r="U8041" s="181">
        <f t="shared" si="763"/>
        <v>12.9</v>
      </c>
    </row>
    <row r="8042" spans="14:21">
      <c r="N8042" s="57">
        <f t="shared" si="759"/>
        <v>2023</v>
      </c>
      <c r="O8042" s="57">
        <f t="shared" si="760"/>
        <v>1</v>
      </c>
      <c r="P8042" s="57">
        <f t="shared" si="761"/>
        <v>5</v>
      </c>
      <c r="Q8042" s="48">
        <v>44931</v>
      </c>
      <c r="R8042" s="178">
        <f t="shared" si="756"/>
        <v>44931</v>
      </c>
      <c r="S8042" s="182">
        <v>16.2</v>
      </c>
      <c r="T8042" s="180">
        <f t="shared" si="762"/>
        <v>96100.979999999967</v>
      </c>
      <c r="U8042" s="181">
        <f t="shared" si="763"/>
        <v>16.2</v>
      </c>
    </row>
    <row r="8043" spans="14:21">
      <c r="N8043" s="57">
        <f t="shared" si="759"/>
        <v>2023</v>
      </c>
      <c r="O8043" s="57">
        <f t="shared" si="760"/>
        <v>1</v>
      </c>
      <c r="P8043" s="57">
        <f t="shared" si="761"/>
        <v>6</v>
      </c>
      <c r="Q8043" s="48">
        <v>44932</v>
      </c>
      <c r="R8043" s="178">
        <f t="shared" si="756"/>
        <v>44932</v>
      </c>
      <c r="S8043" s="182">
        <v>14.4</v>
      </c>
      <c r="T8043" s="180">
        <f t="shared" si="762"/>
        <v>96115.379999999961</v>
      </c>
      <c r="U8043" s="181">
        <f t="shared" si="763"/>
        <v>14.4</v>
      </c>
    </row>
    <row r="8044" spans="14:21">
      <c r="N8044" s="57">
        <f t="shared" si="759"/>
        <v>2023</v>
      </c>
      <c r="O8044" s="57">
        <f t="shared" si="760"/>
        <v>1</v>
      </c>
      <c r="P8044" s="57">
        <f t="shared" si="761"/>
        <v>7</v>
      </c>
      <c r="Q8044" s="48">
        <v>44933</v>
      </c>
      <c r="R8044" s="178">
        <f t="shared" si="756"/>
        <v>44933</v>
      </c>
      <c r="S8044" s="182">
        <v>13.4</v>
      </c>
      <c r="T8044" s="180">
        <f t="shared" si="762"/>
        <v>96128.779999999955</v>
      </c>
      <c r="U8044" s="181">
        <f t="shared" si="763"/>
        <v>13.4</v>
      </c>
    </row>
    <row r="8045" spans="14:21">
      <c r="N8045" s="57">
        <f t="shared" si="759"/>
        <v>2023</v>
      </c>
      <c r="O8045" s="57">
        <f t="shared" si="760"/>
        <v>1</v>
      </c>
      <c r="P8045" s="57">
        <f t="shared" si="761"/>
        <v>8</v>
      </c>
      <c r="Q8045" s="48">
        <v>44934</v>
      </c>
      <c r="R8045" s="178">
        <f t="shared" si="756"/>
        <v>44934</v>
      </c>
      <c r="S8045" s="182">
        <v>14.1</v>
      </c>
      <c r="T8045" s="180">
        <f t="shared" si="762"/>
        <v>96142.879999999961</v>
      </c>
      <c r="U8045" s="181">
        <f t="shared" si="763"/>
        <v>14.1</v>
      </c>
    </row>
    <row r="8046" spans="14:21">
      <c r="N8046" s="57">
        <f t="shared" si="759"/>
        <v>2023</v>
      </c>
      <c r="O8046" s="57">
        <f t="shared" si="760"/>
        <v>1</v>
      </c>
      <c r="P8046" s="57">
        <f t="shared" si="761"/>
        <v>9</v>
      </c>
      <c r="Q8046" s="48">
        <v>44935</v>
      </c>
      <c r="R8046" s="178">
        <f t="shared" si="756"/>
        <v>44935</v>
      </c>
      <c r="S8046" s="182">
        <v>16.100000000000001</v>
      </c>
      <c r="T8046" s="180">
        <f t="shared" si="762"/>
        <v>96158.979999999967</v>
      </c>
      <c r="U8046" s="181">
        <f t="shared" si="763"/>
        <v>16.100000000000001</v>
      </c>
    </row>
    <row r="8047" spans="14:21">
      <c r="N8047" s="57">
        <f t="shared" si="759"/>
        <v>2023</v>
      </c>
      <c r="O8047" s="57">
        <f t="shared" si="760"/>
        <v>1</v>
      </c>
      <c r="P8047" s="57">
        <f t="shared" si="761"/>
        <v>10</v>
      </c>
      <c r="Q8047" s="48">
        <v>44936</v>
      </c>
      <c r="R8047" s="178">
        <f t="shared" si="756"/>
        <v>44936</v>
      </c>
      <c r="S8047" s="182">
        <v>16</v>
      </c>
      <c r="T8047" s="180">
        <f t="shared" si="762"/>
        <v>96174.979999999967</v>
      </c>
      <c r="U8047" s="181">
        <f t="shared" si="763"/>
        <v>16</v>
      </c>
    </row>
    <row r="8048" spans="14:21">
      <c r="N8048" s="57">
        <f t="shared" si="759"/>
        <v>2023</v>
      </c>
      <c r="O8048" s="57">
        <f t="shared" si="760"/>
        <v>1</v>
      </c>
      <c r="P8048" s="57">
        <f t="shared" si="761"/>
        <v>11</v>
      </c>
      <c r="Q8048" s="48">
        <v>44937</v>
      </c>
      <c r="R8048" s="178">
        <f t="shared" si="756"/>
        <v>44937</v>
      </c>
      <c r="S8048" s="182">
        <v>14.1</v>
      </c>
      <c r="T8048" s="180">
        <f t="shared" si="762"/>
        <v>96189.079999999973</v>
      </c>
      <c r="U8048" s="181">
        <f t="shared" si="763"/>
        <v>14.1</v>
      </c>
    </row>
    <row r="8049" spans="14:21">
      <c r="N8049" s="57">
        <f t="shared" si="759"/>
        <v>2023</v>
      </c>
      <c r="O8049" s="57">
        <f t="shared" si="760"/>
        <v>1</v>
      </c>
      <c r="P8049" s="57">
        <f t="shared" si="761"/>
        <v>12</v>
      </c>
      <c r="Q8049" s="48">
        <v>44938</v>
      </c>
      <c r="R8049" s="178">
        <f t="shared" si="756"/>
        <v>44938</v>
      </c>
      <c r="S8049" s="182">
        <v>13.7</v>
      </c>
      <c r="T8049" s="180">
        <f t="shared" si="762"/>
        <v>96202.77999999997</v>
      </c>
      <c r="U8049" s="181">
        <f t="shared" si="763"/>
        <v>13.7</v>
      </c>
    </row>
    <row r="8050" spans="14:21">
      <c r="N8050" s="57">
        <f t="shared" si="759"/>
        <v>2023</v>
      </c>
      <c r="O8050" s="57">
        <f t="shared" si="760"/>
        <v>1</v>
      </c>
      <c r="P8050" s="57">
        <f t="shared" si="761"/>
        <v>13</v>
      </c>
      <c r="Q8050" s="48">
        <v>44939</v>
      </c>
      <c r="R8050" s="178">
        <f t="shared" si="756"/>
        <v>44939</v>
      </c>
      <c r="S8050" s="182">
        <v>14</v>
      </c>
      <c r="T8050" s="180">
        <f t="shared" si="762"/>
        <v>96216.77999999997</v>
      </c>
      <c r="U8050" s="181">
        <f t="shared" si="763"/>
        <v>14</v>
      </c>
    </row>
    <row r="8051" spans="14:21">
      <c r="N8051" s="57">
        <f t="shared" si="759"/>
        <v>2023</v>
      </c>
      <c r="O8051" s="57">
        <f t="shared" si="760"/>
        <v>1</v>
      </c>
      <c r="P8051" s="57">
        <f t="shared" si="761"/>
        <v>14</v>
      </c>
      <c r="Q8051" s="48">
        <v>44940</v>
      </c>
      <c r="R8051" s="178">
        <f t="shared" si="756"/>
        <v>44940</v>
      </c>
      <c r="S8051" s="182">
        <v>14.4</v>
      </c>
      <c r="T8051" s="180">
        <f t="shared" si="762"/>
        <v>96231.179999999964</v>
      </c>
      <c r="U8051" s="181">
        <f t="shared" si="763"/>
        <v>14.4</v>
      </c>
    </row>
    <row r="8052" spans="14:21">
      <c r="N8052" s="57">
        <f t="shared" si="759"/>
        <v>2023</v>
      </c>
      <c r="O8052" s="57">
        <f t="shared" si="760"/>
        <v>1</v>
      </c>
      <c r="P8052" s="57">
        <f t="shared" si="761"/>
        <v>15</v>
      </c>
      <c r="Q8052" s="48">
        <v>44941</v>
      </c>
      <c r="R8052" s="178">
        <f t="shared" si="756"/>
        <v>44941</v>
      </c>
      <c r="S8052" s="182">
        <v>15.5</v>
      </c>
      <c r="T8052" s="180">
        <f t="shared" si="762"/>
        <v>96246.679999999964</v>
      </c>
      <c r="U8052" s="181">
        <f t="shared" si="763"/>
        <v>15.5</v>
      </c>
    </row>
    <row r="8053" spans="14:21">
      <c r="N8053" s="57">
        <f t="shared" si="759"/>
        <v>2023</v>
      </c>
      <c r="O8053" s="57">
        <f t="shared" si="760"/>
        <v>1</v>
      </c>
      <c r="P8053" s="57">
        <f t="shared" si="761"/>
        <v>16</v>
      </c>
      <c r="Q8053" s="48">
        <v>44942</v>
      </c>
      <c r="R8053" s="178">
        <f t="shared" si="756"/>
        <v>44942</v>
      </c>
      <c r="S8053" s="182">
        <v>16.7</v>
      </c>
      <c r="T8053" s="180">
        <f t="shared" si="762"/>
        <v>96263.379999999961</v>
      </c>
      <c r="U8053" s="181">
        <f t="shared" si="763"/>
        <v>16.7</v>
      </c>
    </row>
    <row r="8054" spans="14:21">
      <c r="N8054" s="57">
        <f t="shared" si="759"/>
        <v>2023</v>
      </c>
      <c r="O8054" s="57">
        <f t="shared" si="760"/>
        <v>1</v>
      </c>
      <c r="P8054" s="57">
        <f t="shared" si="761"/>
        <v>17</v>
      </c>
      <c r="Q8054" s="48">
        <v>44943</v>
      </c>
      <c r="R8054" s="178">
        <f t="shared" si="756"/>
        <v>44943</v>
      </c>
      <c r="S8054" s="182">
        <v>19.2</v>
      </c>
      <c r="T8054" s="180">
        <f t="shared" si="762"/>
        <v>96282.579999999958</v>
      </c>
      <c r="U8054" s="181">
        <f t="shared" si="763"/>
        <v>19.2</v>
      </c>
    </row>
    <row r="8055" spans="14:21">
      <c r="N8055" s="57">
        <f t="shared" si="759"/>
        <v>2023</v>
      </c>
      <c r="O8055" s="57">
        <f t="shared" si="760"/>
        <v>1</v>
      </c>
      <c r="P8055" s="57">
        <f t="shared" si="761"/>
        <v>18</v>
      </c>
      <c r="Q8055" s="48">
        <v>44944</v>
      </c>
      <c r="R8055" s="178">
        <f t="shared" si="756"/>
        <v>44944</v>
      </c>
      <c r="S8055" s="182">
        <v>20.6</v>
      </c>
      <c r="T8055" s="180">
        <f t="shared" si="762"/>
        <v>96303.179999999964</v>
      </c>
      <c r="U8055" s="181">
        <f t="shared" si="763"/>
        <v>20.6</v>
      </c>
    </row>
    <row r="8056" spans="14:21">
      <c r="N8056" s="57">
        <f t="shared" si="759"/>
        <v>2023</v>
      </c>
      <c r="O8056" s="57">
        <f t="shared" si="760"/>
        <v>1</v>
      </c>
      <c r="P8056" s="57">
        <f t="shared" si="761"/>
        <v>19</v>
      </c>
      <c r="Q8056" s="48">
        <v>44945</v>
      </c>
      <c r="R8056" s="178">
        <f t="shared" si="756"/>
        <v>44945</v>
      </c>
      <c r="S8056" s="182">
        <v>19.100000000000001</v>
      </c>
      <c r="T8056" s="180">
        <f t="shared" si="762"/>
        <v>96322.27999999997</v>
      </c>
      <c r="U8056" s="181">
        <f t="shared" si="763"/>
        <v>19.100000000000001</v>
      </c>
    </row>
    <row r="8057" spans="14:21">
      <c r="N8057" s="57">
        <f t="shared" si="759"/>
        <v>2023</v>
      </c>
      <c r="O8057" s="57">
        <f t="shared" si="760"/>
        <v>1</v>
      </c>
      <c r="P8057" s="57">
        <f t="shared" si="761"/>
        <v>20</v>
      </c>
      <c r="Q8057" s="48">
        <v>44946</v>
      </c>
      <c r="R8057" s="178">
        <f t="shared" si="756"/>
        <v>44946</v>
      </c>
      <c r="S8057" s="182">
        <v>20.2</v>
      </c>
      <c r="T8057" s="180">
        <f t="shared" si="762"/>
        <v>96342.479999999967</v>
      </c>
      <c r="U8057" s="181">
        <f t="shared" si="763"/>
        <v>20.2</v>
      </c>
    </row>
    <row r="8058" spans="14:21">
      <c r="N8058" s="57">
        <f t="shared" si="759"/>
        <v>2023</v>
      </c>
      <c r="O8058" s="57">
        <f t="shared" si="760"/>
        <v>1</v>
      </c>
      <c r="P8058" s="57">
        <f t="shared" si="761"/>
        <v>21</v>
      </c>
      <c r="Q8058" s="48">
        <v>44947</v>
      </c>
      <c r="R8058" s="178">
        <f t="shared" si="756"/>
        <v>44947</v>
      </c>
      <c r="S8058" s="182">
        <v>20.100000000000001</v>
      </c>
      <c r="T8058" s="180">
        <f t="shared" si="762"/>
        <v>96362.579999999973</v>
      </c>
      <c r="U8058" s="181">
        <f t="shared" si="763"/>
        <v>20.100000000000001</v>
      </c>
    </row>
    <row r="8059" spans="14:21">
      <c r="N8059" s="57">
        <f t="shared" si="759"/>
        <v>2023</v>
      </c>
      <c r="O8059" s="57">
        <f t="shared" si="760"/>
        <v>1</v>
      </c>
      <c r="P8059" s="57">
        <f t="shared" si="761"/>
        <v>22</v>
      </c>
      <c r="Q8059" s="48">
        <v>44948</v>
      </c>
      <c r="R8059" s="178">
        <f t="shared" si="756"/>
        <v>44948</v>
      </c>
      <c r="S8059" s="182">
        <v>19.2</v>
      </c>
      <c r="T8059" s="180">
        <f t="shared" si="762"/>
        <v>96381.77999999997</v>
      </c>
      <c r="U8059" s="181">
        <f t="shared" si="763"/>
        <v>19.2</v>
      </c>
    </row>
    <row r="8060" spans="14:21">
      <c r="N8060" s="57">
        <f t="shared" si="759"/>
        <v>2023</v>
      </c>
      <c r="O8060" s="57">
        <f t="shared" si="760"/>
        <v>1</v>
      </c>
      <c r="P8060" s="57">
        <f t="shared" si="761"/>
        <v>23</v>
      </c>
      <c r="Q8060" s="48">
        <v>44949</v>
      </c>
      <c r="R8060" s="178">
        <f t="shared" si="756"/>
        <v>44949</v>
      </c>
      <c r="S8060" s="182">
        <v>18.8</v>
      </c>
      <c r="T8060" s="180">
        <f t="shared" si="762"/>
        <v>96400.579999999973</v>
      </c>
      <c r="U8060" s="181">
        <f t="shared" si="763"/>
        <v>18.8</v>
      </c>
    </row>
    <row r="8061" spans="14:21">
      <c r="N8061" s="57">
        <f t="shared" si="759"/>
        <v>2023</v>
      </c>
      <c r="O8061" s="57">
        <f t="shared" si="760"/>
        <v>1</v>
      </c>
      <c r="P8061" s="57">
        <f t="shared" si="761"/>
        <v>24</v>
      </c>
      <c r="Q8061" s="48">
        <v>44950</v>
      </c>
      <c r="R8061" s="178">
        <f t="shared" si="756"/>
        <v>44950</v>
      </c>
      <c r="S8061" s="182">
        <v>20</v>
      </c>
      <c r="T8061" s="180">
        <f t="shared" si="762"/>
        <v>96420.579999999973</v>
      </c>
      <c r="U8061" s="181">
        <f t="shared" si="763"/>
        <v>20</v>
      </c>
    </row>
    <row r="8062" spans="14:21">
      <c r="N8062" s="57">
        <f t="shared" si="759"/>
        <v>2023</v>
      </c>
      <c r="O8062" s="57">
        <f t="shared" si="760"/>
        <v>1</v>
      </c>
      <c r="P8062" s="57">
        <f t="shared" si="761"/>
        <v>25</v>
      </c>
      <c r="Q8062" s="48">
        <v>44951</v>
      </c>
      <c r="R8062" s="178">
        <f t="shared" si="756"/>
        <v>44951</v>
      </c>
      <c r="S8062" s="182">
        <v>22.8</v>
      </c>
      <c r="T8062" s="180">
        <f t="shared" si="762"/>
        <v>96443.379999999976</v>
      </c>
      <c r="U8062" s="181">
        <f t="shared" si="763"/>
        <v>22.8</v>
      </c>
    </row>
    <row r="8063" spans="14:21">
      <c r="N8063" s="57">
        <f t="shared" si="759"/>
        <v>2023</v>
      </c>
      <c r="O8063" s="57">
        <f t="shared" si="760"/>
        <v>1</v>
      </c>
      <c r="P8063" s="57">
        <f t="shared" si="761"/>
        <v>26</v>
      </c>
      <c r="Q8063" s="48">
        <v>44952</v>
      </c>
      <c r="R8063" s="178">
        <f t="shared" si="756"/>
        <v>44952</v>
      </c>
      <c r="S8063" s="182">
        <v>19.600000000000001</v>
      </c>
      <c r="T8063" s="180">
        <f t="shared" si="762"/>
        <v>96462.979999999981</v>
      </c>
      <c r="U8063" s="181">
        <f t="shared" si="763"/>
        <v>19.600000000000001</v>
      </c>
    </row>
    <row r="8064" spans="14:21">
      <c r="N8064" s="57">
        <f t="shared" si="759"/>
        <v>2023</v>
      </c>
      <c r="O8064" s="57">
        <f t="shared" si="760"/>
        <v>1</v>
      </c>
      <c r="P8064" s="57">
        <f t="shared" si="761"/>
        <v>27</v>
      </c>
      <c r="Q8064" s="48">
        <v>44953</v>
      </c>
      <c r="R8064" s="178">
        <f t="shared" si="756"/>
        <v>44953</v>
      </c>
      <c r="S8064" s="182">
        <v>19.7</v>
      </c>
      <c r="T8064" s="180">
        <f t="shared" si="762"/>
        <v>96482.679999999978</v>
      </c>
      <c r="U8064" s="181">
        <f t="shared" si="763"/>
        <v>19.7</v>
      </c>
    </row>
    <row r="8065" spans="14:21">
      <c r="N8065" s="57">
        <f t="shared" si="759"/>
        <v>2023</v>
      </c>
      <c r="O8065" s="57">
        <f t="shared" si="760"/>
        <v>1</v>
      </c>
      <c r="P8065" s="57">
        <f t="shared" si="761"/>
        <v>28</v>
      </c>
      <c r="Q8065" s="48">
        <v>44954</v>
      </c>
      <c r="R8065" s="178">
        <f t="shared" si="756"/>
        <v>44954</v>
      </c>
      <c r="S8065" s="182">
        <v>21.1</v>
      </c>
      <c r="T8065" s="180">
        <f t="shared" si="762"/>
        <v>96503.779999999984</v>
      </c>
      <c r="U8065" s="181">
        <f t="shared" si="763"/>
        <v>21.1</v>
      </c>
    </row>
    <row r="8066" spans="14:21">
      <c r="N8066" s="57">
        <f t="shared" si="759"/>
        <v>2023</v>
      </c>
      <c r="O8066" s="57">
        <f t="shared" si="760"/>
        <v>1</v>
      </c>
      <c r="P8066" s="57">
        <f t="shared" si="761"/>
        <v>29</v>
      </c>
      <c r="Q8066" s="48">
        <v>44955</v>
      </c>
      <c r="R8066" s="178">
        <f t="shared" si="756"/>
        <v>44955</v>
      </c>
      <c r="S8066" s="182">
        <v>17.100000000000001</v>
      </c>
      <c r="T8066" s="180">
        <f t="shared" si="762"/>
        <v>96520.87999999999</v>
      </c>
      <c r="U8066" s="181">
        <f t="shared" si="763"/>
        <v>17.100000000000001</v>
      </c>
    </row>
    <row r="8067" spans="14:21">
      <c r="N8067" s="57">
        <f t="shared" si="759"/>
        <v>2023</v>
      </c>
      <c r="O8067" s="57">
        <f t="shared" si="760"/>
        <v>1</v>
      </c>
      <c r="P8067" s="57">
        <f t="shared" si="761"/>
        <v>30</v>
      </c>
      <c r="Q8067" s="48">
        <v>44956</v>
      </c>
      <c r="R8067" s="178">
        <f t="shared" ref="R8067:R8079" si="764">Q8067</f>
        <v>44956</v>
      </c>
      <c r="S8067" s="182">
        <v>16.3</v>
      </c>
      <c r="T8067" s="180">
        <f t="shared" si="762"/>
        <v>96537.18</v>
      </c>
      <c r="U8067" s="181">
        <f t="shared" si="763"/>
        <v>16.3</v>
      </c>
    </row>
    <row r="8068" spans="14:21">
      <c r="N8068" s="57">
        <f t="shared" si="759"/>
        <v>2023</v>
      </c>
      <c r="O8068" s="57">
        <f t="shared" si="760"/>
        <v>1</v>
      </c>
      <c r="P8068" s="57">
        <f t="shared" si="761"/>
        <v>31</v>
      </c>
      <c r="Q8068" s="48">
        <v>44957</v>
      </c>
      <c r="R8068" s="178">
        <f t="shared" si="764"/>
        <v>44957</v>
      </c>
      <c r="S8068" s="182">
        <v>16.3</v>
      </c>
      <c r="T8068" s="180">
        <f t="shared" si="762"/>
        <v>96553.48</v>
      </c>
      <c r="U8068" s="181">
        <f t="shared" si="763"/>
        <v>16.3</v>
      </c>
    </row>
    <row r="8069" spans="14:21">
      <c r="N8069" s="57">
        <f t="shared" si="759"/>
        <v>2023</v>
      </c>
      <c r="O8069" s="57">
        <f t="shared" si="760"/>
        <v>2</v>
      </c>
      <c r="P8069" s="57">
        <f t="shared" si="761"/>
        <v>1</v>
      </c>
      <c r="Q8069" s="48">
        <v>44958</v>
      </c>
      <c r="R8069" s="178">
        <f t="shared" si="764"/>
        <v>44958</v>
      </c>
      <c r="S8069" s="182">
        <v>15.9</v>
      </c>
      <c r="T8069" s="180">
        <f t="shared" si="762"/>
        <v>96569.37999999999</v>
      </c>
      <c r="U8069" s="181">
        <f t="shared" si="763"/>
        <v>15.9</v>
      </c>
    </row>
    <row r="8070" spans="14:21">
      <c r="N8070" s="57">
        <f t="shared" si="759"/>
        <v>2023</v>
      </c>
      <c r="O8070" s="57">
        <f t="shared" si="760"/>
        <v>2</v>
      </c>
      <c r="P8070" s="57">
        <f t="shared" si="761"/>
        <v>2</v>
      </c>
      <c r="Q8070" s="48">
        <v>44959</v>
      </c>
      <c r="R8070" s="178">
        <f t="shared" si="764"/>
        <v>44959</v>
      </c>
      <c r="S8070" s="182">
        <v>16.600000000000001</v>
      </c>
      <c r="T8070" s="180">
        <f t="shared" si="762"/>
        <v>96585.98</v>
      </c>
      <c r="U8070" s="181">
        <f t="shared" si="763"/>
        <v>16.600000000000001</v>
      </c>
    </row>
    <row r="8071" spans="14:21">
      <c r="N8071" s="57">
        <f t="shared" ref="N8071:N8079" si="765">IF(Q8071="","",YEAR(Q8071))</f>
        <v>2023</v>
      </c>
      <c r="O8071" s="57">
        <f t="shared" ref="O8071:O8079" si="766">IF(Q8071="","",MONTH(Q8071))</f>
        <v>2</v>
      </c>
      <c r="P8071" s="57">
        <f t="shared" ref="P8071:P8079" si="767">DAY(Q8071)</f>
        <v>3</v>
      </c>
      <c r="Q8071" s="48">
        <v>44960</v>
      </c>
      <c r="R8071" s="178">
        <f t="shared" si="764"/>
        <v>44960</v>
      </c>
      <c r="S8071" s="182">
        <v>15.1</v>
      </c>
      <c r="T8071" s="180">
        <f t="shared" si="762"/>
        <v>96601.08</v>
      </c>
      <c r="U8071" s="181">
        <f t="shared" si="763"/>
        <v>15.1</v>
      </c>
    </row>
    <row r="8072" spans="14:21">
      <c r="N8072" s="57">
        <f t="shared" si="765"/>
        <v>2023</v>
      </c>
      <c r="O8072" s="57">
        <f t="shared" si="766"/>
        <v>2</v>
      </c>
      <c r="P8072" s="57">
        <f t="shared" si="767"/>
        <v>4</v>
      </c>
      <c r="Q8072" s="48">
        <v>44961</v>
      </c>
      <c r="R8072" s="178">
        <f t="shared" si="764"/>
        <v>44961</v>
      </c>
      <c r="S8072" s="182">
        <v>19.8</v>
      </c>
      <c r="T8072" s="180">
        <f t="shared" si="762"/>
        <v>96620.88</v>
      </c>
      <c r="U8072" s="181">
        <f t="shared" si="763"/>
        <v>19.8</v>
      </c>
    </row>
    <row r="8073" spans="14:21">
      <c r="N8073" s="57">
        <f t="shared" si="765"/>
        <v>2023</v>
      </c>
      <c r="O8073" s="57">
        <f t="shared" si="766"/>
        <v>2</v>
      </c>
      <c r="P8073" s="57">
        <f t="shared" si="767"/>
        <v>5</v>
      </c>
      <c r="Q8073" s="48">
        <v>44962</v>
      </c>
      <c r="R8073" s="178">
        <f t="shared" si="764"/>
        <v>44962</v>
      </c>
      <c r="S8073" s="182">
        <v>21.2</v>
      </c>
      <c r="T8073" s="180">
        <f t="shared" si="762"/>
        <v>96642.08</v>
      </c>
      <c r="U8073" s="181">
        <f t="shared" si="763"/>
        <v>21.2</v>
      </c>
    </row>
    <row r="8074" spans="14:21">
      <c r="N8074" s="57">
        <f t="shared" si="765"/>
        <v>2023</v>
      </c>
      <c r="O8074" s="57">
        <f t="shared" si="766"/>
        <v>2</v>
      </c>
      <c r="P8074" s="57">
        <f t="shared" si="767"/>
        <v>6</v>
      </c>
      <c r="Q8074" s="48">
        <v>44963</v>
      </c>
      <c r="R8074" s="178">
        <f t="shared" si="764"/>
        <v>44963</v>
      </c>
      <c r="S8074" s="58">
        <v>21.2</v>
      </c>
      <c r="T8074" s="180">
        <f t="shared" si="762"/>
        <v>96663.28</v>
      </c>
      <c r="U8074" s="181">
        <f t="shared" si="763"/>
        <v>21.2</v>
      </c>
    </row>
    <row r="8075" spans="14:21">
      <c r="N8075" s="57">
        <f t="shared" si="765"/>
        <v>2023</v>
      </c>
      <c r="O8075" s="57">
        <f t="shared" si="766"/>
        <v>2</v>
      </c>
      <c r="P8075" s="57">
        <f t="shared" si="767"/>
        <v>7</v>
      </c>
      <c r="Q8075" s="48">
        <v>44964</v>
      </c>
      <c r="R8075" s="178">
        <f t="shared" si="764"/>
        <v>44964</v>
      </c>
      <c r="S8075" s="58">
        <v>21.2</v>
      </c>
      <c r="T8075" s="180">
        <f t="shared" si="762"/>
        <v>96684.479999999996</v>
      </c>
      <c r="U8075" s="181">
        <f t="shared" si="763"/>
        <v>21.2</v>
      </c>
    </row>
    <row r="8076" spans="14:21">
      <c r="N8076" s="57">
        <f t="shared" si="765"/>
        <v>2023</v>
      </c>
      <c r="O8076" s="57">
        <f t="shared" si="766"/>
        <v>2</v>
      </c>
      <c r="P8076" s="57">
        <f t="shared" si="767"/>
        <v>8</v>
      </c>
      <c r="Q8076" s="48">
        <v>44965</v>
      </c>
      <c r="R8076" s="178">
        <f t="shared" si="764"/>
        <v>44965</v>
      </c>
      <c r="S8076" s="58">
        <v>21</v>
      </c>
      <c r="T8076" s="180">
        <f t="shared" si="762"/>
        <v>96705.48</v>
      </c>
      <c r="U8076" s="181">
        <f t="shared" si="763"/>
        <v>21</v>
      </c>
    </row>
    <row r="8077" spans="14:21">
      <c r="N8077" s="57">
        <f t="shared" si="765"/>
        <v>2023</v>
      </c>
      <c r="O8077" s="57">
        <f t="shared" si="766"/>
        <v>2</v>
      </c>
      <c r="P8077" s="57">
        <f t="shared" si="767"/>
        <v>9</v>
      </c>
      <c r="Q8077" s="48">
        <v>44966</v>
      </c>
      <c r="R8077" s="178">
        <f t="shared" si="764"/>
        <v>44966</v>
      </c>
      <c r="S8077" s="58">
        <v>20.3</v>
      </c>
      <c r="T8077" s="180">
        <f t="shared" si="762"/>
        <v>96725.78</v>
      </c>
      <c r="U8077" s="181">
        <f t="shared" si="763"/>
        <v>20.3</v>
      </c>
    </row>
    <row r="8078" spans="14:21">
      <c r="N8078" s="57">
        <f t="shared" si="765"/>
        <v>2023</v>
      </c>
      <c r="O8078" s="57">
        <f t="shared" si="766"/>
        <v>2</v>
      </c>
      <c r="P8078" s="57">
        <f t="shared" si="767"/>
        <v>10</v>
      </c>
      <c r="Q8078" s="48">
        <v>44967</v>
      </c>
      <c r="R8078" s="178">
        <f t="shared" si="764"/>
        <v>44967</v>
      </c>
      <c r="S8078" s="58">
        <v>16.399999999999999</v>
      </c>
      <c r="T8078" s="180">
        <f t="shared" si="762"/>
        <v>96742.18</v>
      </c>
      <c r="U8078" s="181">
        <f t="shared" si="763"/>
        <v>16.399999999999999</v>
      </c>
    </row>
    <row r="8079" spans="14:21">
      <c r="N8079" s="57">
        <f t="shared" si="765"/>
        <v>2023</v>
      </c>
      <c r="O8079" s="57">
        <f t="shared" si="766"/>
        <v>2</v>
      </c>
      <c r="P8079" s="57">
        <f t="shared" si="767"/>
        <v>11</v>
      </c>
      <c r="Q8079" s="48">
        <v>44968</v>
      </c>
      <c r="R8079" s="178">
        <f t="shared" si="764"/>
        <v>44968</v>
      </c>
      <c r="S8079" s="58">
        <v>14.2</v>
      </c>
      <c r="T8079" s="180">
        <f t="shared" si="762"/>
        <v>96756.37999999999</v>
      </c>
      <c r="U8079" s="181">
        <f t="shared" si="763"/>
        <v>14.2</v>
      </c>
    </row>
  </sheetData>
  <phoneticPr fontId="3" type="noConversion"/>
  <pageMargins left="0.7" right="0.7" top="0.78740157499999996" bottom="0.78740157499999996" header="0.3" footer="0.3"/>
  <pageSetup paperSize="9" orientation="portrait" r:id="rId1"/>
  <ignoredErrors>
    <ignoredError sqref="I34:J37" formula="1"/>
    <ignoredError xmlns:x16r3="http://schemas.microsoft.com/office/spreadsheetml/2018/08/main" sqref="I4:J33" formula="1" x16r3:misleadingFormat="1"/>
    <ignoredError xmlns:x16r3="http://schemas.microsoft.com/office/spreadsheetml/2018/08/main" sqref="I2:J3 E7:E10 R2:R7722" x16r3:misleadingForma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5B8F-86CB-4B1E-A5E3-7FE0E2CA5BFC}">
  <sheetPr codeName="Tabelle5"/>
  <dimension ref="A1:I21"/>
  <sheetViews>
    <sheetView workbookViewId="0">
      <selection activeCell="G7" sqref="G7"/>
    </sheetView>
  </sheetViews>
  <sheetFormatPr baseColWidth="10" defaultColWidth="11.42578125" defaultRowHeight="15"/>
  <cols>
    <col min="1" max="1" width="24.140625" customWidth="1"/>
    <col min="2" max="2" width="25.7109375" customWidth="1"/>
  </cols>
  <sheetData>
    <row r="1" spans="1:9">
      <c r="A1" s="3" t="s">
        <v>85</v>
      </c>
      <c r="B1" s="1"/>
      <c r="C1" s="1"/>
    </row>
    <row r="2" spans="1:9">
      <c r="A2" s="3"/>
      <c r="B2" s="4" t="s">
        <v>86</v>
      </c>
      <c r="C2" s="4" t="s">
        <v>28</v>
      </c>
      <c r="D2" t="s">
        <v>33</v>
      </c>
    </row>
    <row r="3" spans="1:9">
      <c r="A3" s="10" t="s">
        <v>26</v>
      </c>
      <c r="B3" s="154">
        <v>0.92</v>
      </c>
      <c r="C3" s="11">
        <v>0.88</v>
      </c>
      <c r="H3" t="s">
        <v>87</v>
      </c>
    </row>
    <row r="4" spans="1:9">
      <c r="A4" s="10" t="s">
        <v>88</v>
      </c>
      <c r="B4" s="11">
        <v>0.87</v>
      </c>
      <c r="C4" s="11">
        <v>0.83</v>
      </c>
      <c r="H4" t="s">
        <v>14</v>
      </c>
    </row>
    <row r="5" spans="1:9">
      <c r="A5" t="s">
        <v>33</v>
      </c>
      <c r="H5" t="s">
        <v>33</v>
      </c>
    </row>
    <row r="7" spans="1:9">
      <c r="B7" t="s">
        <v>89</v>
      </c>
    </row>
    <row r="8" spans="1:9">
      <c r="A8" s="10" t="s">
        <v>90</v>
      </c>
      <c r="B8" s="47">
        <v>0</v>
      </c>
      <c r="C8" s="11">
        <v>0.78</v>
      </c>
    </row>
    <row r="10" spans="1:9">
      <c r="A10" s="3" t="s">
        <v>91</v>
      </c>
      <c r="B10" s="1"/>
      <c r="C10" s="1"/>
    </row>
    <row r="11" spans="1:9">
      <c r="A11" s="26"/>
      <c r="B11" s="14" t="s">
        <v>92</v>
      </c>
      <c r="C11" s="46" t="s">
        <v>93</v>
      </c>
      <c r="D11" t="s">
        <v>33</v>
      </c>
    </row>
    <row r="12" spans="1:9">
      <c r="A12" s="26"/>
      <c r="B12" s="14"/>
      <c r="C12" s="44" t="s">
        <v>94</v>
      </c>
      <c r="D12" s="45" t="s">
        <v>95</v>
      </c>
    </row>
    <row r="13" spans="1:9">
      <c r="A13" s="26" t="s">
        <v>96</v>
      </c>
      <c r="B13" s="153" t="s">
        <v>97</v>
      </c>
      <c r="C13" s="13" t="s">
        <v>98</v>
      </c>
      <c r="D13" s="13" t="s">
        <v>99</v>
      </c>
      <c r="F13">
        <v>0.5</v>
      </c>
      <c r="H13">
        <v>0.2</v>
      </c>
      <c r="I13">
        <v>0.3</v>
      </c>
    </row>
    <row r="14" spans="1:9">
      <c r="A14" s="27" t="s">
        <v>100</v>
      </c>
      <c r="B14" s="200" t="s">
        <v>101</v>
      </c>
      <c r="C14" s="201"/>
      <c r="D14" s="202"/>
      <c r="F14" s="203">
        <v>0.7</v>
      </c>
      <c r="G14" s="203"/>
      <c r="H14" s="203"/>
      <c r="I14" s="203"/>
    </row>
    <row r="15" spans="1:9">
      <c r="A15" t="s">
        <v>33</v>
      </c>
    </row>
    <row r="16" spans="1:9">
      <c r="A16" s="3" t="s">
        <v>102</v>
      </c>
      <c r="B16" t="s">
        <v>103</v>
      </c>
    </row>
    <row r="17" spans="1:3">
      <c r="B17" t="s">
        <v>104</v>
      </c>
    </row>
    <row r="19" spans="1:3">
      <c r="A19" t="s">
        <v>105</v>
      </c>
      <c r="B19" t="s">
        <v>106</v>
      </c>
      <c r="C19" s="63">
        <v>30</v>
      </c>
    </row>
    <row r="20" spans="1:3">
      <c r="B20" t="s">
        <v>107</v>
      </c>
      <c r="C20" s="63">
        <v>50</v>
      </c>
    </row>
    <row r="21" spans="1:3">
      <c r="B21" t="s">
        <v>33</v>
      </c>
      <c r="C21" t="s">
        <v>33</v>
      </c>
    </row>
  </sheetData>
  <mergeCells count="2">
    <mergeCell ref="B14:D14"/>
    <mergeCell ref="F14:I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9DD2-BAAD-4698-8926-E2851F7A4009}">
  <sheetPr codeName="Tabelle7"/>
  <dimension ref="A1:H32"/>
  <sheetViews>
    <sheetView workbookViewId="0">
      <selection activeCell="B28" sqref="B28"/>
    </sheetView>
  </sheetViews>
  <sheetFormatPr baseColWidth="10" defaultColWidth="11.42578125" defaultRowHeight="15"/>
  <cols>
    <col min="1" max="1" width="30.28515625" bestFit="1" customWidth="1"/>
    <col min="2" max="2" width="22.7109375" customWidth="1"/>
    <col min="3" max="3" width="15.140625" customWidth="1"/>
    <col min="4" max="4" width="31.28515625" customWidth="1"/>
    <col min="5" max="5" width="16.85546875" customWidth="1"/>
    <col min="6" max="6" width="38.5703125" customWidth="1"/>
    <col min="7" max="7" width="66.5703125" customWidth="1"/>
    <col min="8" max="8" width="12.85546875" bestFit="1" customWidth="1"/>
  </cols>
  <sheetData>
    <row r="1" spans="1:8">
      <c r="A1" s="3" t="s">
        <v>108</v>
      </c>
      <c r="B1" s="2"/>
      <c r="C1" s="1"/>
      <c r="D1" s="1"/>
      <c r="G1" s="5" t="s">
        <v>109</v>
      </c>
      <c r="H1" s="6"/>
    </row>
    <row r="2" spans="1:8">
      <c r="A2" s="3" t="s">
        <v>110</v>
      </c>
      <c r="B2" s="2"/>
      <c r="C2" s="1"/>
      <c r="D2" s="1"/>
      <c r="G2" s="6" t="s">
        <v>111</v>
      </c>
      <c r="H2" s="6"/>
    </row>
    <row r="3" spans="1:8">
      <c r="A3" s="11" t="s">
        <v>112</v>
      </c>
      <c r="B3" s="22">
        <v>1500</v>
      </c>
      <c r="C3" s="11" t="s">
        <v>113</v>
      </c>
      <c r="D3" s="22">
        <v>2100</v>
      </c>
      <c r="E3">
        <v>1800</v>
      </c>
      <c r="G3" s="6" t="s">
        <v>114</v>
      </c>
      <c r="H3" s="6"/>
    </row>
    <row r="4" spans="1:8">
      <c r="A4" s="33" t="s">
        <v>115</v>
      </c>
      <c r="B4" s="22">
        <v>1600</v>
      </c>
      <c r="C4" s="11" t="s">
        <v>113</v>
      </c>
      <c r="D4" s="22">
        <v>2000</v>
      </c>
      <c r="E4">
        <v>1800</v>
      </c>
      <c r="G4" s="6" t="s">
        <v>116</v>
      </c>
      <c r="H4" s="5">
        <v>3400</v>
      </c>
    </row>
    <row r="5" spans="1:8">
      <c r="A5" s="11" t="s">
        <v>117</v>
      </c>
      <c r="B5" s="22">
        <v>1400</v>
      </c>
      <c r="C5" s="11" t="s">
        <v>113</v>
      </c>
      <c r="D5" s="22">
        <v>1900</v>
      </c>
      <c r="E5">
        <v>1650</v>
      </c>
      <c r="G5" s="6" t="s">
        <v>118</v>
      </c>
      <c r="H5" s="7">
        <v>16</v>
      </c>
    </row>
    <row r="6" spans="1:8">
      <c r="A6" s="11" t="s">
        <v>119</v>
      </c>
      <c r="B6" s="22">
        <v>1900</v>
      </c>
      <c r="C6" s="11" t="s">
        <v>113</v>
      </c>
      <c r="D6" s="22">
        <v>2500</v>
      </c>
      <c r="E6">
        <v>2200</v>
      </c>
      <c r="G6" s="8" t="s">
        <v>120</v>
      </c>
      <c r="H6" s="12">
        <v>-10</v>
      </c>
    </row>
    <row r="7" spans="1:8">
      <c r="A7" s="34" t="s">
        <v>121</v>
      </c>
      <c r="B7" s="22">
        <v>1100</v>
      </c>
      <c r="C7" s="11" t="s">
        <v>113</v>
      </c>
      <c r="D7" s="22">
        <v>1400</v>
      </c>
      <c r="E7">
        <v>1400</v>
      </c>
      <c r="G7" s="9"/>
      <c r="H7" s="23">
        <f>H4*24/(H5-H6)</f>
        <v>3138.4615384615386</v>
      </c>
    </row>
    <row r="8" spans="1:8" ht="15.75">
      <c r="A8" s="10" t="s">
        <v>122</v>
      </c>
      <c r="B8" s="22">
        <v>1300</v>
      </c>
      <c r="C8" s="11" t="s">
        <v>113</v>
      </c>
      <c r="D8" s="22">
        <v>1500</v>
      </c>
      <c r="E8">
        <v>1400</v>
      </c>
      <c r="G8" s="24" t="s">
        <v>123</v>
      </c>
      <c r="H8" s="9"/>
    </row>
    <row r="9" spans="1:8">
      <c r="G9" s="15" t="s">
        <v>124</v>
      </c>
      <c r="H9" s="9"/>
    </row>
    <row r="10" spans="1:8">
      <c r="B10" s="32" t="s">
        <v>125</v>
      </c>
      <c r="G10" s="9"/>
      <c r="H10" s="9">
        <v>8760</v>
      </c>
    </row>
    <row r="11" spans="1:8">
      <c r="B11" s="32" t="s">
        <v>126</v>
      </c>
      <c r="G11" s="25" t="s">
        <v>127</v>
      </c>
      <c r="H11" s="9">
        <v>0.3</v>
      </c>
    </row>
    <row r="12" spans="1:8">
      <c r="G12" s="9"/>
      <c r="H12" s="15">
        <f>H10*H11</f>
        <v>2628</v>
      </c>
    </row>
    <row r="13" spans="1:8" ht="15.75" thickBot="1">
      <c r="G13" s="9"/>
      <c r="H13" s="9"/>
    </row>
    <row r="14" spans="1:8" ht="15.75" thickBot="1">
      <c r="A14" s="65"/>
      <c r="B14" s="66"/>
      <c r="C14" s="73" t="s">
        <v>93</v>
      </c>
      <c r="D14" s="74"/>
      <c r="E14" s="73" t="s">
        <v>92</v>
      </c>
      <c r="F14" s="74"/>
      <c r="G14" s="15" t="s">
        <v>128</v>
      </c>
      <c r="H14" s="9"/>
    </row>
    <row r="15" spans="1:8" ht="15.75" thickBot="1">
      <c r="A15" s="67"/>
      <c r="B15" s="64" t="s">
        <v>129</v>
      </c>
      <c r="C15" s="64" t="s">
        <v>96</v>
      </c>
      <c r="D15" s="64" t="s">
        <v>100</v>
      </c>
      <c r="E15" s="64" t="s">
        <v>96</v>
      </c>
      <c r="F15" s="64" t="s">
        <v>100</v>
      </c>
      <c r="G15" s="17" t="s">
        <v>130</v>
      </c>
      <c r="H15" s="9"/>
    </row>
    <row r="16" spans="1:8">
      <c r="A16" s="68" t="s">
        <v>131</v>
      </c>
      <c r="B16" s="71">
        <v>1691</v>
      </c>
      <c r="C16" s="70">
        <v>0.3</v>
      </c>
      <c r="D16" s="70">
        <v>0.85</v>
      </c>
      <c r="E16" s="71">
        <v>0.7</v>
      </c>
      <c r="F16" s="164">
        <v>0.85</v>
      </c>
      <c r="G16" s="9" t="s">
        <v>132</v>
      </c>
      <c r="H16" s="18">
        <v>30</v>
      </c>
    </row>
    <row r="17" spans="1:8">
      <c r="A17" s="68" t="s">
        <v>133</v>
      </c>
      <c r="B17" s="70">
        <v>1545</v>
      </c>
      <c r="C17" s="70">
        <v>0.2</v>
      </c>
      <c r="D17" s="70">
        <v>0.7</v>
      </c>
      <c r="E17" s="71">
        <v>0.7</v>
      </c>
      <c r="F17" s="164">
        <v>0.85</v>
      </c>
      <c r="G17" s="9" t="s">
        <v>134</v>
      </c>
      <c r="H17" s="9">
        <v>2</v>
      </c>
    </row>
    <row r="18" spans="1:8">
      <c r="A18" s="68" t="s">
        <v>135</v>
      </c>
      <c r="B18" s="70">
        <v>2000</v>
      </c>
      <c r="C18" s="70">
        <v>0.5</v>
      </c>
      <c r="D18" s="70">
        <v>0.85</v>
      </c>
      <c r="E18" s="71">
        <v>0.6</v>
      </c>
      <c r="F18" s="164">
        <v>0.85</v>
      </c>
      <c r="G18" s="9" t="s">
        <v>136</v>
      </c>
      <c r="H18" s="9">
        <v>365</v>
      </c>
    </row>
    <row r="19" spans="1:8">
      <c r="A19" s="68" t="s">
        <v>137</v>
      </c>
      <c r="B19" s="70">
        <v>1858</v>
      </c>
      <c r="C19" s="70">
        <v>0.5</v>
      </c>
      <c r="D19" s="70">
        <v>0.7</v>
      </c>
      <c r="E19" s="71">
        <v>0.7</v>
      </c>
      <c r="F19" s="164">
        <v>0.85</v>
      </c>
      <c r="G19" s="9" t="s">
        <v>138</v>
      </c>
      <c r="H19" s="21">
        <f>H16*H18*H17</f>
        <v>21900</v>
      </c>
    </row>
    <row r="20" spans="1:8" ht="30">
      <c r="A20" s="68" t="s">
        <v>139</v>
      </c>
      <c r="B20" s="70">
        <v>1612</v>
      </c>
      <c r="C20" s="70">
        <v>0.3</v>
      </c>
      <c r="D20" s="70">
        <v>0.7</v>
      </c>
      <c r="E20" s="71">
        <v>0.7</v>
      </c>
      <c r="F20" s="164">
        <v>0.85</v>
      </c>
      <c r="G20" s="9" t="s">
        <v>140</v>
      </c>
      <c r="H20" s="19">
        <v>45</v>
      </c>
    </row>
    <row r="21" spans="1:8">
      <c r="A21" s="68" t="s">
        <v>141</v>
      </c>
      <c r="B21" s="70">
        <v>1992</v>
      </c>
      <c r="C21" s="70">
        <v>0.6</v>
      </c>
      <c r="D21" s="70">
        <v>0.7</v>
      </c>
      <c r="E21" s="71">
        <v>0.7</v>
      </c>
      <c r="F21" s="164">
        <v>0.85</v>
      </c>
      <c r="G21" s="9" t="s">
        <v>142</v>
      </c>
      <c r="H21" s="16">
        <v>1.1599999999999999</v>
      </c>
    </row>
    <row r="22" spans="1:8">
      <c r="A22" s="68" t="s">
        <v>143</v>
      </c>
      <c r="B22" s="70">
        <v>1495</v>
      </c>
      <c r="C22" s="70">
        <v>0.2</v>
      </c>
      <c r="D22" s="70">
        <v>0.7</v>
      </c>
      <c r="E22" s="71">
        <v>0.7</v>
      </c>
      <c r="F22" s="164">
        <v>0.85</v>
      </c>
      <c r="G22" s="9" t="s">
        <v>144</v>
      </c>
      <c r="H22" s="20">
        <f>H19/1000*H21*H20</f>
        <v>1143.1799999999998</v>
      </c>
    </row>
    <row r="23" spans="1:8">
      <c r="A23" s="68" t="s">
        <v>145</v>
      </c>
      <c r="B23" s="70">
        <v>1627</v>
      </c>
      <c r="C23" s="70">
        <v>0.4</v>
      </c>
      <c r="D23" s="70">
        <v>0.7</v>
      </c>
      <c r="E23" s="71">
        <v>0.7</v>
      </c>
      <c r="F23" s="164">
        <v>0.85</v>
      </c>
    </row>
    <row r="24" spans="1:8">
      <c r="A24" s="68" t="s">
        <v>146</v>
      </c>
      <c r="B24" s="70">
        <v>1613</v>
      </c>
      <c r="C24" s="70">
        <v>0.4</v>
      </c>
      <c r="D24" s="70">
        <v>0.7</v>
      </c>
      <c r="E24" s="71">
        <v>0.7</v>
      </c>
      <c r="F24" s="164">
        <v>0.85</v>
      </c>
    </row>
    <row r="25" spans="1:8">
      <c r="A25" s="68" t="s">
        <v>12</v>
      </c>
      <c r="B25" s="70">
        <v>1728</v>
      </c>
      <c r="C25" s="70">
        <v>0.5</v>
      </c>
      <c r="D25" s="70">
        <v>0.85</v>
      </c>
      <c r="E25" s="71">
        <v>0.6</v>
      </c>
      <c r="F25" s="164">
        <v>0.85</v>
      </c>
    </row>
    <row r="26" spans="1:8">
      <c r="A26" s="68" t="s">
        <v>147</v>
      </c>
      <c r="B26" s="70">
        <v>1545</v>
      </c>
      <c r="C26" s="70">
        <v>0.3</v>
      </c>
      <c r="D26" s="70">
        <v>0.7</v>
      </c>
      <c r="E26" s="71">
        <v>0.7</v>
      </c>
      <c r="F26" s="164">
        <v>0.85</v>
      </c>
    </row>
    <row r="27" spans="1:8">
      <c r="A27" s="68" t="s">
        <v>148</v>
      </c>
      <c r="B27" s="70">
        <v>1748</v>
      </c>
      <c r="C27" s="70">
        <v>0.4</v>
      </c>
      <c r="D27" s="70">
        <v>0.7</v>
      </c>
      <c r="E27" s="71">
        <v>0.7</v>
      </c>
      <c r="F27" s="164">
        <v>0.85</v>
      </c>
    </row>
    <row r="28" spans="1:8">
      <c r="A28" s="68" t="s">
        <v>149</v>
      </c>
      <c r="B28" s="70">
        <v>1333</v>
      </c>
      <c r="C28" s="70">
        <v>0.3</v>
      </c>
      <c r="D28" s="70">
        <v>0.7</v>
      </c>
      <c r="E28" s="71">
        <v>0.7</v>
      </c>
      <c r="F28" s="164">
        <v>0.85</v>
      </c>
    </row>
    <row r="29" spans="1:8">
      <c r="A29" s="68" t="s">
        <v>150</v>
      </c>
      <c r="B29" s="70">
        <v>1487</v>
      </c>
      <c r="C29" s="70">
        <v>0.3</v>
      </c>
      <c r="D29" s="70">
        <v>0.7</v>
      </c>
      <c r="E29" s="71">
        <v>0.7</v>
      </c>
      <c r="F29" s="164">
        <v>0.85</v>
      </c>
    </row>
    <row r="30" spans="1:8">
      <c r="A30" s="68" t="s">
        <v>151</v>
      </c>
      <c r="B30" s="70">
        <v>1801</v>
      </c>
      <c r="C30" s="70">
        <v>0.5</v>
      </c>
      <c r="D30" s="70">
        <v>0.85</v>
      </c>
      <c r="E30" s="71">
        <v>0.6</v>
      </c>
      <c r="F30" s="164">
        <v>0.85</v>
      </c>
    </row>
    <row r="31" spans="1:8" ht="15.75" thickBot="1">
      <c r="A31" s="69" t="s">
        <v>152</v>
      </c>
      <c r="B31" s="72">
        <v>1693</v>
      </c>
      <c r="C31" s="72">
        <v>0.4</v>
      </c>
      <c r="D31" s="72">
        <v>0.7</v>
      </c>
      <c r="E31" s="165">
        <v>0.6</v>
      </c>
      <c r="F31" s="166">
        <v>0.85</v>
      </c>
    </row>
    <row r="32" spans="1:8">
      <c r="A32" t="s">
        <v>33</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6A7C2-B62D-4854-89AF-EF8FF59E6346}">
  <sheetPr codeName="Tabelle8"/>
  <dimension ref="B1:C11"/>
  <sheetViews>
    <sheetView showGridLines="0" zoomScale="130" zoomScaleNormal="130" workbookViewId="0">
      <selection activeCell="C3" sqref="C3"/>
    </sheetView>
  </sheetViews>
  <sheetFormatPr baseColWidth="10" defaultColWidth="11.42578125" defaultRowHeight="15"/>
  <cols>
    <col min="1" max="1" width="14.42578125" customWidth="1"/>
    <col min="2" max="2" width="62.42578125" customWidth="1"/>
    <col min="3" max="3" width="20" customWidth="1"/>
  </cols>
  <sheetData>
    <row r="1" spans="2:3" ht="14.45" customHeight="1" thickBot="1"/>
    <row r="2" spans="2:3" ht="19.5" customHeight="1">
      <c r="B2" s="204" t="s">
        <v>153</v>
      </c>
      <c r="C2" s="205"/>
    </row>
    <row r="3" spans="2:3" ht="19.5" customHeight="1">
      <c r="B3" s="75" t="s">
        <v>154</v>
      </c>
      <c r="C3" s="95">
        <v>0</v>
      </c>
    </row>
    <row r="4" spans="2:3" ht="19.5" customHeight="1">
      <c r="B4" s="102" t="s">
        <v>155</v>
      </c>
      <c r="C4" s="103">
        <v>11.9</v>
      </c>
    </row>
    <row r="5" spans="2:3" ht="19.5" customHeight="1" thickBot="1">
      <c r="B5" s="77" t="s">
        <v>156</v>
      </c>
      <c r="C5" s="78">
        <v>0.9677</v>
      </c>
    </row>
    <row r="6" spans="2:3" ht="19.5" customHeight="1" thickBot="1">
      <c r="B6" s="104" t="s">
        <v>157</v>
      </c>
      <c r="C6" s="105" t="str">
        <f>IF(C3*C4*C5=0,"",C3*C4*C5)</f>
        <v/>
      </c>
    </row>
    <row r="7" spans="2:3" ht="19.5" customHeight="1" thickBot="1"/>
    <row r="8" spans="2:3" ht="19.5" customHeight="1">
      <c r="B8" s="204" t="s">
        <v>158</v>
      </c>
      <c r="C8" s="205"/>
    </row>
    <row r="9" spans="2:3" ht="19.5" customHeight="1">
      <c r="B9" s="76" t="s">
        <v>159</v>
      </c>
      <c r="C9" s="96">
        <v>0</v>
      </c>
    </row>
    <row r="10" spans="2:3" ht="19.5" customHeight="1" thickBot="1">
      <c r="B10" s="106" t="s">
        <v>160</v>
      </c>
      <c r="C10" s="107">
        <v>10.08</v>
      </c>
    </row>
    <row r="11" spans="2:3" ht="19.5" customHeight="1" thickBot="1">
      <c r="B11" s="79" t="s">
        <v>161</v>
      </c>
      <c r="C11" s="80" t="str">
        <f>IF(C9*C10=0,"",C9*C10)</f>
        <v/>
      </c>
    </row>
  </sheetData>
  <sheetProtection algorithmName="SHA-512" hashValue="gq36jomkyMNP4TpswH2+EyQxCN6HtNPnxta9PEq2S9HSF6Ty2wMCYCYNu6Y7O/jOE9sEQ+wLCWP3T2UwEeMCnQ==" saltValue="HE9WMUhHwaVqLt2Jj+XJ5w==" spinCount="100000" sheet="1" selectLockedCells="1"/>
  <mergeCells count="2">
    <mergeCell ref="B2:C2"/>
    <mergeCell ref="B8:C8"/>
  </mergeCells>
  <dataValidations count="2">
    <dataValidation type="decimal" allowBlank="1" showInputMessage="1" showErrorMessage="1" sqref="C3" xr:uid="{4566134E-F2D0-4206-9A8D-DBC94A9844C4}">
      <formula1>0</formula1>
      <formula2>999999999999</formula2>
    </dataValidation>
    <dataValidation type="decimal" allowBlank="1" showInputMessage="1" showErrorMessage="1" sqref="C9" xr:uid="{779F46B1-7D94-4A37-9BDF-FBF13E974A9D}">
      <formula1>0</formula1>
      <formula2>99999999999999900</formula2>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3c59185879f4cc6b7822c222937634c xmlns="99106d4d-75d6-4427-bd3f-5988746edd6b">
      <Terms xmlns="http://schemas.microsoft.com/office/infopath/2007/PartnerControls"/>
    </o3c59185879f4cc6b7822c222937634c>
    <TaxKeywordTaxHTField xmlns="99106d4d-75d6-4427-bd3f-5988746edd6b">
      <Terms xmlns="http://schemas.microsoft.com/office/infopath/2007/PartnerControls"/>
    </TaxKeywordTaxHTField>
    <TaxCatchAll xmlns="aca77601-eb11-47c5-84e4-5f65ab129a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6EB9329EB9657439D8211D8D595167C" ma:contentTypeVersion="13" ma:contentTypeDescription="Ein neues Dokument erstellen." ma:contentTypeScope="" ma:versionID="a654acce3738bd0ca3be83a2d1eb8723">
  <xsd:schema xmlns:xsd="http://www.w3.org/2001/XMLSchema" xmlns:xs="http://www.w3.org/2001/XMLSchema" xmlns:p="http://schemas.microsoft.com/office/2006/metadata/properties" xmlns:ns2="99106d4d-75d6-4427-bd3f-5988746edd6b" xmlns:ns3="aca77601-eb11-47c5-84e4-5f65ab129a3e" xmlns:ns5="5c01b916-0cdf-4752-8295-6d9b41bf8e38" targetNamespace="http://schemas.microsoft.com/office/2006/metadata/properties" ma:root="true" ma:fieldsID="de0934c17f186f3516375f91e7f7ca15" ns2:_="" ns3:_="" ns5:_="">
    <xsd:import namespace="99106d4d-75d6-4427-bd3f-5988746edd6b"/>
    <xsd:import namespace="aca77601-eb11-47c5-84e4-5f65ab129a3e"/>
    <xsd:import namespace="5c01b916-0cdf-4752-8295-6d9b41bf8e38"/>
    <xsd:element name="properties">
      <xsd:complexType>
        <xsd:sequence>
          <xsd:element name="documentManagement">
            <xsd:complexType>
              <xsd:all>
                <xsd:element ref="ns2:o3c59185879f4cc6b7822c222937634c" minOccurs="0"/>
                <xsd:element ref="ns3:TaxCatchAll" minOccurs="0"/>
                <xsd:element ref="ns2:TaxKeywordTaxHTField"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OCR"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06d4d-75d6-4427-bd3f-5988746edd6b" elementFormDefault="qualified">
    <xsd:import namespace="http://schemas.microsoft.com/office/2006/documentManagement/types"/>
    <xsd:import namespace="http://schemas.microsoft.com/office/infopath/2007/PartnerControls"/>
    <xsd:element name="o3c59185879f4cc6b7822c222937634c" ma:index="9" nillable="true" ma:taxonomy="true" ma:internalName="o3c59185879f4cc6b7822c222937634c" ma:taxonomyFieldName="MCKnowledgeTag" ma:displayName="Kategorie" ma:default="" ma:fieldId="{83c59185-879f-4cc6-b782-2c222937634c}" ma:sspId="83ec222a-152c-4d8c-9942-49c341f122fd" ma:termSetId="6c450ec0-518d-47f3-85d6-af6881962e9e" ma:anchorId="00000000-0000-0000-0000-000000000000" ma:open="false" ma:isKeyword="false">
      <xsd:complexType>
        <xsd:sequence>
          <xsd:element ref="pc:Terms" minOccurs="0" maxOccurs="1"/>
        </xsd:sequence>
      </xsd:complexType>
    </xsd:element>
    <xsd:element name="TaxKeywordTaxHTField" ma:index="12" nillable="true" ma:taxonomy="true" ma:internalName="TaxKeywordTaxHTField" ma:taxonomyFieldName="TaxKeyword" ma:displayName="Schlagwörter" ma:fieldId="{23f27201-bee3-471e-b2e7-b64fd8b7ca38}" ma:taxonomyMulti="true" ma:sspId="83ec222a-152c-4d8c-9942-49c341f122fd"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a77601-eb11-47c5-84e4-5f65ab129a3e"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f39bd07-8372-4a0e-a6e7-f0db61c58965}" ma:internalName="TaxCatchAll" ma:showField="CatchAllData" ma:web="99106d4d-75d6-4427-bd3f-5988746edd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01b916-0cdf-4752-8295-6d9b41bf8e3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3ec222a-152c-4d8c-9942-49c341f122fd"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07AC6C-34BC-4FCC-AE68-5A926C224267}">
  <ds:schemaRefs>
    <ds:schemaRef ds:uri="http://schemas.microsoft.com/office/2006/metadata/properties"/>
    <ds:schemaRef ds:uri="http://schemas.microsoft.com/office/infopath/2007/PartnerControls"/>
    <ds:schemaRef ds:uri="99106d4d-75d6-4427-bd3f-5988746edd6b"/>
    <ds:schemaRef ds:uri="aca77601-eb11-47c5-84e4-5f65ab129a3e"/>
  </ds:schemaRefs>
</ds:datastoreItem>
</file>

<file path=customXml/itemProps2.xml><?xml version="1.0" encoding="utf-8"?>
<ds:datastoreItem xmlns:ds="http://schemas.openxmlformats.org/officeDocument/2006/customXml" ds:itemID="{C3DE34D7-D791-4B6B-80A0-FA04EC721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06d4d-75d6-4427-bd3f-5988746edd6b"/>
    <ds:schemaRef ds:uri="aca77601-eb11-47c5-84e4-5f65ab129a3e"/>
    <ds:schemaRef ds:uri="5c01b916-0cdf-4752-8295-6d9b41bf8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15D866-6560-4999-902F-B2FBB26E7B46}">
  <ds:schemaRefs>
    <ds:schemaRef ds:uri="Microsoft.SharePoint.Taxonomy.ContentTypeSync"/>
  </ds:schemaRefs>
</ds:datastoreItem>
</file>

<file path=customXml/itemProps4.xml><?xml version="1.0" encoding="utf-8"?>
<ds:datastoreItem xmlns:ds="http://schemas.openxmlformats.org/officeDocument/2006/customXml" ds:itemID="{E771BE33-5D96-4268-B72C-72B67D073B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Präampel</vt:lpstr>
      <vt:lpstr>Eingabe</vt:lpstr>
      <vt:lpstr>Gradtage</vt:lpstr>
      <vt:lpstr>Nutzungsgrad </vt:lpstr>
      <vt:lpstr>Vollben. stunden</vt:lpstr>
      <vt:lpstr>Umrechnung Erdgas o. Öl in kWh</vt:lpstr>
      <vt:lpstr>Eingabe!Druckbereich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Vogt, Annette, TNA, SWK Netz</dc:creator>
  <cp:keywords/>
  <dc:description/>
  <cp:lastModifiedBy>Vogt, Annette, TNA, SWK Netz</cp:lastModifiedBy>
  <cp:revision/>
  <cp:lastPrinted>2022-11-16T14:31:38Z</cp:lastPrinted>
  <dcterms:created xsi:type="dcterms:W3CDTF">2021-08-13T08:47:28Z</dcterms:created>
  <dcterms:modified xsi:type="dcterms:W3CDTF">2023-02-17T12:17:42Z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0x010100E6EB9329EB9657439D8211D8D595167C</vt:lpwstr>
  </property>
  <property fmtid="{D5CDD505-2E9C-101B-9397-08002B2CF9AE}" pid="3" name="TaxKeyword">
    <vt:lpwstr/>
  </property>
  <property fmtid="{D5CDD505-2E9C-101B-9397-08002B2CF9AE}" pid="4" name="MCKnowledgeTag">
    <vt:lpwstr/>
  </property>
</Properties>
</file>